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9 Сентябр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<sst xmlns="http://schemas.openxmlformats.org/spreadsheetml/2006/main" count="1028" uniqueCount="185">
  <si>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</si>
  <si>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</si>
  <si>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</si>
  <si>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</si>
  <si>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</si>
  <si>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</si>
  <si>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</si>
  <si>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</si>
  <si>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</si>
  <si>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</si>
  <si>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</si>
  <si>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</si>
  <si>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</si>
  <si>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</si>
  <si>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</si>
  <si>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</si>
  <si>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</si>
  <si>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</si>
  <si>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</si>
  <si>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</si>
  <si>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</si>
  <si>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</si>
  <si>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</si>
  <si>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</si>
  <si>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</si>
  <si>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</si>
  <si>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</si>
  <si>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</si>
  <si>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</si>
  <si>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</si>
  <si>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</si>
  <si>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</si>
  <si>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</si>
  <si>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</si>
  <si>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</si>
  <si>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</si>
  <si>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</si>
  <si>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</si>
  <si>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</si>
  <si>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</si>
  <si>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</si>
  <si>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</si>
  <si>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</si>
  <si>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</si>
  <si>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</si>
  <si>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</si>
  <si>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</si>
  <si>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</si>
  <si>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</si>
  <si>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</si>
  <si>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</si>
  <si>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</si>
  <si>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</si>
  <si>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</si>
  <si>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</si>
  <si>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</si>
  <si>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</si>
  <si>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</si>
  <si>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</si>
  <si>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</si>
  <si>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</si>
  <si>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</si>
  <si>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</si>
  <si>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</si>
  <si>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</si>
  <si>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</si>
  <si>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</si>
  <si>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</si>
  <si>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</si>
  <si>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</si>
  <si>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</si>
  <si>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</si>
  <si>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</si>
  <si>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</si>
  <si>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</si>
  <si>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</si>
  <si>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</si>
  <si>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</si>
  <si>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</si>
  <si>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</si>
  <si>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</si>
  <si>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</si>
  <si>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</si>
  <si>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</si>
  <si>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</si>
  <si>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</si>
  <si>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</si>
  <si>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</si>
  <si>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</si>
  <si>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</si>
  <si>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</si>
  <si>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</si>
  <si>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</si>
  <si>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</si>
  <si>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</si>
  <si>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</si>
  <si>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</si>
  <si>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</si>
  <si>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</si>
  <si>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</si>
  <si>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</si>
  <si>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</si>
  <si>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</si>
  <si>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</si>
  <si>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</si>
  <si>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</si>
  <si>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</si>
  <si>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</si>
  <si>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</si>
  <si>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</si>
  <si>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</si>
  <si>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</si>
  <si>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</si>
  <si>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</si>
  <si>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</si>
  <si>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</si>
  <si>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</si>
  <si>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</si>
  <si>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</si>
  <si>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</si>
  <si>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</si>
  <si>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</si>
  <si>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</si>
  <si>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</si>
  <si>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</si>
  <si>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</si>
  <si>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</si>
  <si>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</si>
  <si>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</si>
  <si>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</si>
  <si>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</si>
  <si>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</si>
  <si>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</si>
  <si>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</si>
  <si>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</si>
  <si>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</si>
  <si>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</si>
  <si>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</si>
  <si>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</si>
  <si>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</si>
  <si>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</si>
  <si>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</si>
  <si>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</si>
  <si>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</si>
  <si>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</si>
  <si>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</si>
  <si>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</si>
  <si>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</si>
  <si>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</si>
  <si>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 xml:space="preserve">Постановление Правления ГКЦ РС(Я) № 251 от 28 декабря 2019 г. </t>
  </si>
  <si>
    <t>Приказ Минэнерго России от 30 сентября 2019г. №1048</t>
  </si>
  <si>
    <t>ФАС России. Приказ №1618/19 от 10.12.2019</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</si>
  <si>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2020г.</t>
  </si>
  <si>
    <t>1734,10</t>
  </si>
  <si>
    <t>сентябрь 2020 года</t>
  </si>
  <si>
    <t>01.09.2020</t>
  </si>
  <si>
    <t>02.09.2020</t>
  </si>
  <si>
    <t>03.09.2020</t>
  </si>
  <si>
    <t>04.09.2020</t>
  </si>
  <si>
    <t>05.09.2020</t>
  </si>
  <si>
    <t>06.09.2020</t>
  </si>
  <si>
    <t>07.09.2020</t>
  </si>
  <si>
    <t>08.09.2020</t>
  </si>
  <si>
    <t>09.09.2020</t>
  </si>
  <si>
    <t>10.09.2020</t>
  </si>
  <si>
    <t>11.09.2020</t>
  </si>
  <si>
    <t>12.09.2020</t>
  </si>
  <si>
    <t>13.09.2020</t>
  </si>
  <si>
    <t>14.09.2020</t>
  </si>
  <si>
    <t>15.09.2020</t>
  </si>
  <si>
    <t>16.09.2020</t>
  </si>
  <si>
    <t>17.09.2020</t>
  </si>
  <si>
    <t>18.09.2020</t>
  </si>
  <si>
    <t>19.09.2020</t>
  </si>
  <si>
    <t>20.09.2020</t>
  </si>
  <si>
    <t>21.09.2020</t>
  </si>
  <si>
    <t>22.09.2020</t>
  </si>
  <si>
    <t>23.09.2020</t>
  </si>
  <si>
    <t>24.09.2020</t>
  </si>
  <si>
    <t>25.09.2020</t>
  </si>
  <si>
    <t>26.09.2020</t>
  </si>
  <si>
    <t>27.09.2020</t>
  </si>
  <si>
    <t>28.09.2020</t>
  </si>
  <si>
    <t>29.09.2020</t>
  </si>
  <si>
    <t>30.09.2020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</si>
</sst>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1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40"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76" name="Object 252" hidden="1">
              <a:extLst>
                <a:ext uri="{63B3BB69-23CF-44E3-9099-C40C66FF867C}">
                  <a14:compatExt spid="_x0000_s127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77" name="Object 253" hidden="1">
              <a:extLst>
                <a:ext uri="{63B3BB69-23CF-44E3-9099-C40C66FF867C}">
                  <a14:compatExt spid="_x0000_s127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78" name="Object 254" hidden="1">
              <a:extLst>
                <a:ext uri="{63B3BB69-23CF-44E3-9099-C40C66FF867C}">
                  <a14:compatExt spid="_x0000_s127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79" name="Object 255" hidden="1">
              <a:extLst>
                <a:ext uri="{63B3BB69-23CF-44E3-9099-C40C66FF867C}">
                  <a14:compatExt spid="_x0000_s127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4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5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80" name="Object 256" hidden="1">
              <a:extLst>
                <a:ext uri="{63B3BB69-23CF-44E3-9099-C40C66FF867C}">
                  <a14:compatExt spid="_x0000_s128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81" name="Object 257" hidden="1">
              <a:extLst>
                <a:ext uri="{63B3BB69-23CF-44E3-9099-C40C66FF867C}">
                  <a14:compatExt spid="_x0000_s128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82" name="Object 258" hidden="1">
              <a:extLst>
                <a:ext uri="{63B3BB69-23CF-44E3-9099-C40C66FF867C}">
                  <a14:compatExt spid="_x0000_s128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83" name="Object 259" hidden="1">
              <a:extLst>
                <a:ext uri="{63B3BB69-23CF-44E3-9099-C40C66FF867C}">
                  <a14:compatExt spid="_x0000_s128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84" name="Object 260" hidden="1">
              <a:extLst>
                <a:ext uri="{63B3BB69-23CF-44E3-9099-C40C66FF867C}">
                  <a14:compatExt spid="_x0000_s128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85" name="Object 261" hidden="1">
              <a:extLst>
                <a:ext uri="{63B3BB69-23CF-44E3-9099-C40C66FF867C}">
                  <a14:compatExt spid="_x0000_s12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86" name="Object 262" hidden="1">
              <a:extLst>
                <a:ext uri="{63B3BB69-23CF-44E3-9099-C40C66FF867C}">
                  <a14:compatExt spid="_x0000_s12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87" name="Object 263" hidden="1">
              <a:extLst>
                <a:ext uri="{63B3BB69-23CF-44E3-9099-C40C66FF867C}">
                  <a14:compatExt spid="_x0000_s12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88" name="Object 264" hidden="1">
              <a:extLst>
                <a:ext uri="{63B3BB69-23CF-44E3-9099-C40C66FF867C}">
                  <a14:compatExt spid="_x0000_s12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89" name="Object 265" hidden="1">
              <a:extLst>
                <a:ext uri="{63B3BB69-23CF-44E3-9099-C40C66FF867C}">
                  <a14:compatExt spid="_x0000_s12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3" t="s">
        <v>152</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10" t="s">
        <v>45</v>
      </c>
      <c r="B4" s="110"/>
      <c r="C4" s="110"/>
      <c r="D4" s="110"/>
      <c r="E4" s="110"/>
      <c r="F4" s="110"/>
    </row>
    <row r="5" spans="1:8" x14ac:dyDescent="0.25">
      <c r="A5" s="114"/>
      <c r="B5" s="114"/>
      <c r="C5" s="115" t="s">
        <v>29</v>
      </c>
      <c r="D5" s="116"/>
      <c r="E5" s="116"/>
      <c r="F5" s="117"/>
    </row>
    <row r="6" spans="1:8" x14ac:dyDescent="0.25">
      <c r="A6" s="114"/>
      <c r="B6" s="114"/>
      <c r="C6" s="3" t="s">
        <v>0</v>
      </c>
      <c r="D6" s="3" t="s">
        <v>1</v>
      </c>
      <c r="E6" s="3" t="s">
        <v>2</v>
      </c>
      <c r="F6" s="3" t="s">
        <v>3</v>
      </c>
    </row>
    <row r="7" spans="1:8" s="6" customFormat="1" x14ac:dyDescent="0.25">
      <c r="A7" s="111" t="s">
        <v>44</v>
      </c>
      <c r="B7" s="112"/>
      <c r="C7" s="4">
        <f>$F$12+'СЕТ СН'!F5+СВЦЭМ!$D$10+'СЕТ СН'!F11-'СЕТ СН'!F$18</f>
        <v>3290.1977381099996</v>
      </c>
      <c r="D7" s="4">
        <f>$F$12+'СЕТ СН'!G5+СВЦЭМ!$D$10+'СЕТ СН'!G11-'СЕТ СН'!G$18</f>
        <v>3420.1977381099996</v>
      </c>
      <c r="E7" s="4">
        <f>$F$12+'СЕТ СН'!H5+СВЦЭМ!$D$10+'СЕТ СН'!H11-'СЕТ СН'!H$18</f>
        <v>3490.1977381099996</v>
      </c>
      <c r="F7" s="4">
        <f>$F$12+'СЕТ СН'!I5+СВЦЭМ!$D$10+'СЕТ СН'!I11-'СЕТ СН'!I$18</f>
        <v>3490.1977381099996</v>
      </c>
      <c r="G7" s="5"/>
    </row>
    <row r="8" spans="1:8" x14ac:dyDescent="0.25">
      <c r="F8" s="8"/>
    </row>
    <row r="9" spans="1:8" ht="45.75" customHeight="1" x14ac:dyDescent="0.25">
      <c r="A9" s="118" t="s">
        <v>46</v>
      </c>
      <c r="B9" s="118"/>
      <c r="C9" s="118"/>
      <c r="D9" s="118"/>
      <c r="E9" s="118"/>
      <c r="F9" s="118"/>
    </row>
    <row r="10" spans="1:8" x14ac:dyDescent="0.25">
      <c r="B10" s="2"/>
      <c r="H10" s="2" t="s">
        <v>41</v>
      </c>
    </row>
    <row r="11" spans="1:8" ht="31.5" x14ac:dyDescent="0.25">
      <c r="A11" s="9"/>
      <c r="B11" s="113" t="s">
        <v>5</v>
      </c>
      <c r="C11" s="113"/>
      <c r="D11" s="113"/>
      <c r="E11" s="10" t="s">
        <v>4</v>
      </c>
      <c r="F11" s="11" t="s">
        <v>12</v>
      </c>
      <c r="G11" s="2" t="s">
        <v>41</v>
      </c>
    </row>
    <row r="12" spans="1:8" ht="31.5" x14ac:dyDescent="0.25">
      <c r="A12" s="12">
        <v>1</v>
      </c>
      <c r="B12" s="106" t="s">
        <v>47</v>
      </c>
      <c r="C12" s="106"/>
      <c r="D12" s="106"/>
      <c r="E12" s="13" t="s">
        <v>22</v>
      </c>
      <c r="F12" s="11">
        <f>ROUND(F13+F14*F15,8)+F34</f>
        <v>703.31905406999999</v>
      </c>
      <c r="H12" s="2" t="s">
        <v>41</v>
      </c>
    </row>
    <row r="13" spans="1:8" ht="31.5" x14ac:dyDescent="0.25">
      <c r="A13" s="12">
        <v>2</v>
      </c>
      <c r="B13" s="106" t="s">
        <v>48</v>
      </c>
      <c r="C13" s="106"/>
      <c r="D13" s="106"/>
      <c r="E13" s="13" t="s">
        <v>22</v>
      </c>
      <c r="F13" s="11">
        <f>СВЦЭМ!$D$11</f>
        <v>703.31905406999999</v>
      </c>
    </row>
    <row r="14" spans="1:8" ht="36" customHeight="1" x14ac:dyDescent="0.25">
      <c r="A14" s="12">
        <v>3</v>
      </c>
      <c r="B14" s="106" t="s">
        <v>49</v>
      </c>
      <c r="C14" s="106"/>
      <c r="D14" s="106"/>
      <c r="E14" s="13" t="s">
        <v>23</v>
      </c>
      <c r="F14" s="11">
        <f>СВЦЭМ!$D$12</f>
        <v>520397.92510508216</v>
      </c>
    </row>
    <row r="15" spans="1:8" ht="30.75" customHeight="1" x14ac:dyDescent="0.25">
      <c r="A15" s="12">
        <v>4</v>
      </c>
      <c r="B15" s="106" t="s">
        <v>50</v>
      </c>
      <c r="C15" s="106" t="s">
        <v>24</v>
      </c>
      <c r="D15" s="106" t="s">
        <v>24</v>
      </c>
      <c r="E15" s="14" t="s">
        <v>51</v>
      </c>
      <c r="F15" s="15">
        <f>ROUND(IF(F25-(F26+F33)&lt;=0,0,MAX(0,(F16-(F17+F24))/(F25-(F26+F33)))),11)</f>
        <v>0</v>
      </c>
    </row>
    <row r="16" spans="1:8" ht="36" customHeight="1" x14ac:dyDescent="0.25">
      <c r="A16" s="12">
        <v>5</v>
      </c>
      <c r="B16" s="106" t="s">
        <v>52</v>
      </c>
      <c r="C16" s="106" t="s">
        <v>25</v>
      </c>
      <c r="D16" s="106" t="s">
        <v>6</v>
      </c>
      <c r="E16" s="13" t="s">
        <v>6</v>
      </c>
      <c r="F16" s="16">
        <f>СВЦЭМ!$D$21</f>
        <v>2.617</v>
      </c>
    </row>
    <row r="17" spans="1:6" ht="33" customHeight="1" x14ac:dyDescent="0.25">
      <c r="A17" s="12">
        <v>6</v>
      </c>
      <c r="B17" s="106" t="s">
        <v>53</v>
      </c>
      <c r="C17" s="106" t="s">
        <v>25</v>
      </c>
      <c r="D17" s="106" t="s">
        <v>6</v>
      </c>
      <c r="E17" s="13" t="s">
        <v>6</v>
      </c>
      <c r="F17" s="16">
        <f>SUM(F19:F23)</f>
        <v>2.617</v>
      </c>
    </row>
    <row r="18" spans="1:6" ht="13.5" customHeight="1" x14ac:dyDescent="0.25">
      <c r="A18" s="12"/>
      <c r="B18" s="107" t="s">
        <v>54</v>
      </c>
      <c r="C18" s="108"/>
      <c r="D18" s="108"/>
      <c r="E18" s="108"/>
      <c r="F18" s="109"/>
    </row>
    <row r="19" spans="1:6" x14ac:dyDescent="0.25">
      <c r="A19" s="12">
        <v>6.1</v>
      </c>
      <c r="B19" s="106" t="s">
        <v>55</v>
      </c>
      <c r="C19" s="106"/>
      <c r="D19" s="106"/>
      <c r="E19" s="13" t="s">
        <v>6</v>
      </c>
      <c r="F19" s="16">
        <v>0</v>
      </c>
    </row>
    <row r="20" spans="1:6" x14ac:dyDescent="0.25">
      <c r="A20" s="12">
        <v>6.2</v>
      </c>
      <c r="B20" s="106" t="s">
        <v>56</v>
      </c>
      <c r="C20" s="106"/>
      <c r="D20" s="106"/>
      <c r="E20" s="13" t="s">
        <v>6</v>
      </c>
      <c r="F20" s="16">
        <v>0</v>
      </c>
    </row>
    <row r="21" spans="1:6" x14ac:dyDescent="0.25">
      <c r="A21" s="12">
        <v>6.3</v>
      </c>
      <c r="B21" s="106" t="s">
        <v>57</v>
      </c>
      <c r="C21" s="106"/>
      <c r="D21" s="106"/>
      <c r="E21" s="13" t="s">
        <v>6</v>
      </c>
      <c r="F21" s="16">
        <v>0</v>
      </c>
    </row>
    <row r="22" spans="1:6" x14ac:dyDescent="0.25">
      <c r="A22" s="12">
        <v>6.4</v>
      </c>
      <c r="B22" s="106" t="s">
        <v>58</v>
      </c>
      <c r="C22" s="106"/>
      <c r="D22" s="106"/>
      <c r="E22" s="13" t="s">
        <v>6</v>
      </c>
      <c r="F22" s="16">
        <v>0</v>
      </c>
    </row>
    <row r="23" spans="1:6" x14ac:dyDescent="0.25">
      <c r="A23" s="12">
        <v>6.5</v>
      </c>
      <c r="B23" s="106" t="s">
        <v>59</v>
      </c>
      <c r="C23" s="106"/>
      <c r="D23" s="106"/>
      <c r="E23" s="13" t="s">
        <v>6</v>
      </c>
      <c r="F23" s="16">
        <f>F16</f>
        <v>2.617</v>
      </c>
    </row>
    <row r="24" spans="1:6" ht="31.5" customHeight="1" x14ac:dyDescent="0.25">
      <c r="A24" s="12">
        <v>7</v>
      </c>
      <c r="B24" s="106" t="s">
        <v>26</v>
      </c>
      <c r="C24" s="106" t="s">
        <v>25</v>
      </c>
      <c r="D24" s="106" t="s">
        <v>6</v>
      </c>
      <c r="E24" s="13" t="s">
        <v>6</v>
      </c>
      <c r="F24" s="16">
        <v>0</v>
      </c>
    </row>
    <row r="25" spans="1:6" ht="30" customHeight="1" x14ac:dyDescent="0.25">
      <c r="A25" s="12">
        <v>8</v>
      </c>
      <c r="B25" s="106" t="s">
        <v>60</v>
      </c>
      <c r="C25" s="106" t="s">
        <v>27</v>
      </c>
      <c r="D25" s="106" t="s">
        <v>28</v>
      </c>
      <c r="E25" s="13" t="s">
        <v>61</v>
      </c>
      <c r="F25" s="16">
        <f>СВЦЭМ!$D$20</f>
        <v>1800.066</v>
      </c>
    </row>
    <row r="26" spans="1:6" ht="30.75" customHeight="1" x14ac:dyDescent="0.25">
      <c r="A26" s="12">
        <v>9</v>
      </c>
      <c r="B26" s="106" t="s">
        <v>62</v>
      </c>
      <c r="C26" s="106" t="s">
        <v>27</v>
      </c>
      <c r="D26" s="106" t="s">
        <v>28</v>
      </c>
      <c r="E26" s="13" t="s">
        <v>61</v>
      </c>
      <c r="F26" s="16">
        <f>SUM(F28:F32)</f>
        <v>1800.066</v>
      </c>
    </row>
    <row r="27" spans="1:6" x14ac:dyDescent="0.25">
      <c r="A27" s="12"/>
      <c r="B27" s="107" t="s">
        <v>54</v>
      </c>
      <c r="C27" s="108"/>
      <c r="D27" s="108"/>
      <c r="E27" s="108"/>
      <c r="F27" s="109"/>
    </row>
    <row r="28" spans="1:6" x14ac:dyDescent="0.25">
      <c r="A28" s="12">
        <v>9.1</v>
      </c>
      <c r="B28" s="106" t="s">
        <v>55</v>
      </c>
      <c r="C28" s="106"/>
      <c r="D28" s="106"/>
      <c r="E28" s="13" t="s">
        <v>61</v>
      </c>
      <c r="F28" s="16">
        <v>0</v>
      </c>
    </row>
    <row r="29" spans="1:6" x14ac:dyDescent="0.25">
      <c r="A29" s="12">
        <v>9.1999999999999993</v>
      </c>
      <c r="B29" s="106" t="s">
        <v>56</v>
      </c>
      <c r="C29" s="106"/>
      <c r="D29" s="106"/>
      <c r="E29" s="13" t="s">
        <v>61</v>
      </c>
      <c r="F29" s="86">
        <v>0</v>
      </c>
    </row>
    <row r="30" spans="1:6" x14ac:dyDescent="0.25">
      <c r="A30" s="12">
        <v>9.3000000000000007</v>
      </c>
      <c r="B30" s="106" t="s">
        <v>57</v>
      </c>
      <c r="C30" s="106"/>
      <c r="D30" s="106"/>
      <c r="E30" s="13" t="s">
        <v>61</v>
      </c>
      <c r="F30" s="16">
        <v>0</v>
      </c>
    </row>
    <row r="31" spans="1:6" x14ac:dyDescent="0.25">
      <c r="A31" s="12">
        <v>9.4</v>
      </c>
      <c r="B31" s="106" t="s">
        <v>58</v>
      </c>
      <c r="C31" s="106"/>
      <c r="D31" s="106"/>
      <c r="E31" s="13" t="s">
        <v>61</v>
      </c>
      <c r="F31" s="16">
        <v>0</v>
      </c>
    </row>
    <row r="32" spans="1:6" x14ac:dyDescent="0.25">
      <c r="A32" s="12">
        <v>9.5</v>
      </c>
      <c r="B32" s="106" t="s">
        <v>59</v>
      </c>
      <c r="C32" s="106"/>
      <c r="D32" s="106"/>
      <c r="E32" s="13" t="s">
        <v>61</v>
      </c>
      <c r="F32" s="86">
        <f>F25</f>
        <v>1800.066</v>
      </c>
    </row>
    <row r="33" spans="1:6" ht="34.5" customHeight="1" x14ac:dyDescent="0.25">
      <c r="A33" s="12">
        <v>10</v>
      </c>
      <c r="B33" s="106" t="s">
        <v>63</v>
      </c>
      <c r="C33" s="106" t="s">
        <v>27</v>
      </c>
      <c r="D33" s="106" t="s">
        <v>28</v>
      </c>
      <c r="E33" s="13" t="s">
        <v>61</v>
      </c>
      <c r="F33" s="16">
        <v>0</v>
      </c>
    </row>
    <row r="34" spans="1:6" ht="42" customHeight="1" x14ac:dyDescent="0.25">
      <c r="A34" s="12">
        <v>11</v>
      </c>
      <c r="B34" s="106" t="s">
        <v>64</v>
      </c>
      <c r="C34" s="106"/>
      <c r="D34" s="106" t="s">
        <v>22</v>
      </c>
      <c r="E34" s="17" t="s">
        <v>22</v>
      </c>
      <c r="F34" s="11">
        <v>0</v>
      </c>
    </row>
    <row r="36" spans="1:6" ht="15.75" customHeight="1" x14ac:dyDescent="0.25">
      <c r="A36" s="119" t="s">
        <v>65</v>
      </c>
      <c r="B36" s="119"/>
      <c r="C36" s="119"/>
      <c r="D36" s="119"/>
      <c r="E36" s="119"/>
      <c r="F36" s="119"/>
    </row>
    <row r="37" spans="1:6" x14ac:dyDescent="0.25">
      <c r="A37" s="119"/>
      <c r="B37" s="119"/>
      <c r="C37" s="119"/>
      <c r="D37" s="119"/>
      <c r="E37" s="119"/>
      <c r="F37" s="119"/>
    </row>
    <row r="38" spans="1:6" x14ac:dyDescent="0.25">
      <c r="A38" s="119"/>
      <c r="B38" s="119"/>
      <c r="C38" s="119"/>
      <c r="D38" s="119"/>
      <c r="E38" s="119"/>
      <c r="F38" s="119"/>
    </row>
    <row r="39" spans="1:6" x14ac:dyDescent="0.25">
      <c r="A39" s="119"/>
      <c r="B39" s="119"/>
      <c r="C39" s="119"/>
      <c r="D39" s="119"/>
      <c r="E39" s="119"/>
      <c r="F39" s="119"/>
    </row>
    <row r="40" spans="1:6" x14ac:dyDescent="0.25">
      <c r="A40" s="119"/>
      <c r="B40" s="119"/>
      <c r="C40" s="119"/>
      <c r="D40" s="119"/>
      <c r="E40" s="119"/>
      <c r="F40" s="119"/>
    </row>
    <row r="41" spans="1:6" x14ac:dyDescent="0.25">
      <c r="A41" s="119"/>
      <c r="B41" s="119"/>
      <c r="C41" s="119"/>
      <c r="D41" s="119"/>
      <c r="E41" s="119"/>
      <c r="F41" s="119"/>
    </row>
  </sheetData>
  <sheetProtection algorithmName="SHA-512" hashValue="oJDYu/V25dgSfQnwOcx6d1WYYSJX1Tlvog8P+6lyxov2KkyNECZxYJNX4LD2dx13gQFLTj0R0UO/ALjLB4hPTQ==" saltValue="WAq7Lkcm/MLwj2XZXfj5QQ=="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2020г.</v>
      </c>
      <c r="B1" s="120"/>
      <c r="C1" s="120"/>
      <c r="D1" s="120"/>
      <c r="E1" s="120"/>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3396.6622607700001</v>
      </c>
      <c r="C9" s="4">
        <f>СВЦЭМ!$D$14+'СЕТ СН'!G5+СВЦЭМ!$D$10+'СЕТ СН'!G11-'СЕТ СН'!G$19</f>
        <v>3526.6622607700001</v>
      </c>
      <c r="D9" s="4">
        <f>СВЦЭМ!$D$14+'СЕТ СН'!H5+СВЦЭМ!$D$10+'СЕТ СН'!H11-'СЕТ СН'!H$19</f>
        <v>3596.6622607700001</v>
      </c>
      <c r="E9" s="4">
        <f>СВЦЭМ!$D$14+'СЕТ СН'!I5+СВЦЭМ!$D$10+'СЕТ СН'!I11-'СЕТ СН'!I$19</f>
        <v>3596.6622607700001</v>
      </c>
    </row>
    <row r="10" spans="1:6" x14ac:dyDescent="0.25">
      <c r="A10" s="26" t="s">
        <v>35</v>
      </c>
      <c r="B10" s="4">
        <f>СВЦЭМ!$D$15+'СЕТ СН'!F5+СВЦЭМ!$D$10+'СЕТ СН'!F11-'СЕТ СН'!F$19</f>
        <v>4018.9990776099999</v>
      </c>
      <c r="C10" s="4">
        <f>СВЦЭМ!$D$15+'СЕТ СН'!G5+СВЦЭМ!$D$10+'СЕТ СН'!G11-'СЕТ СН'!G$19</f>
        <v>4148.9990776100003</v>
      </c>
      <c r="D10" s="4">
        <f>СВЦЭМ!$D$15+'СЕТ СН'!H5+СВЦЭМ!$D$10+'СЕТ СН'!H11-'СЕТ СН'!H$19</f>
        <v>4218.9990776099994</v>
      </c>
      <c r="E10" s="4">
        <f>СВЦЭМ!$D$15+'СЕТ СН'!I5+СВЦЭМ!$D$10+'СЕТ СН'!I11-'СЕТ СН'!I$19</f>
        <v>4218.9990776099994</v>
      </c>
    </row>
    <row r="11" spans="1:6" x14ac:dyDescent="0.25">
      <c r="A11" s="26" t="s">
        <v>36</v>
      </c>
      <c r="B11" s="4">
        <f>СВЦЭМ!$D$16+'СЕТ СН'!F5+СВЦЭМ!$D$10+'СЕТ СН'!F11-'СЕТ СН'!F$19</f>
        <v>5561.7709592199999</v>
      </c>
      <c r="C11" s="4">
        <f>СВЦЭМ!$D$16+'СЕТ СН'!G5+СВЦЭМ!$D$10+'СЕТ СН'!G11-'СЕТ СН'!G$19</f>
        <v>5691.7709592199999</v>
      </c>
      <c r="D11" s="4">
        <f>СВЦЭМ!$D$16+'СЕТ СН'!H5+СВЦЭМ!$D$10+'СЕТ СН'!H11-'СЕТ СН'!H$19</f>
        <v>5761.7709592199999</v>
      </c>
      <c r="E11" s="4">
        <f>СВЦЭМ!$D$16+'СЕТ СН'!I5+СВЦЭМ!$D$10+'СЕТ СН'!I11-'СЕТ СН'!I$19</f>
        <v>5761.7709592199999</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3396.6622607700001</v>
      </c>
      <c r="C16" s="28">
        <f>СВЦЭМ!$D$14+'СЕТ СН'!G5+СВЦЭМ!$D$10+'СЕТ СН'!G11-'СЕТ СН'!G$19</f>
        <v>3526.6622607700001</v>
      </c>
      <c r="D16" s="28">
        <f>СВЦЭМ!$D$14+'СЕТ СН'!H5+СВЦЭМ!$D$10+'СЕТ СН'!H11-'СЕТ СН'!H$19</f>
        <v>3596.6622607700001</v>
      </c>
      <c r="E16" s="28">
        <f>СВЦЭМ!$D$14+'СЕТ СН'!I5+СВЦЭМ!$D$10+'СЕТ СН'!I11-'СЕТ СН'!I$19</f>
        <v>3596.6622607700001</v>
      </c>
    </row>
    <row r="17" spans="1:5" x14ac:dyDescent="0.25">
      <c r="A17" s="26" t="s">
        <v>37</v>
      </c>
      <c r="B17" s="28">
        <f>СВЦЭМ!$D$17+'СЕТ СН'!F5+СВЦЭМ!$D$10+'СЕТ СН'!F11-'СЕТ СН'!F$19</f>
        <v>4406.7723293299996</v>
      </c>
      <c r="C17" s="28">
        <f>СВЦЭМ!$D$17+'СЕТ СН'!G5+СВЦЭМ!$D$10+'СЕТ СН'!G11-'СЕТ СН'!G$19</f>
        <v>4536.7723293299996</v>
      </c>
      <c r="D17" s="28">
        <f>СВЦЭМ!$D$17+'СЕТ СН'!H5+СВЦЭМ!$D$10+'СЕТ СН'!H11-'СЕТ СН'!H$19</f>
        <v>4606.7723293299996</v>
      </c>
      <c r="E17" s="28">
        <f>СВЦЭМ!$D$17+'СЕТ СН'!I5+СВЦЭМ!$D$10+'СЕТ СН'!I11-'СЕТ СН'!I$19</f>
        <v>4606.7723293299996</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38</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15.75" x14ac:dyDescent="0.2">
      <c r="A4" s="126" t="s">
        <v>8</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01.09.2020</v>
      </c>
      <c r="B12" s="36">
        <f>SUMIFS(СВЦЭМ!$C$33:$C$776,СВЦЭМ!$A$33:$A$776,$A12,СВЦЭМ!$B$33:$B$776,B$11)+'СЕТ СН'!$F$12+СВЦЭМ!$D$10+'СЕТ СН'!$F$5-'СЕТ СН'!$F$20</f>
        <v>3401.6186439900002</v>
      </c>
      <c r="C12" s="36">
        <f>SUMIFS(СВЦЭМ!$C$33:$C$776,СВЦЭМ!$A$33:$A$776,$A12,СВЦЭМ!$B$33:$B$776,C$11)+'СЕТ СН'!$F$12+СВЦЭМ!$D$10+'СЕТ СН'!$F$5-'СЕТ СН'!$F$20</f>
        <v>3453.22397374</v>
      </c>
      <c r="D12" s="36">
        <f>SUMIFS(СВЦЭМ!$C$33:$C$776,СВЦЭМ!$A$33:$A$776,$A12,СВЦЭМ!$B$33:$B$776,D$11)+'СЕТ СН'!$F$12+СВЦЭМ!$D$10+'СЕТ СН'!$F$5-'СЕТ СН'!$F$20</f>
        <v>3474.10118087</v>
      </c>
      <c r="E12" s="36">
        <f>SUMIFS(СВЦЭМ!$C$33:$C$776,СВЦЭМ!$A$33:$A$776,$A12,СВЦЭМ!$B$33:$B$776,E$11)+'СЕТ СН'!$F$12+СВЦЭМ!$D$10+'СЕТ СН'!$F$5-'СЕТ СН'!$F$20</f>
        <v>3488.3568909700002</v>
      </c>
      <c r="F12" s="36">
        <f>SUMIFS(СВЦЭМ!$C$33:$C$776,СВЦЭМ!$A$33:$A$776,$A12,СВЦЭМ!$B$33:$B$776,F$11)+'СЕТ СН'!$F$12+СВЦЭМ!$D$10+'СЕТ СН'!$F$5-'СЕТ СН'!$F$20</f>
        <v>3498.7521033200001</v>
      </c>
      <c r="G12" s="36">
        <f>SUMIFS(СВЦЭМ!$C$33:$C$776,СВЦЭМ!$A$33:$A$776,$A12,СВЦЭМ!$B$33:$B$776,G$11)+'СЕТ СН'!$F$12+СВЦЭМ!$D$10+'СЕТ СН'!$F$5-'СЕТ СН'!$F$20</f>
        <v>3499.4693620899998</v>
      </c>
      <c r="H12" s="36">
        <f>SUMIFS(СВЦЭМ!$C$33:$C$776,СВЦЭМ!$A$33:$A$776,$A12,СВЦЭМ!$B$33:$B$776,H$11)+'СЕТ СН'!$F$12+СВЦЭМ!$D$10+'СЕТ СН'!$F$5-'СЕТ СН'!$F$20</f>
        <v>3481.6305301699999</v>
      </c>
      <c r="I12" s="36">
        <f>SUMIFS(СВЦЭМ!$C$33:$C$776,СВЦЭМ!$A$33:$A$776,$A12,СВЦЭМ!$B$33:$B$776,I$11)+'СЕТ СН'!$F$12+СВЦЭМ!$D$10+'СЕТ СН'!$F$5-'СЕТ СН'!$F$20</f>
        <v>3442.59893375</v>
      </c>
      <c r="J12" s="36">
        <f>SUMIFS(СВЦЭМ!$C$33:$C$776,СВЦЭМ!$A$33:$A$776,$A12,СВЦЭМ!$B$33:$B$776,J$11)+'СЕТ СН'!$F$12+СВЦЭМ!$D$10+'СЕТ СН'!$F$5-'СЕТ СН'!$F$20</f>
        <v>3390.81861458</v>
      </c>
      <c r="K12" s="36">
        <f>SUMIFS(СВЦЭМ!$C$33:$C$776,СВЦЭМ!$A$33:$A$776,$A12,СВЦЭМ!$B$33:$B$776,K$11)+'СЕТ СН'!$F$12+СВЦЭМ!$D$10+'СЕТ СН'!$F$5-'СЕТ СН'!$F$20</f>
        <v>3372.0308914400002</v>
      </c>
      <c r="L12" s="36">
        <f>SUMIFS(СВЦЭМ!$C$33:$C$776,СВЦЭМ!$A$33:$A$776,$A12,СВЦЭМ!$B$33:$B$776,L$11)+'СЕТ СН'!$F$12+СВЦЭМ!$D$10+'СЕТ СН'!$F$5-'СЕТ СН'!$F$20</f>
        <v>3367.6975603999999</v>
      </c>
      <c r="M12" s="36">
        <f>SUMIFS(СВЦЭМ!$C$33:$C$776,СВЦЭМ!$A$33:$A$776,$A12,СВЦЭМ!$B$33:$B$776,M$11)+'СЕТ СН'!$F$12+СВЦЭМ!$D$10+'СЕТ СН'!$F$5-'СЕТ СН'!$F$20</f>
        <v>3365.3887446500003</v>
      </c>
      <c r="N12" s="36">
        <f>SUMIFS(СВЦЭМ!$C$33:$C$776,СВЦЭМ!$A$33:$A$776,$A12,СВЦЭМ!$B$33:$B$776,N$11)+'СЕТ СН'!$F$12+СВЦЭМ!$D$10+'СЕТ СН'!$F$5-'СЕТ СН'!$F$20</f>
        <v>3390.5278575299999</v>
      </c>
      <c r="O12" s="36">
        <f>SUMIFS(СВЦЭМ!$C$33:$C$776,СВЦЭМ!$A$33:$A$776,$A12,СВЦЭМ!$B$33:$B$776,O$11)+'СЕТ СН'!$F$12+СВЦЭМ!$D$10+'СЕТ СН'!$F$5-'СЕТ СН'!$F$20</f>
        <v>3387.58742631</v>
      </c>
      <c r="P12" s="36">
        <f>SUMIFS(СВЦЭМ!$C$33:$C$776,СВЦЭМ!$A$33:$A$776,$A12,СВЦЭМ!$B$33:$B$776,P$11)+'СЕТ СН'!$F$12+СВЦЭМ!$D$10+'СЕТ СН'!$F$5-'СЕТ СН'!$F$20</f>
        <v>3388.9248722100001</v>
      </c>
      <c r="Q12" s="36">
        <f>SUMIFS(СВЦЭМ!$C$33:$C$776,СВЦЭМ!$A$33:$A$776,$A12,СВЦЭМ!$B$33:$B$776,Q$11)+'СЕТ СН'!$F$12+СВЦЭМ!$D$10+'СЕТ СН'!$F$5-'СЕТ СН'!$F$20</f>
        <v>3393.9416783199999</v>
      </c>
      <c r="R12" s="36">
        <f>SUMIFS(СВЦЭМ!$C$33:$C$776,СВЦЭМ!$A$33:$A$776,$A12,СВЦЭМ!$B$33:$B$776,R$11)+'СЕТ СН'!$F$12+СВЦЭМ!$D$10+'СЕТ СН'!$F$5-'СЕТ СН'!$F$20</f>
        <v>3382.1706331800001</v>
      </c>
      <c r="S12" s="36">
        <f>SUMIFS(СВЦЭМ!$C$33:$C$776,СВЦЭМ!$A$33:$A$776,$A12,СВЦЭМ!$B$33:$B$776,S$11)+'СЕТ СН'!$F$12+СВЦЭМ!$D$10+'СЕТ СН'!$F$5-'СЕТ СН'!$F$20</f>
        <v>3387.3851472599999</v>
      </c>
      <c r="T12" s="36">
        <f>SUMIFS(СВЦЭМ!$C$33:$C$776,СВЦЭМ!$A$33:$A$776,$A12,СВЦЭМ!$B$33:$B$776,T$11)+'СЕТ СН'!$F$12+СВЦЭМ!$D$10+'СЕТ СН'!$F$5-'СЕТ СН'!$F$20</f>
        <v>3381.6523565699999</v>
      </c>
      <c r="U12" s="36">
        <f>SUMIFS(СВЦЭМ!$C$33:$C$776,СВЦЭМ!$A$33:$A$776,$A12,СВЦЭМ!$B$33:$B$776,U$11)+'СЕТ СН'!$F$12+СВЦЭМ!$D$10+'СЕТ СН'!$F$5-'СЕТ СН'!$F$20</f>
        <v>3377.9099365900001</v>
      </c>
      <c r="V12" s="36">
        <f>SUMIFS(СВЦЭМ!$C$33:$C$776,СВЦЭМ!$A$33:$A$776,$A12,СВЦЭМ!$B$33:$B$776,V$11)+'СЕТ СН'!$F$12+СВЦЭМ!$D$10+'СЕТ СН'!$F$5-'СЕТ СН'!$F$20</f>
        <v>3369.2236635200002</v>
      </c>
      <c r="W12" s="36">
        <f>SUMIFS(СВЦЭМ!$C$33:$C$776,СВЦЭМ!$A$33:$A$776,$A12,СВЦЭМ!$B$33:$B$776,W$11)+'СЕТ СН'!$F$12+СВЦЭМ!$D$10+'СЕТ СН'!$F$5-'СЕТ СН'!$F$20</f>
        <v>3358.3993297300003</v>
      </c>
      <c r="X12" s="36">
        <f>SUMIFS(СВЦЭМ!$C$33:$C$776,СВЦЭМ!$A$33:$A$776,$A12,СВЦЭМ!$B$33:$B$776,X$11)+'СЕТ СН'!$F$12+СВЦЭМ!$D$10+'СЕТ СН'!$F$5-'СЕТ СН'!$F$20</f>
        <v>3386.2837330100001</v>
      </c>
      <c r="Y12" s="36">
        <f>SUMIFS(СВЦЭМ!$C$33:$C$776,СВЦЭМ!$A$33:$A$776,$A12,СВЦЭМ!$B$33:$B$776,Y$11)+'СЕТ СН'!$F$12+СВЦЭМ!$D$10+'СЕТ СН'!$F$5-'СЕТ СН'!$F$20</f>
        <v>3447.16479458</v>
      </c>
      <c r="AA12" s="37"/>
    </row>
    <row r="13" spans="1:27" ht="15.75" x14ac:dyDescent="0.2">
      <c r="A13" s="35">
        <f>A12+1</f>
        <v>44076</v>
      </c>
      <c r="B13" s="36">
        <f>SUMIFS(СВЦЭМ!$C$33:$C$776,СВЦЭМ!$A$33:$A$776,$A13,СВЦЭМ!$B$33:$B$776,B$11)+'СЕТ СН'!$F$12+СВЦЭМ!$D$10+'СЕТ СН'!$F$5-'СЕТ СН'!$F$20</f>
        <v>3471.94782592</v>
      </c>
      <c r="C13" s="36">
        <f>SUMIFS(СВЦЭМ!$C$33:$C$776,СВЦЭМ!$A$33:$A$776,$A13,СВЦЭМ!$B$33:$B$776,C$11)+'СЕТ СН'!$F$12+СВЦЭМ!$D$10+'СЕТ СН'!$F$5-'СЕТ СН'!$F$20</f>
        <v>3532.0981686800001</v>
      </c>
      <c r="D13" s="36">
        <f>SUMIFS(СВЦЭМ!$C$33:$C$776,СВЦЭМ!$A$33:$A$776,$A13,СВЦЭМ!$B$33:$B$776,D$11)+'СЕТ СН'!$F$12+СВЦЭМ!$D$10+'СЕТ СН'!$F$5-'СЕТ СН'!$F$20</f>
        <v>3573.0742970199999</v>
      </c>
      <c r="E13" s="36">
        <f>SUMIFS(СВЦЭМ!$C$33:$C$776,СВЦЭМ!$A$33:$A$776,$A13,СВЦЭМ!$B$33:$B$776,E$11)+'СЕТ СН'!$F$12+СВЦЭМ!$D$10+'СЕТ СН'!$F$5-'СЕТ СН'!$F$20</f>
        <v>3590.69894264</v>
      </c>
      <c r="F13" s="36">
        <f>SUMIFS(СВЦЭМ!$C$33:$C$776,СВЦЭМ!$A$33:$A$776,$A13,СВЦЭМ!$B$33:$B$776,F$11)+'СЕТ СН'!$F$12+СВЦЭМ!$D$10+'СЕТ СН'!$F$5-'СЕТ СН'!$F$20</f>
        <v>3590.0658408300001</v>
      </c>
      <c r="G13" s="36">
        <f>SUMIFS(СВЦЭМ!$C$33:$C$776,СВЦЭМ!$A$33:$A$776,$A13,СВЦЭМ!$B$33:$B$776,G$11)+'СЕТ СН'!$F$12+СВЦЭМ!$D$10+'СЕТ СН'!$F$5-'СЕТ СН'!$F$20</f>
        <v>3566.9775151499998</v>
      </c>
      <c r="H13" s="36">
        <f>SUMIFS(СВЦЭМ!$C$33:$C$776,СВЦЭМ!$A$33:$A$776,$A13,СВЦЭМ!$B$33:$B$776,H$11)+'СЕТ СН'!$F$12+СВЦЭМ!$D$10+'СЕТ СН'!$F$5-'СЕТ СН'!$F$20</f>
        <v>3511.87345805</v>
      </c>
      <c r="I13" s="36">
        <f>SUMIFS(СВЦЭМ!$C$33:$C$776,СВЦЭМ!$A$33:$A$776,$A13,СВЦЭМ!$B$33:$B$776,I$11)+'СЕТ СН'!$F$12+СВЦЭМ!$D$10+'СЕТ СН'!$F$5-'СЕТ СН'!$F$20</f>
        <v>3440.2313353200002</v>
      </c>
      <c r="J13" s="36">
        <f>SUMIFS(СВЦЭМ!$C$33:$C$776,СВЦЭМ!$A$33:$A$776,$A13,СВЦЭМ!$B$33:$B$776,J$11)+'СЕТ СН'!$F$12+СВЦЭМ!$D$10+'СЕТ СН'!$F$5-'СЕТ СН'!$F$20</f>
        <v>3377.2712108000001</v>
      </c>
      <c r="K13" s="36">
        <f>SUMIFS(СВЦЭМ!$C$33:$C$776,СВЦЭМ!$A$33:$A$776,$A13,СВЦЭМ!$B$33:$B$776,K$11)+'СЕТ СН'!$F$12+СВЦЭМ!$D$10+'СЕТ СН'!$F$5-'СЕТ СН'!$F$20</f>
        <v>3375.8402859600001</v>
      </c>
      <c r="L13" s="36">
        <f>SUMIFS(СВЦЭМ!$C$33:$C$776,СВЦЭМ!$A$33:$A$776,$A13,СВЦЭМ!$B$33:$B$776,L$11)+'СЕТ СН'!$F$12+СВЦЭМ!$D$10+'СЕТ СН'!$F$5-'СЕТ СН'!$F$20</f>
        <v>3381.4408804200002</v>
      </c>
      <c r="M13" s="36">
        <f>SUMIFS(СВЦЭМ!$C$33:$C$776,СВЦЭМ!$A$33:$A$776,$A13,СВЦЭМ!$B$33:$B$776,M$11)+'СЕТ СН'!$F$12+СВЦЭМ!$D$10+'СЕТ СН'!$F$5-'СЕТ СН'!$F$20</f>
        <v>3379.02179828</v>
      </c>
      <c r="N13" s="36">
        <f>SUMIFS(СВЦЭМ!$C$33:$C$776,СВЦЭМ!$A$33:$A$776,$A13,СВЦЭМ!$B$33:$B$776,N$11)+'СЕТ СН'!$F$12+СВЦЭМ!$D$10+'СЕТ СН'!$F$5-'СЕТ СН'!$F$20</f>
        <v>3390.39487676</v>
      </c>
      <c r="O13" s="36">
        <f>SUMIFS(СВЦЭМ!$C$33:$C$776,СВЦЭМ!$A$33:$A$776,$A13,СВЦЭМ!$B$33:$B$776,O$11)+'СЕТ СН'!$F$12+СВЦЭМ!$D$10+'СЕТ СН'!$F$5-'СЕТ СН'!$F$20</f>
        <v>3397.3492582399999</v>
      </c>
      <c r="P13" s="36">
        <f>SUMIFS(СВЦЭМ!$C$33:$C$776,СВЦЭМ!$A$33:$A$776,$A13,СВЦЭМ!$B$33:$B$776,P$11)+'СЕТ СН'!$F$12+СВЦЭМ!$D$10+'СЕТ СН'!$F$5-'СЕТ СН'!$F$20</f>
        <v>3403.8730081900003</v>
      </c>
      <c r="Q13" s="36">
        <f>SUMIFS(СВЦЭМ!$C$33:$C$776,СВЦЭМ!$A$33:$A$776,$A13,СВЦЭМ!$B$33:$B$776,Q$11)+'СЕТ СН'!$F$12+СВЦЭМ!$D$10+'СЕТ СН'!$F$5-'СЕТ СН'!$F$20</f>
        <v>3402.9671043799999</v>
      </c>
      <c r="R13" s="36">
        <f>SUMIFS(СВЦЭМ!$C$33:$C$776,СВЦЭМ!$A$33:$A$776,$A13,СВЦЭМ!$B$33:$B$776,R$11)+'СЕТ СН'!$F$12+СВЦЭМ!$D$10+'СЕТ СН'!$F$5-'СЕТ СН'!$F$20</f>
        <v>3393.3687612499998</v>
      </c>
      <c r="S13" s="36">
        <f>SUMIFS(СВЦЭМ!$C$33:$C$776,СВЦЭМ!$A$33:$A$776,$A13,СВЦЭМ!$B$33:$B$776,S$11)+'СЕТ СН'!$F$12+СВЦЭМ!$D$10+'СЕТ СН'!$F$5-'СЕТ СН'!$F$20</f>
        <v>3398.36244141</v>
      </c>
      <c r="T13" s="36">
        <f>SUMIFS(СВЦЭМ!$C$33:$C$776,СВЦЭМ!$A$33:$A$776,$A13,СВЦЭМ!$B$33:$B$776,T$11)+'СЕТ СН'!$F$12+СВЦЭМ!$D$10+'СЕТ СН'!$F$5-'СЕТ СН'!$F$20</f>
        <v>3348.6230343900002</v>
      </c>
      <c r="U13" s="36">
        <f>SUMIFS(СВЦЭМ!$C$33:$C$776,СВЦЭМ!$A$33:$A$776,$A13,СВЦЭМ!$B$33:$B$776,U$11)+'СЕТ СН'!$F$12+СВЦЭМ!$D$10+'СЕТ СН'!$F$5-'СЕТ СН'!$F$20</f>
        <v>3327.0371926900002</v>
      </c>
      <c r="V13" s="36">
        <f>SUMIFS(СВЦЭМ!$C$33:$C$776,СВЦЭМ!$A$33:$A$776,$A13,СВЦЭМ!$B$33:$B$776,V$11)+'СЕТ СН'!$F$12+СВЦЭМ!$D$10+'СЕТ СН'!$F$5-'СЕТ СН'!$F$20</f>
        <v>3309.8042662799999</v>
      </c>
      <c r="W13" s="36">
        <f>SUMIFS(СВЦЭМ!$C$33:$C$776,СВЦЭМ!$A$33:$A$776,$A13,СВЦЭМ!$B$33:$B$776,W$11)+'СЕТ СН'!$F$12+СВЦЭМ!$D$10+'СЕТ СН'!$F$5-'СЕТ СН'!$F$20</f>
        <v>3317.3569690899999</v>
      </c>
      <c r="X13" s="36">
        <f>SUMIFS(СВЦЭМ!$C$33:$C$776,СВЦЭМ!$A$33:$A$776,$A13,СВЦЭМ!$B$33:$B$776,X$11)+'СЕТ СН'!$F$12+СВЦЭМ!$D$10+'СЕТ СН'!$F$5-'СЕТ СН'!$F$20</f>
        <v>3367.94992985</v>
      </c>
      <c r="Y13" s="36">
        <f>SUMIFS(СВЦЭМ!$C$33:$C$776,СВЦЭМ!$A$33:$A$776,$A13,СВЦЭМ!$B$33:$B$776,Y$11)+'СЕТ СН'!$F$12+СВЦЭМ!$D$10+'СЕТ СН'!$F$5-'СЕТ СН'!$F$20</f>
        <v>3405.9279342899999</v>
      </c>
    </row>
    <row r="14" spans="1:27" ht="15.75" x14ac:dyDescent="0.2">
      <c r="A14" s="35">
        <f t="shared" ref="A14:A42" si="0">A13+1</f>
        <v>44077</v>
      </c>
      <c r="B14" s="36">
        <f>SUMIFS(СВЦЭМ!$C$33:$C$776,СВЦЭМ!$A$33:$A$776,$A14,СВЦЭМ!$B$33:$B$776,B$11)+'СЕТ СН'!$F$12+СВЦЭМ!$D$10+'СЕТ СН'!$F$5-'СЕТ СН'!$F$20</f>
        <v>3501.3094284700001</v>
      </c>
      <c r="C14" s="36">
        <f>SUMIFS(СВЦЭМ!$C$33:$C$776,СВЦЭМ!$A$33:$A$776,$A14,СВЦЭМ!$B$33:$B$776,C$11)+'СЕТ СН'!$F$12+СВЦЭМ!$D$10+'СЕТ СН'!$F$5-'СЕТ СН'!$F$20</f>
        <v>3527.7052546</v>
      </c>
      <c r="D14" s="36">
        <f>SUMIFS(СВЦЭМ!$C$33:$C$776,СВЦЭМ!$A$33:$A$776,$A14,СВЦЭМ!$B$33:$B$776,D$11)+'СЕТ СН'!$F$12+СВЦЭМ!$D$10+'СЕТ СН'!$F$5-'СЕТ СН'!$F$20</f>
        <v>3512.8366139300001</v>
      </c>
      <c r="E14" s="36">
        <f>SUMIFS(СВЦЭМ!$C$33:$C$776,СВЦЭМ!$A$33:$A$776,$A14,СВЦЭМ!$B$33:$B$776,E$11)+'СЕТ СН'!$F$12+СВЦЭМ!$D$10+'СЕТ СН'!$F$5-'СЕТ СН'!$F$20</f>
        <v>3509.4291183700002</v>
      </c>
      <c r="F14" s="36">
        <f>SUMIFS(СВЦЭМ!$C$33:$C$776,СВЦЭМ!$A$33:$A$776,$A14,СВЦЭМ!$B$33:$B$776,F$11)+'СЕТ СН'!$F$12+СВЦЭМ!$D$10+'СЕТ СН'!$F$5-'СЕТ СН'!$F$20</f>
        <v>3509.1468800100001</v>
      </c>
      <c r="G14" s="36">
        <f>SUMIFS(СВЦЭМ!$C$33:$C$776,СВЦЭМ!$A$33:$A$776,$A14,СВЦЭМ!$B$33:$B$776,G$11)+'СЕТ СН'!$F$12+СВЦЭМ!$D$10+'СЕТ СН'!$F$5-'СЕТ СН'!$F$20</f>
        <v>3513.4259744299998</v>
      </c>
      <c r="H14" s="36">
        <f>SUMIFS(СВЦЭМ!$C$33:$C$776,СВЦЭМ!$A$33:$A$776,$A14,СВЦЭМ!$B$33:$B$776,H$11)+'СЕТ СН'!$F$12+СВЦЭМ!$D$10+'СЕТ СН'!$F$5-'СЕТ СН'!$F$20</f>
        <v>3497.0175866899999</v>
      </c>
      <c r="I14" s="36">
        <f>SUMIFS(СВЦЭМ!$C$33:$C$776,СВЦЭМ!$A$33:$A$776,$A14,СВЦЭМ!$B$33:$B$776,I$11)+'СЕТ СН'!$F$12+СВЦЭМ!$D$10+'СЕТ СН'!$F$5-'СЕТ СН'!$F$20</f>
        <v>3426.9874406899999</v>
      </c>
      <c r="J14" s="36">
        <f>SUMIFS(СВЦЭМ!$C$33:$C$776,СВЦЭМ!$A$33:$A$776,$A14,СВЦЭМ!$B$33:$B$776,J$11)+'СЕТ СН'!$F$12+СВЦЭМ!$D$10+'СЕТ СН'!$F$5-'СЕТ СН'!$F$20</f>
        <v>3411.43588817</v>
      </c>
      <c r="K14" s="36">
        <f>SUMIFS(СВЦЭМ!$C$33:$C$776,СВЦЭМ!$A$33:$A$776,$A14,СВЦЭМ!$B$33:$B$776,K$11)+'СЕТ СН'!$F$12+СВЦЭМ!$D$10+'СЕТ СН'!$F$5-'СЕТ СН'!$F$20</f>
        <v>3446.2704141700001</v>
      </c>
      <c r="L14" s="36">
        <f>SUMIFS(СВЦЭМ!$C$33:$C$776,СВЦЭМ!$A$33:$A$776,$A14,СВЦЭМ!$B$33:$B$776,L$11)+'СЕТ СН'!$F$12+СВЦЭМ!$D$10+'СЕТ СН'!$F$5-'СЕТ СН'!$F$20</f>
        <v>3436.6236506599998</v>
      </c>
      <c r="M14" s="36">
        <f>SUMIFS(СВЦЭМ!$C$33:$C$776,СВЦЭМ!$A$33:$A$776,$A14,СВЦЭМ!$B$33:$B$776,M$11)+'СЕТ СН'!$F$12+СВЦЭМ!$D$10+'СЕТ СН'!$F$5-'СЕТ СН'!$F$20</f>
        <v>3442.4484923800001</v>
      </c>
      <c r="N14" s="36">
        <f>SUMIFS(СВЦЭМ!$C$33:$C$776,СВЦЭМ!$A$33:$A$776,$A14,СВЦЭМ!$B$33:$B$776,N$11)+'СЕТ СН'!$F$12+СВЦЭМ!$D$10+'СЕТ СН'!$F$5-'СЕТ СН'!$F$20</f>
        <v>3446.1553282</v>
      </c>
      <c r="O14" s="36">
        <f>SUMIFS(СВЦЭМ!$C$33:$C$776,СВЦЭМ!$A$33:$A$776,$A14,СВЦЭМ!$B$33:$B$776,O$11)+'СЕТ СН'!$F$12+СВЦЭМ!$D$10+'СЕТ СН'!$F$5-'СЕТ СН'!$F$20</f>
        <v>3465.3544828700001</v>
      </c>
      <c r="P14" s="36">
        <f>SUMIFS(СВЦЭМ!$C$33:$C$776,СВЦЭМ!$A$33:$A$776,$A14,СВЦЭМ!$B$33:$B$776,P$11)+'СЕТ СН'!$F$12+СВЦЭМ!$D$10+'СЕТ СН'!$F$5-'СЕТ СН'!$F$20</f>
        <v>3455.5609431500002</v>
      </c>
      <c r="Q14" s="36">
        <f>SUMIFS(СВЦЭМ!$C$33:$C$776,СВЦЭМ!$A$33:$A$776,$A14,СВЦЭМ!$B$33:$B$776,Q$11)+'СЕТ СН'!$F$12+СВЦЭМ!$D$10+'СЕТ СН'!$F$5-'СЕТ СН'!$F$20</f>
        <v>3453.7796800699998</v>
      </c>
      <c r="R14" s="36">
        <f>SUMIFS(СВЦЭМ!$C$33:$C$776,СВЦЭМ!$A$33:$A$776,$A14,СВЦЭМ!$B$33:$B$776,R$11)+'СЕТ СН'!$F$12+СВЦЭМ!$D$10+'СЕТ СН'!$F$5-'СЕТ СН'!$F$20</f>
        <v>3447.1591073600002</v>
      </c>
      <c r="S14" s="36">
        <f>SUMIFS(СВЦЭМ!$C$33:$C$776,СВЦЭМ!$A$33:$A$776,$A14,СВЦЭМ!$B$33:$B$776,S$11)+'СЕТ СН'!$F$12+СВЦЭМ!$D$10+'СЕТ СН'!$F$5-'СЕТ СН'!$F$20</f>
        <v>3448.3110931299998</v>
      </c>
      <c r="T14" s="36">
        <f>SUMIFS(СВЦЭМ!$C$33:$C$776,СВЦЭМ!$A$33:$A$776,$A14,СВЦЭМ!$B$33:$B$776,T$11)+'СЕТ СН'!$F$12+СВЦЭМ!$D$10+'СЕТ СН'!$F$5-'СЕТ СН'!$F$20</f>
        <v>3408.6703410700002</v>
      </c>
      <c r="U14" s="36">
        <f>SUMIFS(СВЦЭМ!$C$33:$C$776,СВЦЭМ!$A$33:$A$776,$A14,СВЦЭМ!$B$33:$B$776,U$11)+'СЕТ СН'!$F$12+СВЦЭМ!$D$10+'СЕТ СН'!$F$5-'СЕТ СН'!$F$20</f>
        <v>3390.9549112899999</v>
      </c>
      <c r="V14" s="36">
        <f>SUMIFS(СВЦЭМ!$C$33:$C$776,СВЦЭМ!$A$33:$A$776,$A14,СВЦЭМ!$B$33:$B$776,V$11)+'СЕТ СН'!$F$12+СВЦЭМ!$D$10+'СЕТ СН'!$F$5-'СЕТ СН'!$F$20</f>
        <v>3394.8614665300001</v>
      </c>
      <c r="W14" s="36">
        <f>SUMIFS(СВЦЭМ!$C$33:$C$776,СВЦЭМ!$A$33:$A$776,$A14,СВЦЭМ!$B$33:$B$776,W$11)+'СЕТ СН'!$F$12+СВЦЭМ!$D$10+'СЕТ СН'!$F$5-'СЕТ СН'!$F$20</f>
        <v>3386.2162978800002</v>
      </c>
      <c r="X14" s="36">
        <f>SUMIFS(СВЦЭМ!$C$33:$C$776,СВЦЭМ!$A$33:$A$776,$A14,СВЦЭМ!$B$33:$B$776,X$11)+'СЕТ СН'!$F$12+СВЦЭМ!$D$10+'СЕТ СН'!$F$5-'СЕТ СН'!$F$20</f>
        <v>3441.8158379900001</v>
      </c>
      <c r="Y14" s="36">
        <f>SUMIFS(СВЦЭМ!$C$33:$C$776,СВЦЭМ!$A$33:$A$776,$A14,СВЦЭМ!$B$33:$B$776,Y$11)+'СЕТ СН'!$F$12+СВЦЭМ!$D$10+'СЕТ СН'!$F$5-'СЕТ СН'!$F$20</f>
        <v>3451.0012448500001</v>
      </c>
    </row>
    <row r="15" spans="1:27" ht="15.75" x14ac:dyDescent="0.2">
      <c r="A15" s="35">
        <f t="shared" si="0"/>
        <v>44078</v>
      </c>
      <c r="B15" s="36">
        <f>SUMIFS(СВЦЭМ!$C$33:$C$776,СВЦЭМ!$A$33:$A$776,$A15,СВЦЭМ!$B$33:$B$776,B$11)+'СЕТ СН'!$F$12+СВЦЭМ!$D$10+'СЕТ СН'!$F$5-'СЕТ СН'!$F$20</f>
        <v>3525.3221591400002</v>
      </c>
      <c r="C15" s="36">
        <f>SUMIFS(СВЦЭМ!$C$33:$C$776,СВЦЭМ!$A$33:$A$776,$A15,СВЦЭМ!$B$33:$B$776,C$11)+'СЕТ СН'!$F$12+СВЦЭМ!$D$10+'СЕТ СН'!$F$5-'СЕТ СН'!$F$20</f>
        <v>3528.81004205</v>
      </c>
      <c r="D15" s="36">
        <f>SUMIFS(СВЦЭМ!$C$33:$C$776,СВЦЭМ!$A$33:$A$776,$A15,СВЦЭМ!$B$33:$B$776,D$11)+'СЕТ СН'!$F$12+СВЦЭМ!$D$10+'СЕТ СН'!$F$5-'СЕТ СН'!$F$20</f>
        <v>3509.36721205</v>
      </c>
      <c r="E15" s="36">
        <f>SUMIFS(СВЦЭМ!$C$33:$C$776,СВЦЭМ!$A$33:$A$776,$A15,СВЦЭМ!$B$33:$B$776,E$11)+'СЕТ СН'!$F$12+СВЦЭМ!$D$10+'СЕТ СН'!$F$5-'СЕТ СН'!$F$20</f>
        <v>3506.1137082599998</v>
      </c>
      <c r="F15" s="36">
        <f>SUMIFS(СВЦЭМ!$C$33:$C$776,СВЦЭМ!$A$33:$A$776,$A15,СВЦЭМ!$B$33:$B$776,F$11)+'СЕТ СН'!$F$12+СВЦЭМ!$D$10+'СЕТ СН'!$F$5-'СЕТ СН'!$F$20</f>
        <v>3507.1951531700001</v>
      </c>
      <c r="G15" s="36">
        <f>SUMIFS(СВЦЭМ!$C$33:$C$776,СВЦЭМ!$A$33:$A$776,$A15,СВЦЭМ!$B$33:$B$776,G$11)+'СЕТ СН'!$F$12+СВЦЭМ!$D$10+'СЕТ СН'!$F$5-'СЕТ СН'!$F$20</f>
        <v>3512.2506685200001</v>
      </c>
      <c r="H15" s="36">
        <f>SUMIFS(СВЦЭМ!$C$33:$C$776,СВЦЭМ!$A$33:$A$776,$A15,СВЦЭМ!$B$33:$B$776,H$11)+'СЕТ СН'!$F$12+СВЦЭМ!$D$10+'СЕТ СН'!$F$5-'СЕТ СН'!$F$20</f>
        <v>3496.0943008899999</v>
      </c>
      <c r="I15" s="36">
        <f>SUMIFS(СВЦЭМ!$C$33:$C$776,СВЦЭМ!$A$33:$A$776,$A15,СВЦЭМ!$B$33:$B$776,I$11)+'СЕТ СН'!$F$12+СВЦЭМ!$D$10+'СЕТ СН'!$F$5-'СЕТ СН'!$F$20</f>
        <v>3455.8935964900002</v>
      </c>
      <c r="J15" s="36">
        <f>SUMIFS(СВЦЭМ!$C$33:$C$776,СВЦЭМ!$A$33:$A$776,$A15,СВЦЭМ!$B$33:$B$776,J$11)+'СЕТ СН'!$F$12+СВЦЭМ!$D$10+'СЕТ СН'!$F$5-'СЕТ СН'!$F$20</f>
        <v>3444.5540883900003</v>
      </c>
      <c r="K15" s="36">
        <f>SUMIFS(СВЦЭМ!$C$33:$C$776,СВЦЭМ!$A$33:$A$776,$A15,СВЦЭМ!$B$33:$B$776,K$11)+'СЕТ СН'!$F$12+СВЦЭМ!$D$10+'СЕТ СН'!$F$5-'СЕТ СН'!$F$20</f>
        <v>3405.25984281</v>
      </c>
      <c r="L15" s="36">
        <f>SUMIFS(СВЦЭМ!$C$33:$C$776,СВЦЭМ!$A$33:$A$776,$A15,СВЦЭМ!$B$33:$B$776,L$11)+'СЕТ СН'!$F$12+СВЦЭМ!$D$10+'СЕТ СН'!$F$5-'СЕТ СН'!$F$20</f>
        <v>3401.5695016999998</v>
      </c>
      <c r="M15" s="36">
        <f>SUMIFS(СВЦЭМ!$C$33:$C$776,СВЦЭМ!$A$33:$A$776,$A15,СВЦЭМ!$B$33:$B$776,M$11)+'СЕТ СН'!$F$12+СВЦЭМ!$D$10+'СЕТ СН'!$F$5-'СЕТ СН'!$F$20</f>
        <v>3392.4921434900002</v>
      </c>
      <c r="N15" s="36">
        <f>SUMIFS(СВЦЭМ!$C$33:$C$776,СВЦЭМ!$A$33:$A$776,$A15,СВЦЭМ!$B$33:$B$776,N$11)+'СЕТ СН'!$F$12+СВЦЭМ!$D$10+'СЕТ СН'!$F$5-'СЕТ СН'!$F$20</f>
        <v>3412.3206113699998</v>
      </c>
      <c r="O15" s="36">
        <f>SUMIFS(СВЦЭМ!$C$33:$C$776,СВЦЭМ!$A$33:$A$776,$A15,СВЦЭМ!$B$33:$B$776,O$11)+'СЕТ СН'!$F$12+СВЦЭМ!$D$10+'СЕТ СН'!$F$5-'СЕТ СН'!$F$20</f>
        <v>3436.0988032499999</v>
      </c>
      <c r="P15" s="36">
        <f>SUMIFS(СВЦЭМ!$C$33:$C$776,СВЦЭМ!$A$33:$A$776,$A15,СВЦЭМ!$B$33:$B$776,P$11)+'СЕТ СН'!$F$12+СВЦЭМ!$D$10+'СЕТ СН'!$F$5-'СЕТ СН'!$F$20</f>
        <v>3445.8999162800001</v>
      </c>
      <c r="Q15" s="36">
        <f>SUMIFS(СВЦЭМ!$C$33:$C$776,СВЦЭМ!$A$33:$A$776,$A15,СВЦЭМ!$B$33:$B$776,Q$11)+'СЕТ СН'!$F$12+СВЦЭМ!$D$10+'СЕТ СН'!$F$5-'СЕТ СН'!$F$20</f>
        <v>3427.7098402900001</v>
      </c>
      <c r="R15" s="36">
        <f>SUMIFS(СВЦЭМ!$C$33:$C$776,СВЦЭМ!$A$33:$A$776,$A15,СВЦЭМ!$B$33:$B$776,R$11)+'СЕТ СН'!$F$12+СВЦЭМ!$D$10+'СЕТ СН'!$F$5-'СЕТ СН'!$F$20</f>
        <v>3438.3901433199999</v>
      </c>
      <c r="S15" s="36">
        <f>SUMIFS(СВЦЭМ!$C$33:$C$776,СВЦЭМ!$A$33:$A$776,$A15,СВЦЭМ!$B$33:$B$776,S$11)+'СЕТ СН'!$F$12+СВЦЭМ!$D$10+'СЕТ СН'!$F$5-'СЕТ СН'!$F$20</f>
        <v>3452.3957731600003</v>
      </c>
      <c r="T15" s="36">
        <f>SUMIFS(СВЦЭМ!$C$33:$C$776,СВЦЭМ!$A$33:$A$776,$A15,СВЦЭМ!$B$33:$B$776,T$11)+'СЕТ СН'!$F$12+СВЦЭМ!$D$10+'СЕТ СН'!$F$5-'СЕТ СН'!$F$20</f>
        <v>3440.0182624600002</v>
      </c>
      <c r="U15" s="36">
        <f>SUMIFS(СВЦЭМ!$C$33:$C$776,СВЦЭМ!$A$33:$A$776,$A15,СВЦЭМ!$B$33:$B$776,U$11)+'СЕТ СН'!$F$12+СВЦЭМ!$D$10+'СЕТ СН'!$F$5-'СЕТ СН'!$F$20</f>
        <v>3416.9442022600001</v>
      </c>
      <c r="V15" s="36">
        <f>SUMIFS(СВЦЭМ!$C$33:$C$776,СВЦЭМ!$A$33:$A$776,$A15,СВЦЭМ!$B$33:$B$776,V$11)+'СЕТ СН'!$F$12+СВЦЭМ!$D$10+'СЕТ СН'!$F$5-'СЕТ СН'!$F$20</f>
        <v>3422.9275200900001</v>
      </c>
      <c r="W15" s="36">
        <f>SUMIFS(СВЦЭМ!$C$33:$C$776,СВЦЭМ!$A$33:$A$776,$A15,СВЦЭМ!$B$33:$B$776,W$11)+'СЕТ СН'!$F$12+СВЦЭМ!$D$10+'СЕТ СН'!$F$5-'СЕТ СН'!$F$20</f>
        <v>3434.0076457700002</v>
      </c>
      <c r="X15" s="36">
        <f>SUMIFS(СВЦЭМ!$C$33:$C$776,СВЦЭМ!$A$33:$A$776,$A15,СВЦЭМ!$B$33:$B$776,X$11)+'СЕТ СН'!$F$12+СВЦЭМ!$D$10+'СЕТ СН'!$F$5-'СЕТ СН'!$F$20</f>
        <v>3440.6825998600002</v>
      </c>
      <c r="Y15" s="36">
        <f>SUMIFS(СВЦЭМ!$C$33:$C$776,СВЦЭМ!$A$33:$A$776,$A15,СВЦЭМ!$B$33:$B$776,Y$11)+'СЕТ СН'!$F$12+СВЦЭМ!$D$10+'СЕТ СН'!$F$5-'СЕТ СН'!$F$20</f>
        <v>3467.5198771300002</v>
      </c>
    </row>
    <row r="16" spans="1:27" ht="15.75" x14ac:dyDescent="0.2">
      <c r="A16" s="35">
        <f t="shared" si="0"/>
        <v>44079</v>
      </c>
      <c r="B16" s="36">
        <f>SUMIFS(СВЦЭМ!$C$33:$C$776,СВЦЭМ!$A$33:$A$776,$A16,СВЦЭМ!$B$33:$B$776,B$11)+'СЕТ СН'!$F$12+СВЦЭМ!$D$10+'СЕТ СН'!$F$5-'СЕТ СН'!$F$20</f>
        <v>3487.6067710299999</v>
      </c>
      <c r="C16" s="36">
        <f>SUMIFS(СВЦЭМ!$C$33:$C$776,СВЦЭМ!$A$33:$A$776,$A16,СВЦЭМ!$B$33:$B$776,C$11)+'СЕТ СН'!$F$12+СВЦЭМ!$D$10+'СЕТ СН'!$F$5-'СЕТ СН'!$F$20</f>
        <v>3523.05501336</v>
      </c>
      <c r="D16" s="36">
        <f>SUMIFS(СВЦЭМ!$C$33:$C$776,СВЦЭМ!$A$33:$A$776,$A16,СВЦЭМ!$B$33:$B$776,D$11)+'СЕТ СН'!$F$12+СВЦЭМ!$D$10+'СЕТ СН'!$F$5-'СЕТ СН'!$F$20</f>
        <v>3519.5399930600001</v>
      </c>
      <c r="E16" s="36">
        <f>SUMIFS(СВЦЭМ!$C$33:$C$776,СВЦЭМ!$A$33:$A$776,$A16,СВЦЭМ!$B$33:$B$776,E$11)+'СЕТ СН'!$F$12+СВЦЭМ!$D$10+'СЕТ СН'!$F$5-'СЕТ СН'!$F$20</f>
        <v>3529.42768045</v>
      </c>
      <c r="F16" s="36">
        <f>SUMIFS(СВЦЭМ!$C$33:$C$776,СВЦЭМ!$A$33:$A$776,$A16,СВЦЭМ!$B$33:$B$776,F$11)+'СЕТ СН'!$F$12+СВЦЭМ!$D$10+'СЕТ СН'!$F$5-'СЕТ СН'!$F$20</f>
        <v>3536.7215051500002</v>
      </c>
      <c r="G16" s="36">
        <f>SUMIFS(СВЦЭМ!$C$33:$C$776,СВЦЭМ!$A$33:$A$776,$A16,СВЦЭМ!$B$33:$B$776,G$11)+'СЕТ СН'!$F$12+СВЦЭМ!$D$10+'СЕТ СН'!$F$5-'СЕТ СН'!$F$20</f>
        <v>3537.4081578200003</v>
      </c>
      <c r="H16" s="36">
        <f>SUMIFS(СВЦЭМ!$C$33:$C$776,СВЦЭМ!$A$33:$A$776,$A16,СВЦЭМ!$B$33:$B$776,H$11)+'СЕТ СН'!$F$12+СВЦЭМ!$D$10+'СЕТ СН'!$F$5-'СЕТ СН'!$F$20</f>
        <v>3523.1763644500002</v>
      </c>
      <c r="I16" s="36">
        <f>SUMIFS(СВЦЭМ!$C$33:$C$776,СВЦЭМ!$A$33:$A$776,$A16,СВЦЭМ!$B$33:$B$776,I$11)+'СЕТ СН'!$F$12+СВЦЭМ!$D$10+'СЕТ СН'!$F$5-'СЕТ СН'!$F$20</f>
        <v>3466.0793679399999</v>
      </c>
      <c r="J16" s="36">
        <f>SUMIFS(СВЦЭМ!$C$33:$C$776,СВЦЭМ!$A$33:$A$776,$A16,СВЦЭМ!$B$33:$B$776,J$11)+'СЕТ СН'!$F$12+СВЦЭМ!$D$10+'СЕТ СН'!$F$5-'СЕТ СН'!$F$20</f>
        <v>3457.5224946100002</v>
      </c>
      <c r="K16" s="36">
        <f>SUMIFS(СВЦЭМ!$C$33:$C$776,СВЦЭМ!$A$33:$A$776,$A16,СВЦЭМ!$B$33:$B$776,K$11)+'СЕТ СН'!$F$12+СВЦЭМ!$D$10+'СЕТ СН'!$F$5-'СЕТ СН'!$F$20</f>
        <v>3426.3302486399998</v>
      </c>
      <c r="L16" s="36">
        <f>SUMIFS(СВЦЭМ!$C$33:$C$776,СВЦЭМ!$A$33:$A$776,$A16,СВЦЭМ!$B$33:$B$776,L$11)+'СЕТ СН'!$F$12+СВЦЭМ!$D$10+'СЕТ СН'!$F$5-'СЕТ СН'!$F$20</f>
        <v>3399.9130190699998</v>
      </c>
      <c r="M16" s="36">
        <f>SUMIFS(СВЦЭМ!$C$33:$C$776,СВЦЭМ!$A$33:$A$776,$A16,СВЦЭМ!$B$33:$B$776,M$11)+'СЕТ СН'!$F$12+СВЦЭМ!$D$10+'СЕТ СН'!$F$5-'СЕТ СН'!$F$20</f>
        <v>3383.9159427899999</v>
      </c>
      <c r="N16" s="36">
        <f>SUMIFS(СВЦЭМ!$C$33:$C$776,СВЦЭМ!$A$33:$A$776,$A16,СВЦЭМ!$B$33:$B$776,N$11)+'СЕТ СН'!$F$12+СВЦЭМ!$D$10+'СЕТ СН'!$F$5-'СЕТ СН'!$F$20</f>
        <v>3394.1152438700001</v>
      </c>
      <c r="O16" s="36">
        <f>SUMIFS(СВЦЭМ!$C$33:$C$776,СВЦЭМ!$A$33:$A$776,$A16,СВЦЭМ!$B$33:$B$776,O$11)+'СЕТ СН'!$F$12+СВЦЭМ!$D$10+'СЕТ СН'!$F$5-'СЕТ СН'!$F$20</f>
        <v>3395.7717981800001</v>
      </c>
      <c r="P16" s="36">
        <f>SUMIFS(СВЦЭМ!$C$33:$C$776,СВЦЭМ!$A$33:$A$776,$A16,СВЦЭМ!$B$33:$B$776,P$11)+'СЕТ СН'!$F$12+СВЦЭМ!$D$10+'СЕТ СН'!$F$5-'СЕТ СН'!$F$20</f>
        <v>3392.4646056500001</v>
      </c>
      <c r="Q16" s="36">
        <f>SUMIFS(СВЦЭМ!$C$33:$C$776,СВЦЭМ!$A$33:$A$776,$A16,СВЦЭМ!$B$33:$B$776,Q$11)+'СЕТ СН'!$F$12+СВЦЭМ!$D$10+'СЕТ СН'!$F$5-'СЕТ СН'!$F$20</f>
        <v>3373.6087949000002</v>
      </c>
      <c r="R16" s="36">
        <f>SUMIFS(СВЦЭМ!$C$33:$C$776,СВЦЭМ!$A$33:$A$776,$A16,СВЦЭМ!$B$33:$B$776,R$11)+'СЕТ СН'!$F$12+СВЦЭМ!$D$10+'СЕТ СН'!$F$5-'СЕТ СН'!$F$20</f>
        <v>3392.51584349</v>
      </c>
      <c r="S16" s="36">
        <f>SUMIFS(СВЦЭМ!$C$33:$C$776,СВЦЭМ!$A$33:$A$776,$A16,СВЦЭМ!$B$33:$B$776,S$11)+'СЕТ СН'!$F$12+СВЦЭМ!$D$10+'СЕТ СН'!$F$5-'СЕТ СН'!$F$20</f>
        <v>3402.4369386200001</v>
      </c>
      <c r="T16" s="36">
        <f>SUMIFS(СВЦЭМ!$C$33:$C$776,СВЦЭМ!$A$33:$A$776,$A16,СВЦЭМ!$B$33:$B$776,T$11)+'СЕТ СН'!$F$12+СВЦЭМ!$D$10+'СЕТ СН'!$F$5-'СЕТ СН'!$F$20</f>
        <v>3395.1224554199998</v>
      </c>
      <c r="U16" s="36">
        <f>SUMIFS(СВЦЭМ!$C$33:$C$776,СВЦЭМ!$A$33:$A$776,$A16,СВЦЭМ!$B$33:$B$776,U$11)+'СЕТ СН'!$F$12+СВЦЭМ!$D$10+'СЕТ СН'!$F$5-'СЕТ СН'!$F$20</f>
        <v>3384.6058534499998</v>
      </c>
      <c r="V16" s="36">
        <f>SUMIFS(СВЦЭМ!$C$33:$C$776,СВЦЭМ!$A$33:$A$776,$A16,СВЦЭМ!$B$33:$B$776,V$11)+'СЕТ СН'!$F$12+СВЦЭМ!$D$10+'СЕТ СН'!$F$5-'СЕТ СН'!$F$20</f>
        <v>3389.34369724</v>
      </c>
      <c r="W16" s="36">
        <f>SUMIFS(СВЦЭМ!$C$33:$C$776,СВЦЭМ!$A$33:$A$776,$A16,СВЦЭМ!$B$33:$B$776,W$11)+'СЕТ СН'!$F$12+СВЦЭМ!$D$10+'СЕТ СН'!$F$5-'СЕТ СН'!$F$20</f>
        <v>3414.58262199</v>
      </c>
      <c r="X16" s="36">
        <f>SUMIFS(СВЦЭМ!$C$33:$C$776,СВЦЭМ!$A$33:$A$776,$A16,СВЦЭМ!$B$33:$B$776,X$11)+'СЕТ СН'!$F$12+СВЦЭМ!$D$10+'СЕТ СН'!$F$5-'СЕТ СН'!$F$20</f>
        <v>3402.8986234399999</v>
      </c>
      <c r="Y16" s="36">
        <f>SUMIFS(СВЦЭМ!$C$33:$C$776,СВЦЭМ!$A$33:$A$776,$A16,СВЦЭМ!$B$33:$B$776,Y$11)+'СЕТ СН'!$F$12+СВЦЭМ!$D$10+'СЕТ СН'!$F$5-'СЕТ СН'!$F$20</f>
        <v>3444.5746035900002</v>
      </c>
    </row>
    <row r="17" spans="1:25" ht="15.75" x14ac:dyDescent="0.2">
      <c r="A17" s="35">
        <f t="shared" si="0"/>
        <v>44080</v>
      </c>
      <c r="B17" s="36">
        <f>SUMIFS(СВЦЭМ!$C$33:$C$776,СВЦЭМ!$A$33:$A$776,$A17,СВЦЭМ!$B$33:$B$776,B$11)+'СЕТ СН'!$F$12+СВЦЭМ!$D$10+'СЕТ СН'!$F$5-'СЕТ СН'!$F$20</f>
        <v>3461.24890164</v>
      </c>
      <c r="C17" s="36">
        <f>SUMIFS(СВЦЭМ!$C$33:$C$776,СВЦЭМ!$A$33:$A$776,$A17,СВЦЭМ!$B$33:$B$776,C$11)+'СЕТ СН'!$F$12+СВЦЭМ!$D$10+'СЕТ СН'!$F$5-'СЕТ СН'!$F$20</f>
        <v>3490.2375418400002</v>
      </c>
      <c r="D17" s="36">
        <f>SUMIFS(СВЦЭМ!$C$33:$C$776,СВЦЭМ!$A$33:$A$776,$A17,СВЦЭМ!$B$33:$B$776,D$11)+'СЕТ СН'!$F$12+СВЦЭМ!$D$10+'СЕТ СН'!$F$5-'СЕТ СН'!$F$20</f>
        <v>3540.8344472799999</v>
      </c>
      <c r="E17" s="36">
        <f>SUMIFS(СВЦЭМ!$C$33:$C$776,СВЦЭМ!$A$33:$A$776,$A17,СВЦЭМ!$B$33:$B$776,E$11)+'СЕТ СН'!$F$12+СВЦЭМ!$D$10+'СЕТ СН'!$F$5-'СЕТ СН'!$F$20</f>
        <v>3591.99613692</v>
      </c>
      <c r="F17" s="36">
        <f>SUMIFS(СВЦЭМ!$C$33:$C$776,СВЦЭМ!$A$33:$A$776,$A17,СВЦЭМ!$B$33:$B$776,F$11)+'СЕТ СН'!$F$12+СВЦЭМ!$D$10+'СЕТ СН'!$F$5-'СЕТ СН'!$F$20</f>
        <v>3586.5779095899998</v>
      </c>
      <c r="G17" s="36">
        <f>SUMIFS(СВЦЭМ!$C$33:$C$776,СВЦЭМ!$A$33:$A$776,$A17,СВЦЭМ!$B$33:$B$776,G$11)+'СЕТ СН'!$F$12+СВЦЭМ!$D$10+'СЕТ СН'!$F$5-'СЕТ СН'!$F$20</f>
        <v>3591.6308187200002</v>
      </c>
      <c r="H17" s="36">
        <f>SUMIFS(СВЦЭМ!$C$33:$C$776,СВЦЭМ!$A$33:$A$776,$A17,СВЦЭМ!$B$33:$B$776,H$11)+'СЕТ СН'!$F$12+СВЦЭМ!$D$10+'СЕТ СН'!$F$5-'СЕТ СН'!$F$20</f>
        <v>3587.5687647200002</v>
      </c>
      <c r="I17" s="36">
        <f>SUMIFS(СВЦЭМ!$C$33:$C$776,СВЦЭМ!$A$33:$A$776,$A17,СВЦЭМ!$B$33:$B$776,I$11)+'СЕТ СН'!$F$12+СВЦЭМ!$D$10+'СЕТ СН'!$F$5-'СЕТ СН'!$F$20</f>
        <v>3480.8387883599999</v>
      </c>
      <c r="J17" s="36">
        <f>SUMIFS(СВЦЭМ!$C$33:$C$776,СВЦЭМ!$A$33:$A$776,$A17,СВЦЭМ!$B$33:$B$776,J$11)+'СЕТ СН'!$F$12+СВЦЭМ!$D$10+'СЕТ СН'!$F$5-'СЕТ СН'!$F$20</f>
        <v>3383.5191585699999</v>
      </c>
      <c r="K17" s="36">
        <f>SUMIFS(СВЦЭМ!$C$33:$C$776,СВЦЭМ!$A$33:$A$776,$A17,СВЦЭМ!$B$33:$B$776,K$11)+'СЕТ СН'!$F$12+СВЦЭМ!$D$10+'СЕТ СН'!$F$5-'СЕТ СН'!$F$20</f>
        <v>3280.2637504899999</v>
      </c>
      <c r="L17" s="36">
        <f>SUMIFS(СВЦЭМ!$C$33:$C$776,СВЦЭМ!$A$33:$A$776,$A17,СВЦЭМ!$B$33:$B$776,L$11)+'СЕТ СН'!$F$12+СВЦЭМ!$D$10+'СЕТ СН'!$F$5-'СЕТ СН'!$F$20</f>
        <v>3291.6359226100003</v>
      </c>
      <c r="M17" s="36">
        <f>SUMIFS(СВЦЭМ!$C$33:$C$776,СВЦЭМ!$A$33:$A$776,$A17,СВЦЭМ!$B$33:$B$776,M$11)+'СЕТ СН'!$F$12+СВЦЭМ!$D$10+'СЕТ СН'!$F$5-'СЕТ СН'!$F$20</f>
        <v>3285.7228718599999</v>
      </c>
      <c r="N17" s="36">
        <f>SUMIFS(СВЦЭМ!$C$33:$C$776,СВЦЭМ!$A$33:$A$776,$A17,СВЦЭМ!$B$33:$B$776,N$11)+'СЕТ СН'!$F$12+СВЦЭМ!$D$10+'СЕТ СН'!$F$5-'СЕТ СН'!$F$20</f>
        <v>3280.5792874099998</v>
      </c>
      <c r="O17" s="36">
        <f>SUMIFS(СВЦЭМ!$C$33:$C$776,СВЦЭМ!$A$33:$A$776,$A17,СВЦЭМ!$B$33:$B$776,O$11)+'СЕТ СН'!$F$12+СВЦЭМ!$D$10+'СЕТ СН'!$F$5-'СЕТ СН'!$F$20</f>
        <v>3276.43150126</v>
      </c>
      <c r="P17" s="36">
        <f>SUMIFS(СВЦЭМ!$C$33:$C$776,СВЦЭМ!$A$33:$A$776,$A17,СВЦЭМ!$B$33:$B$776,P$11)+'СЕТ СН'!$F$12+СВЦЭМ!$D$10+'СЕТ СН'!$F$5-'СЕТ СН'!$F$20</f>
        <v>3276.0416886800003</v>
      </c>
      <c r="Q17" s="36">
        <f>SUMIFS(СВЦЭМ!$C$33:$C$776,СВЦЭМ!$A$33:$A$776,$A17,СВЦЭМ!$B$33:$B$776,Q$11)+'СЕТ СН'!$F$12+СВЦЭМ!$D$10+'СЕТ СН'!$F$5-'СЕТ СН'!$F$20</f>
        <v>3270.3186975399999</v>
      </c>
      <c r="R17" s="36">
        <f>SUMIFS(СВЦЭМ!$C$33:$C$776,СВЦЭМ!$A$33:$A$776,$A17,СВЦЭМ!$B$33:$B$776,R$11)+'СЕТ СН'!$F$12+СВЦЭМ!$D$10+'СЕТ СН'!$F$5-'СЕТ СН'!$F$20</f>
        <v>3263.5916018900002</v>
      </c>
      <c r="S17" s="36">
        <f>SUMIFS(СВЦЭМ!$C$33:$C$776,СВЦЭМ!$A$33:$A$776,$A17,СВЦЭМ!$B$33:$B$776,S$11)+'СЕТ СН'!$F$12+СВЦЭМ!$D$10+'СЕТ СН'!$F$5-'СЕТ СН'!$F$20</f>
        <v>3273.3145749200003</v>
      </c>
      <c r="T17" s="36">
        <f>SUMIFS(СВЦЭМ!$C$33:$C$776,СВЦЭМ!$A$33:$A$776,$A17,СВЦЭМ!$B$33:$B$776,T$11)+'СЕТ СН'!$F$12+СВЦЭМ!$D$10+'СЕТ СН'!$F$5-'СЕТ СН'!$F$20</f>
        <v>3273.3258136100003</v>
      </c>
      <c r="U17" s="36">
        <f>SUMIFS(СВЦЭМ!$C$33:$C$776,СВЦЭМ!$A$33:$A$776,$A17,СВЦЭМ!$B$33:$B$776,U$11)+'СЕТ СН'!$F$12+СВЦЭМ!$D$10+'СЕТ СН'!$F$5-'СЕТ СН'!$F$20</f>
        <v>3260.5923501100001</v>
      </c>
      <c r="V17" s="36">
        <f>SUMIFS(СВЦЭМ!$C$33:$C$776,СВЦЭМ!$A$33:$A$776,$A17,СВЦЭМ!$B$33:$B$776,V$11)+'СЕТ СН'!$F$12+СВЦЭМ!$D$10+'СЕТ СН'!$F$5-'СЕТ СН'!$F$20</f>
        <v>3265.3830552200002</v>
      </c>
      <c r="W17" s="36">
        <f>SUMIFS(СВЦЭМ!$C$33:$C$776,СВЦЭМ!$A$33:$A$776,$A17,СВЦЭМ!$B$33:$B$776,W$11)+'СЕТ СН'!$F$12+СВЦЭМ!$D$10+'СЕТ СН'!$F$5-'СЕТ СН'!$F$20</f>
        <v>3258.3005146400001</v>
      </c>
      <c r="X17" s="36">
        <f>SUMIFS(СВЦЭМ!$C$33:$C$776,СВЦЭМ!$A$33:$A$776,$A17,СВЦЭМ!$B$33:$B$776,X$11)+'СЕТ СН'!$F$12+СВЦЭМ!$D$10+'СЕТ СН'!$F$5-'СЕТ СН'!$F$20</f>
        <v>3260.3668461900002</v>
      </c>
      <c r="Y17" s="36">
        <f>SUMIFS(СВЦЭМ!$C$33:$C$776,СВЦЭМ!$A$33:$A$776,$A17,СВЦЭМ!$B$33:$B$776,Y$11)+'СЕТ СН'!$F$12+СВЦЭМ!$D$10+'СЕТ СН'!$F$5-'СЕТ СН'!$F$20</f>
        <v>3296.6499564599999</v>
      </c>
    </row>
    <row r="18" spans="1:25" ht="15.75" x14ac:dyDescent="0.2">
      <c r="A18" s="35">
        <f t="shared" si="0"/>
        <v>44081</v>
      </c>
      <c r="B18" s="36">
        <f>SUMIFS(СВЦЭМ!$C$33:$C$776,СВЦЭМ!$A$33:$A$776,$A18,СВЦЭМ!$B$33:$B$776,B$11)+'СЕТ СН'!$F$12+СВЦЭМ!$D$10+'СЕТ СН'!$F$5-'СЕТ СН'!$F$20</f>
        <v>3424.5357230899999</v>
      </c>
      <c r="C18" s="36">
        <f>SUMIFS(СВЦЭМ!$C$33:$C$776,СВЦЭМ!$A$33:$A$776,$A18,СВЦЭМ!$B$33:$B$776,C$11)+'СЕТ СН'!$F$12+СВЦЭМ!$D$10+'СЕТ СН'!$F$5-'СЕТ СН'!$F$20</f>
        <v>3461.9413757900002</v>
      </c>
      <c r="D18" s="36">
        <f>SUMIFS(СВЦЭМ!$C$33:$C$776,СВЦЭМ!$A$33:$A$776,$A18,СВЦЭМ!$B$33:$B$776,D$11)+'СЕТ СН'!$F$12+СВЦЭМ!$D$10+'СЕТ СН'!$F$5-'СЕТ СН'!$F$20</f>
        <v>3478.0101620999999</v>
      </c>
      <c r="E18" s="36">
        <f>SUMIFS(СВЦЭМ!$C$33:$C$776,СВЦЭМ!$A$33:$A$776,$A18,СВЦЭМ!$B$33:$B$776,E$11)+'СЕТ СН'!$F$12+СВЦЭМ!$D$10+'СЕТ СН'!$F$5-'СЕТ СН'!$F$20</f>
        <v>3498.4478153600003</v>
      </c>
      <c r="F18" s="36">
        <f>SUMIFS(СВЦЭМ!$C$33:$C$776,СВЦЭМ!$A$33:$A$776,$A18,СВЦЭМ!$B$33:$B$776,F$11)+'СЕТ СН'!$F$12+СВЦЭМ!$D$10+'СЕТ СН'!$F$5-'СЕТ СН'!$F$20</f>
        <v>3497.7263585199998</v>
      </c>
      <c r="G18" s="36">
        <f>SUMIFS(СВЦЭМ!$C$33:$C$776,СВЦЭМ!$A$33:$A$776,$A18,СВЦЭМ!$B$33:$B$776,G$11)+'СЕТ СН'!$F$12+СВЦЭМ!$D$10+'СЕТ СН'!$F$5-'СЕТ СН'!$F$20</f>
        <v>3487.80259497</v>
      </c>
      <c r="H18" s="36">
        <f>SUMIFS(СВЦЭМ!$C$33:$C$776,СВЦЭМ!$A$33:$A$776,$A18,СВЦЭМ!$B$33:$B$776,H$11)+'СЕТ СН'!$F$12+СВЦЭМ!$D$10+'СЕТ СН'!$F$5-'СЕТ СН'!$F$20</f>
        <v>3468.05622885</v>
      </c>
      <c r="I18" s="36">
        <f>SUMIFS(СВЦЭМ!$C$33:$C$776,СВЦЭМ!$A$33:$A$776,$A18,СВЦЭМ!$B$33:$B$776,I$11)+'СЕТ СН'!$F$12+СВЦЭМ!$D$10+'СЕТ СН'!$F$5-'СЕТ СН'!$F$20</f>
        <v>3441.8550226299999</v>
      </c>
      <c r="J18" s="36">
        <f>SUMIFS(СВЦЭМ!$C$33:$C$776,СВЦЭМ!$A$33:$A$776,$A18,СВЦЭМ!$B$33:$B$776,J$11)+'СЕТ СН'!$F$12+СВЦЭМ!$D$10+'СЕТ СН'!$F$5-'СЕТ СН'!$F$20</f>
        <v>3409.0037330599998</v>
      </c>
      <c r="K18" s="36">
        <f>SUMIFS(СВЦЭМ!$C$33:$C$776,СВЦЭМ!$A$33:$A$776,$A18,СВЦЭМ!$B$33:$B$776,K$11)+'СЕТ СН'!$F$12+СВЦЭМ!$D$10+'СЕТ СН'!$F$5-'СЕТ СН'!$F$20</f>
        <v>3370.81921078</v>
      </c>
      <c r="L18" s="36">
        <f>SUMIFS(СВЦЭМ!$C$33:$C$776,СВЦЭМ!$A$33:$A$776,$A18,СВЦЭМ!$B$33:$B$776,L$11)+'СЕТ СН'!$F$12+СВЦЭМ!$D$10+'СЕТ СН'!$F$5-'СЕТ СН'!$F$20</f>
        <v>3353.3778925000001</v>
      </c>
      <c r="M18" s="36">
        <f>SUMIFS(СВЦЭМ!$C$33:$C$776,СВЦЭМ!$A$33:$A$776,$A18,СВЦЭМ!$B$33:$B$776,M$11)+'СЕТ СН'!$F$12+СВЦЭМ!$D$10+'СЕТ СН'!$F$5-'СЕТ СН'!$F$20</f>
        <v>3312.9631695799999</v>
      </c>
      <c r="N18" s="36">
        <f>SUMIFS(СВЦЭМ!$C$33:$C$776,СВЦЭМ!$A$33:$A$776,$A18,СВЦЭМ!$B$33:$B$776,N$11)+'СЕТ СН'!$F$12+СВЦЭМ!$D$10+'СЕТ СН'!$F$5-'СЕТ СН'!$F$20</f>
        <v>3278.19953635</v>
      </c>
      <c r="O18" s="36">
        <f>SUMIFS(СВЦЭМ!$C$33:$C$776,СВЦЭМ!$A$33:$A$776,$A18,СВЦЭМ!$B$33:$B$776,O$11)+'СЕТ СН'!$F$12+СВЦЭМ!$D$10+'СЕТ СН'!$F$5-'СЕТ СН'!$F$20</f>
        <v>3273.5910848799999</v>
      </c>
      <c r="P18" s="36">
        <f>SUMIFS(СВЦЭМ!$C$33:$C$776,СВЦЭМ!$A$33:$A$776,$A18,СВЦЭМ!$B$33:$B$776,P$11)+'СЕТ СН'!$F$12+СВЦЭМ!$D$10+'СЕТ СН'!$F$5-'СЕТ СН'!$F$20</f>
        <v>3272.5148953400003</v>
      </c>
      <c r="Q18" s="36">
        <f>SUMIFS(СВЦЭМ!$C$33:$C$776,СВЦЭМ!$A$33:$A$776,$A18,СВЦЭМ!$B$33:$B$776,Q$11)+'СЕТ СН'!$F$12+СВЦЭМ!$D$10+'СЕТ СН'!$F$5-'СЕТ СН'!$F$20</f>
        <v>3269.4637415699999</v>
      </c>
      <c r="R18" s="36">
        <f>SUMIFS(СВЦЭМ!$C$33:$C$776,СВЦЭМ!$A$33:$A$776,$A18,СВЦЭМ!$B$33:$B$776,R$11)+'СЕТ СН'!$F$12+СВЦЭМ!$D$10+'СЕТ СН'!$F$5-'СЕТ СН'!$F$20</f>
        <v>3267.0628949699999</v>
      </c>
      <c r="S18" s="36">
        <f>SUMIFS(СВЦЭМ!$C$33:$C$776,СВЦЭМ!$A$33:$A$776,$A18,СВЦЭМ!$B$33:$B$776,S$11)+'СЕТ СН'!$F$12+СВЦЭМ!$D$10+'СЕТ СН'!$F$5-'СЕТ СН'!$F$20</f>
        <v>3274.3559089199998</v>
      </c>
      <c r="T18" s="36">
        <f>SUMIFS(СВЦЭМ!$C$33:$C$776,СВЦЭМ!$A$33:$A$776,$A18,СВЦЭМ!$B$33:$B$776,T$11)+'СЕТ СН'!$F$12+СВЦЭМ!$D$10+'СЕТ СН'!$F$5-'СЕТ СН'!$F$20</f>
        <v>3280.7585526500002</v>
      </c>
      <c r="U18" s="36">
        <f>SUMIFS(СВЦЭМ!$C$33:$C$776,СВЦЭМ!$A$33:$A$776,$A18,СВЦЭМ!$B$33:$B$776,U$11)+'СЕТ СН'!$F$12+СВЦЭМ!$D$10+'СЕТ СН'!$F$5-'СЕТ СН'!$F$20</f>
        <v>3282.6782505000001</v>
      </c>
      <c r="V18" s="36">
        <f>SUMIFS(СВЦЭМ!$C$33:$C$776,СВЦЭМ!$A$33:$A$776,$A18,СВЦЭМ!$B$33:$B$776,V$11)+'СЕТ СН'!$F$12+СВЦЭМ!$D$10+'СЕТ СН'!$F$5-'СЕТ СН'!$F$20</f>
        <v>3284.1977431800001</v>
      </c>
      <c r="W18" s="36">
        <f>SUMIFS(СВЦЭМ!$C$33:$C$776,СВЦЭМ!$A$33:$A$776,$A18,СВЦЭМ!$B$33:$B$776,W$11)+'СЕТ СН'!$F$12+СВЦЭМ!$D$10+'СЕТ СН'!$F$5-'СЕТ СН'!$F$20</f>
        <v>3285.5590847399999</v>
      </c>
      <c r="X18" s="36">
        <f>SUMIFS(СВЦЭМ!$C$33:$C$776,СВЦЭМ!$A$33:$A$776,$A18,СВЦЭМ!$B$33:$B$776,X$11)+'СЕТ СН'!$F$12+СВЦЭМ!$D$10+'СЕТ СН'!$F$5-'СЕТ СН'!$F$20</f>
        <v>3274.77000542</v>
      </c>
      <c r="Y18" s="36">
        <f>SUMIFS(СВЦЭМ!$C$33:$C$776,СВЦЭМ!$A$33:$A$776,$A18,СВЦЭМ!$B$33:$B$776,Y$11)+'СЕТ СН'!$F$12+СВЦЭМ!$D$10+'СЕТ СН'!$F$5-'СЕТ СН'!$F$20</f>
        <v>3365.2989181900002</v>
      </c>
    </row>
    <row r="19" spans="1:25" ht="15.75" x14ac:dyDescent="0.2">
      <c r="A19" s="35">
        <f t="shared" si="0"/>
        <v>44082</v>
      </c>
      <c r="B19" s="36">
        <f>SUMIFS(СВЦЭМ!$C$33:$C$776,СВЦЭМ!$A$33:$A$776,$A19,СВЦЭМ!$B$33:$B$776,B$11)+'СЕТ СН'!$F$12+СВЦЭМ!$D$10+'СЕТ СН'!$F$5-'СЕТ СН'!$F$20</f>
        <v>3399.3582371800003</v>
      </c>
      <c r="C19" s="36">
        <f>SUMIFS(СВЦЭМ!$C$33:$C$776,СВЦЭМ!$A$33:$A$776,$A19,СВЦЭМ!$B$33:$B$776,C$11)+'СЕТ СН'!$F$12+СВЦЭМ!$D$10+'СЕТ СН'!$F$5-'СЕТ СН'!$F$20</f>
        <v>3445.6004612300003</v>
      </c>
      <c r="D19" s="36">
        <f>SUMIFS(СВЦЭМ!$C$33:$C$776,СВЦЭМ!$A$33:$A$776,$A19,СВЦЭМ!$B$33:$B$776,D$11)+'СЕТ СН'!$F$12+СВЦЭМ!$D$10+'СЕТ СН'!$F$5-'СЕТ СН'!$F$20</f>
        <v>3502.6296437800002</v>
      </c>
      <c r="E19" s="36">
        <f>SUMIFS(СВЦЭМ!$C$33:$C$776,СВЦЭМ!$A$33:$A$776,$A19,СВЦЭМ!$B$33:$B$776,E$11)+'СЕТ СН'!$F$12+СВЦЭМ!$D$10+'СЕТ СН'!$F$5-'СЕТ СН'!$F$20</f>
        <v>3523.6920596199998</v>
      </c>
      <c r="F19" s="36">
        <f>SUMIFS(СВЦЭМ!$C$33:$C$776,СВЦЭМ!$A$33:$A$776,$A19,СВЦЭМ!$B$33:$B$776,F$11)+'СЕТ СН'!$F$12+СВЦЭМ!$D$10+'СЕТ СН'!$F$5-'СЕТ СН'!$F$20</f>
        <v>3491.3032664500001</v>
      </c>
      <c r="G19" s="36">
        <f>SUMIFS(СВЦЭМ!$C$33:$C$776,СВЦЭМ!$A$33:$A$776,$A19,СВЦЭМ!$B$33:$B$776,G$11)+'СЕТ СН'!$F$12+СВЦЭМ!$D$10+'СЕТ СН'!$F$5-'СЕТ СН'!$F$20</f>
        <v>3453.5582064999999</v>
      </c>
      <c r="H19" s="36">
        <f>SUMIFS(СВЦЭМ!$C$33:$C$776,СВЦЭМ!$A$33:$A$776,$A19,СВЦЭМ!$B$33:$B$776,H$11)+'СЕТ СН'!$F$12+СВЦЭМ!$D$10+'СЕТ СН'!$F$5-'СЕТ СН'!$F$20</f>
        <v>3406.8991412400001</v>
      </c>
      <c r="I19" s="36">
        <f>SUMIFS(СВЦЭМ!$C$33:$C$776,СВЦЭМ!$A$33:$A$776,$A19,СВЦЭМ!$B$33:$B$776,I$11)+'СЕТ СН'!$F$12+СВЦЭМ!$D$10+'СЕТ СН'!$F$5-'СЕТ СН'!$F$20</f>
        <v>3376.69079212</v>
      </c>
      <c r="J19" s="36">
        <f>SUMIFS(СВЦЭМ!$C$33:$C$776,СВЦЭМ!$A$33:$A$776,$A19,СВЦЭМ!$B$33:$B$776,J$11)+'СЕТ СН'!$F$12+СВЦЭМ!$D$10+'СЕТ СН'!$F$5-'СЕТ СН'!$F$20</f>
        <v>3324.8184527000003</v>
      </c>
      <c r="K19" s="36">
        <f>SUMIFS(СВЦЭМ!$C$33:$C$776,СВЦЭМ!$A$33:$A$776,$A19,СВЦЭМ!$B$33:$B$776,K$11)+'СЕТ СН'!$F$12+СВЦЭМ!$D$10+'СЕТ СН'!$F$5-'СЕТ СН'!$F$20</f>
        <v>3323.7151570400001</v>
      </c>
      <c r="L19" s="36">
        <f>SUMIFS(СВЦЭМ!$C$33:$C$776,СВЦЭМ!$A$33:$A$776,$A19,СВЦЭМ!$B$33:$B$776,L$11)+'СЕТ СН'!$F$12+СВЦЭМ!$D$10+'СЕТ СН'!$F$5-'СЕТ СН'!$F$20</f>
        <v>3281.9841731699998</v>
      </c>
      <c r="M19" s="36">
        <f>SUMIFS(СВЦЭМ!$C$33:$C$776,СВЦЭМ!$A$33:$A$776,$A19,СВЦЭМ!$B$33:$B$776,M$11)+'СЕТ СН'!$F$12+СВЦЭМ!$D$10+'СЕТ СН'!$F$5-'СЕТ СН'!$F$20</f>
        <v>3267.98511964</v>
      </c>
      <c r="N19" s="36">
        <f>SUMIFS(СВЦЭМ!$C$33:$C$776,СВЦЭМ!$A$33:$A$776,$A19,СВЦЭМ!$B$33:$B$776,N$11)+'СЕТ СН'!$F$12+СВЦЭМ!$D$10+'СЕТ СН'!$F$5-'СЕТ СН'!$F$20</f>
        <v>3200.3643573899999</v>
      </c>
      <c r="O19" s="36">
        <f>SUMIFS(СВЦЭМ!$C$33:$C$776,СВЦЭМ!$A$33:$A$776,$A19,СВЦЭМ!$B$33:$B$776,O$11)+'СЕТ СН'!$F$12+СВЦЭМ!$D$10+'СЕТ СН'!$F$5-'СЕТ СН'!$F$20</f>
        <v>3191.0500929499999</v>
      </c>
      <c r="P19" s="36">
        <f>SUMIFS(СВЦЭМ!$C$33:$C$776,СВЦЭМ!$A$33:$A$776,$A19,СВЦЭМ!$B$33:$B$776,P$11)+'СЕТ СН'!$F$12+СВЦЭМ!$D$10+'СЕТ СН'!$F$5-'СЕТ СН'!$F$20</f>
        <v>3192.40010596</v>
      </c>
      <c r="Q19" s="36">
        <f>SUMIFS(СВЦЭМ!$C$33:$C$776,СВЦЭМ!$A$33:$A$776,$A19,СВЦЭМ!$B$33:$B$776,Q$11)+'СЕТ СН'!$F$12+СВЦЭМ!$D$10+'СЕТ СН'!$F$5-'СЕТ СН'!$F$20</f>
        <v>3196.4062312800002</v>
      </c>
      <c r="R19" s="36">
        <f>SUMIFS(СВЦЭМ!$C$33:$C$776,СВЦЭМ!$A$33:$A$776,$A19,СВЦЭМ!$B$33:$B$776,R$11)+'СЕТ СН'!$F$12+СВЦЭМ!$D$10+'СЕТ СН'!$F$5-'СЕТ СН'!$F$20</f>
        <v>3180.6164791299998</v>
      </c>
      <c r="S19" s="36">
        <f>SUMIFS(СВЦЭМ!$C$33:$C$776,СВЦЭМ!$A$33:$A$776,$A19,СВЦЭМ!$B$33:$B$776,S$11)+'СЕТ СН'!$F$12+СВЦЭМ!$D$10+'СЕТ СН'!$F$5-'СЕТ СН'!$F$20</f>
        <v>3196.9961498399998</v>
      </c>
      <c r="T19" s="36">
        <f>SUMIFS(СВЦЭМ!$C$33:$C$776,СВЦЭМ!$A$33:$A$776,$A19,СВЦЭМ!$B$33:$B$776,T$11)+'СЕТ СН'!$F$12+СВЦЭМ!$D$10+'СЕТ СН'!$F$5-'СЕТ СН'!$F$20</f>
        <v>3205.8253451300002</v>
      </c>
      <c r="U19" s="36">
        <f>SUMIFS(СВЦЭМ!$C$33:$C$776,СВЦЭМ!$A$33:$A$776,$A19,СВЦЭМ!$B$33:$B$776,U$11)+'СЕТ СН'!$F$12+СВЦЭМ!$D$10+'СЕТ СН'!$F$5-'СЕТ СН'!$F$20</f>
        <v>3217.6227839000003</v>
      </c>
      <c r="V19" s="36">
        <f>SUMIFS(СВЦЭМ!$C$33:$C$776,СВЦЭМ!$A$33:$A$776,$A19,СВЦЭМ!$B$33:$B$776,V$11)+'СЕТ СН'!$F$12+СВЦЭМ!$D$10+'СЕТ СН'!$F$5-'СЕТ СН'!$F$20</f>
        <v>3230.7437707200002</v>
      </c>
      <c r="W19" s="36">
        <f>SUMIFS(СВЦЭМ!$C$33:$C$776,СВЦЭМ!$A$33:$A$776,$A19,СВЦЭМ!$B$33:$B$776,W$11)+'СЕТ СН'!$F$12+СВЦЭМ!$D$10+'СЕТ СН'!$F$5-'СЕТ СН'!$F$20</f>
        <v>3226.7818170199998</v>
      </c>
      <c r="X19" s="36">
        <f>SUMIFS(СВЦЭМ!$C$33:$C$776,СВЦЭМ!$A$33:$A$776,$A19,СВЦЭМ!$B$33:$B$776,X$11)+'СЕТ СН'!$F$12+СВЦЭМ!$D$10+'СЕТ СН'!$F$5-'СЕТ СН'!$F$20</f>
        <v>3228.95857492</v>
      </c>
      <c r="Y19" s="36">
        <f>SUMIFS(СВЦЭМ!$C$33:$C$776,СВЦЭМ!$A$33:$A$776,$A19,СВЦЭМ!$B$33:$B$776,Y$11)+'СЕТ СН'!$F$12+СВЦЭМ!$D$10+'СЕТ СН'!$F$5-'СЕТ СН'!$F$20</f>
        <v>3323.59803745</v>
      </c>
    </row>
    <row r="20" spans="1:25" ht="15.75" x14ac:dyDescent="0.2">
      <c r="A20" s="35">
        <f t="shared" si="0"/>
        <v>44083</v>
      </c>
      <c r="B20" s="36">
        <f>SUMIFS(СВЦЭМ!$C$33:$C$776,СВЦЭМ!$A$33:$A$776,$A20,СВЦЭМ!$B$33:$B$776,B$11)+'СЕТ СН'!$F$12+СВЦЭМ!$D$10+'СЕТ СН'!$F$5-'СЕТ СН'!$F$20</f>
        <v>3403.97106902</v>
      </c>
      <c r="C20" s="36">
        <f>SUMIFS(СВЦЭМ!$C$33:$C$776,СВЦЭМ!$A$33:$A$776,$A20,СВЦЭМ!$B$33:$B$776,C$11)+'СЕТ СН'!$F$12+СВЦЭМ!$D$10+'СЕТ СН'!$F$5-'СЕТ СН'!$F$20</f>
        <v>3439.4163212100002</v>
      </c>
      <c r="D20" s="36">
        <f>SUMIFS(СВЦЭМ!$C$33:$C$776,СВЦЭМ!$A$33:$A$776,$A20,СВЦЭМ!$B$33:$B$776,D$11)+'СЕТ СН'!$F$12+СВЦЭМ!$D$10+'СЕТ СН'!$F$5-'СЕТ СН'!$F$20</f>
        <v>3474.3040075899999</v>
      </c>
      <c r="E20" s="36">
        <f>SUMIFS(СВЦЭМ!$C$33:$C$776,СВЦЭМ!$A$33:$A$776,$A20,СВЦЭМ!$B$33:$B$776,E$11)+'СЕТ СН'!$F$12+СВЦЭМ!$D$10+'СЕТ СН'!$F$5-'СЕТ СН'!$F$20</f>
        <v>3487.5002144600003</v>
      </c>
      <c r="F20" s="36">
        <f>SUMIFS(СВЦЭМ!$C$33:$C$776,СВЦЭМ!$A$33:$A$776,$A20,СВЦЭМ!$B$33:$B$776,F$11)+'СЕТ СН'!$F$12+СВЦЭМ!$D$10+'СЕТ СН'!$F$5-'СЕТ СН'!$F$20</f>
        <v>3462.6461289600002</v>
      </c>
      <c r="G20" s="36">
        <f>SUMIFS(СВЦЭМ!$C$33:$C$776,СВЦЭМ!$A$33:$A$776,$A20,СВЦЭМ!$B$33:$B$776,G$11)+'СЕТ СН'!$F$12+СВЦЭМ!$D$10+'СЕТ СН'!$F$5-'СЕТ СН'!$F$20</f>
        <v>3452.2301896500003</v>
      </c>
      <c r="H20" s="36">
        <f>SUMIFS(СВЦЭМ!$C$33:$C$776,СВЦЭМ!$A$33:$A$776,$A20,СВЦЭМ!$B$33:$B$776,H$11)+'СЕТ СН'!$F$12+СВЦЭМ!$D$10+'СЕТ СН'!$F$5-'СЕТ СН'!$F$20</f>
        <v>3426.2300019899999</v>
      </c>
      <c r="I20" s="36">
        <f>SUMIFS(СВЦЭМ!$C$33:$C$776,СВЦЭМ!$A$33:$A$776,$A20,СВЦЭМ!$B$33:$B$776,I$11)+'СЕТ СН'!$F$12+СВЦЭМ!$D$10+'СЕТ СН'!$F$5-'СЕТ СН'!$F$20</f>
        <v>3417.6633052699999</v>
      </c>
      <c r="J20" s="36">
        <f>SUMIFS(СВЦЭМ!$C$33:$C$776,СВЦЭМ!$A$33:$A$776,$A20,СВЦЭМ!$B$33:$B$776,J$11)+'СЕТ СН'!$F$12+СВЦЭМ!$D$10+'СЕТ СН'!$F$5-'СЕТ СН'!$F$20</f>
        <v>3371.1751922900003</v>
      </c>
      <c r="K20" s="36">
        <f>SUMIFS(СВЦЭМ!$C$33:$C$776,СВЦЭМ!$A$33:$A$776,$A20,СВЦЭМ!$B$33:$B$776,K$11)+'СЕТ СН'!$F$12+СВЦЭМ!$D$10+'СЕТ СН'!$F$5-'СЕТ СН'!$F$20</f>
        <v>3359.6832027199998</v>
      </c>
      <c r="L20" s="36">
        <f>SUMIFS(СВЦЭМ!$C$33:$C$776,СВЦЭМ!$A$33:$A$776,$A20,СВЦЭМ!$B$33:$B$776,L$11)+'СЕТ СН'!$F$12+СВЦЭМ!$D$10+'СЕТ СН'!$F$5-'СЕТ СН'!$F$20</f>
        <v>3341.7923154300001</v>
      </c>
      <c r="M20" s="36">
        <f>SUMIFS(СВЦЭМ!$C$33:$C$776,СВЦЭМ!$A$33:$A$776,$A20,СВЦЭМ!$B$33:$B$776,M$11)+'СЕТ СН'!$F$12+СВЦЭМ!$D$10+'СЕТ СН'!$F$5-'СЕТ СН'!$F$20</f>
        <v>3281.5589432000002</v>
      </c>
      <c r="N20" s="36">
        <f>SUMIFS(СВЦЭМ!$C$33:$C$776,СВЦЭМ!$A$33:$A$776,$A20,СВЦЭМ!$B$33:$B$776,N$11)+'СЕТ СН'!$F$12+СВЦЭМ!$D$10+'СЕТ СН'!$F$5-'СЕТ СН'!$F$20</f>
        <v>3219.4491460700001</v>
      </c>
      <c r="O20" s="36">
        <f>SUMIFS(СВЦЭМ!$C$33:$C$776,СВЦЭМ!$A$33:$A$776,$A20,СВЦЭМ!$B$33:$B$776,O$11)+'СЕТ СН'!$F$12+СВЦЭМ!$D$10+'СЕТ СН'!$F$5-'СЕТ СН'!$F$20</f>
        <v>3217.87469272</v>
      </c>
      <c r="P20" s="36">
        <f>SUMIFS(СВЦЭМ!$C$33:$C$776,СВЦЭМ!$A$33:$A$776,$A20,СВЦЭМ!$B$33:$B$776,P$11)+'СЕТ СН'!$F$12+СВЦЭМ!$D$10+'СЕТ СН'!$F$5-'СЕТ СН'!$F$20</f>
        <v>3222.5193587200001</v>
      </c>
      <c r="Q20" s="36">
        <f>SUMIFS(СВЦЭМ!$C$33:$C$776,СВЦЭМ!$A$33:$A$776,$A20,СВЦЭМ!$B$33:$B$776,Q$11)+'СЕТ СН'!$F$12+СВЦЭМ!$D$10+'СЕТ СН'!$F$5-'СЕТ СН'!$F$20</f>
        <v>3224.5773924</v>
      </c>
      <c r="R20" s="36">
        <f>SUMIFS(СВЦЭМ!$C$33:$C$776,СВЦЭМ!$A$33:$A$776,$A20,СВЦЭМ!$B$33:$B$776,R$11)+'СЕТ СН'!$F$12+СВЦЭМ!$D$10+'СЕТ СН'!$F$5-'СЕТ СН'!$F$20</f>
        <v>3213.12883616</v>
      </c>
      <c r="S20" s="36">
        <f>SUMIFS(СВЦЭМ!$C$33:$C$776,СВЦЭМ!$A$33:$A$776,$A20,СВЦЭМ!$B$33:$B$776,S$11)+'СЕТ СН'!$F$12+СВЦЭМ!$D$10+'СЕТ СН'!$F$5-'СЕТ СН'!$F$20</f>
        <v>3212.8687481699999</v>
      </c>
      <c r="T20" s="36">
        <f>SUMIFS(СВЦЭМ!$C$33:$C$776,СВЦЭМ!$A$33:$A$776,$A20,СВЦЭМ!$B$33:$B$776,T$11)+'СЕТ СН'!$F$12+СВЦЭМ!$D$10+'СЕТ СН'!$F$5-'СЕТ СН'!$F$20</f>
        <v>3219.3252748200002</v>
      </c>
      <c r="U20" s="36">
        <f>SUMIFS(СВЦЭМ!$C$33:$C$776,СВЦЭМ!$A$33:$A$776,$A20,СВЦЭМ!$B$33:$B$776,U$11)+'СЕТ СН'!$F$12+СВЦЭМ!$D$10+'СЕТ СН'!$F$5-'СЕТ СН'!$F$20</f>
        <v>3235.55136679</v>
      </c>
      <c r="V20" s="36">
        <f>SUMIFS(СВЦЭМ!$C$33:$C$776,СВЦЭМ!$A$33:$A$776,$A20,СВЦЭМ!$B$33:$B$776,V$11)+'СЕТ СН'!$F$12+СВЦЭМ!$D$10+'СЕТ СН'!$F$5-'СЕТ СН'!$F$20</f>
        <v>3231.15798812</v>
      </c>
      <c r="W20" s="36">
        <f>SUMIFS(СВЦЭМ!$C$33:$C$776,СВЦЭМ!$A$33:$A$776,$A20,СВЦЭМ!$B$33:$B$776,W$11)+'СЕТ СН'!$F$12+СВЦЭМ!$D$10+'СЕТ СН'!$F$5-'СЕТ СН'!$F$20</f>
        <v>3226.1110463800001</v>
      </c>
      <c r="X20" s="36">
        <f>SUMIFS(СВЦЭМ!$C$33:$C$776,СВЦЭМ!$A$33:$A$776,$A20,СВЦЭМ!$B$33:$B$776,X$11)+'СЕТ СН'!$F$12+СВЦЭМ!$D$10+'СЕТ СН'!$F$5-'СЕТ СН'!$F$20</f>
        <v>3247.9642127000002</v>
      </c>
      <c r="Y20" s="36">
        <f>SUMIFS(СВЦЭМ!$C$33:$C$776,СВЦЭМ!$A$33:$A$776,$A20,СВЦЭМ!$B$33:$B$776,Y$11)+'СЕТ СН'!$F$12+СВЦЭМ!$D$10+'СЕТ СН'!$F$5-'СЕТ СН'!$F$20</f>
        <v>3348.4828744300003</v>
      </c>
    </row>
    <row r="21" spans="1:25" ht="15.75" x14ac:dyDescent="0.2">
      <c r="A21" s="35">
        <f t="shared" si="0"/>
        <v>44084</v>
      </c>
      <c r="B21" s="36">
        <f>SUMIFS(СВЦЭМ!$C$33:$C$776,СВЦЭМ!$A$33:$A$776,$A21,СВЦЭМ!$B$33:$B$776,B$11)+'СЕТ СН'!$F$12+СВЦЭМ!$D$10+'СЕТ СН'!$F$5-'СЕТ СН'!$F$20</f>
        <v>3365.034118</v>
      </c>
      <c r="C21" s="36">
        <f>SUMIFS(СВЦЭМ!$C$33:$C$776,СВЦЭМ!$A$33:$A$776,$A21,СВЦЭМ!$B$33:$B$776,C$11)+'СЕТ СН'!$F$12+СВЦЭМ!$D$10+'СЕТ СН'!$F$5-'СЕТ СН'!$F$20</f>
        <v>3415.03302983</v>
      </c>
      <c r="D21" s="36">
        <f>SUMIFS(СВЦЭМ!$C$33:$C$776,СВЦЭМ!$A$33:$A$776,$A21,СВЦЭМ!$B$33:$B$776,D$11)+'СЕТ СН'!$F$12+СВЦЭМ!$D$10+'СЕТ СН'!$F$5-'СЕТ СН'!$F$20</f>
        <v>3438.3149355599999</v>
      </c>
      <c r="E21" s="36">
        <f>SUMIFS(СВЦЭМ!$C$33:$C$776,СВЦЭМ!$A$33:$A$776,$A21,СВЦЭМ!$B$33:$B$776,E$11)+'СЕТ СН'!$F$12+СВЦЭМ!$D$10+'СЕТ СН'!$F$5-'СЕТ СН'!$F$20</f>
        <v>3447.132818</v>
      </c>
      <c r="F21" s="36">
        <f>SUMIFS(СВЦЭМ!$C$33:$C$776,СВЦЭМ!$A$33:$A$776,$A21,СВЦЭМ!$B$33:$B$776,F$11)+'СЕТ СН'!$F$12+СВЦЭМ!$D$10+'СЕТ СН'!$F$5-'СЕТ СН'!$F$20</f>
        <v>3448.4668548099999</v>
      </c>
      <c r="G21" s="36">
        <f>SUMIFS(СВЦЭМ!$C$33:$C$776,СВЦЭМ!$A$33:$A$776,$A21,СВЦЭМ!$B$33:$B$776,G$11)+'СЕТ СН'!$F$12+СВЦЭМ!$D$10+'СЕТ СН'!$F$5-'СЕТ СН'!$F$20</f>
        <v>3426.5855526800001</v>
      </c>
      <c r="H21" s="36">
        <f>SUMIFS(СВЦЭМ!$C$33:$C$776,СВЦЭМ!$A$33:$A$776,$A21,СВЦЭМ!$B$33:$B$776,H$11)+'СЕТ СН'!$F$12+СВЦЭМ!$D$10+'СЕТ СН'!$F$5-'СЕТ СН'!$F$20</f>
        <v>3379.0168922299999</v>
      </c>
      <c r="I21" s="36">
        <f>SUMIFS(СВЦЭМ!$C$33:$C$776,СВЦЭМ!$A$33:$A$776,$A21,СВЦЭМ!$B$33:$B$776,I$11)+'СЕТ СН'!$F$12+СВЦЭМ!$D$10+'СЕТ СН'!$F$5-'СЕТ СН'!$F$20</f>
        <v>3335.6061087100002</v>
      </c>
      <c r="J21" s="36">
        <f>SUMIFS(СВЦЭМ!$C$33:$C$776,СВЦЭМ!$A$33:$A$776,$A21,СВЦЭМ!$B$33:$B$776,J$11)+'СЕТ СН'!$F$12+СВЦЭМ!$D$10+'СЕТ СН'!$F$5-'СЕТ СН'!$F$20</f>
        <v>3315.0844697100001</v>
      </c>
      <c r="K21" s="36">
        <f>SUMIFS(СВЦЭМ!$C$33:$C$776,СВЦЭМ!$A$33:$A$776,$A21,СВЦЭМ!$B$33:$B$776,K$11)+'СЕТ СН'!$F$12+СВЦЭМ!$D$10+'СЕТ СН'!$F$5-'СЕТ СН'!$F$20</f>
        <v>3323.52002447</v>
      </c>
      <c r="L21" s="36">
        <f>SUMIFS(СВЦЭМ!$C$33:$C$776,СВЦЭМ!$A$33:$A$776,$A21,СВЦЭМ!$B$33:$B$776,L$11)+'СЕТ СН'!$F$12+СВЦЭМ!$D$10+'СЕТ СН'!$F$5-'СЕТ СН'!$F$20</f>
        <v>3329.1706311799999</v>
      </c>
      <c r="M21" s="36">
        <f>SUMIFS(СВЦЭМ!$C$33:$C$776,СВЦЭМ!$A$33:$A$776,$A21,СВЦЭМ!$B$33:$B$776,M$11)+'СЕТ СН'!$F$12+СВЦЭМ!$D$10+'СЕТ СН'!$F$5-'СЕТ СН'!$F$20</f>
        <v>3280.8864874700002</v>
      </c>
      <c r="N21" s="36">
        <f>SUMIFS(СВЦЭМ!$C$33:$C$776,СВЦЭМ!$A$33:$A$776,$A21,СВЦЭМ!$B$33:$B$776,N$11)+'СЕТ СН'!$F$12+СВЦЭМ!$D$10+'СЕТ СН'!$F$5-'СЕТ СН'!$F$20</f>
        <v>3202.3246073800001</v>
      </c>
      <c r="O21" s="36">
        <f>SUMIFS(СВЦЭМ!$C$33:$C$776,СВЦЭМ!$A$33:$A$776,$A21,СВЦЭМ!$B$33:$B$776,O$11)+'СЕТ СН'!$F$12+СВЦЭМ!$D$10+'СЕТ СН'!$F$5-'СЕТ СН'!$F$20</f>
        <v>3189.3917922600003</v>
      </c>
      <c r="P21" s="36">
        <f>SUMIFS(СВЦЭМ!$C$33:$C$776,СВЦЭМ!$A$33:$A$776,$A21,СВЦЭМ!$B$33:$B$776,P$11)+'СЕТ СН'!$F$12+СВЦЭМ!$D$10+'СЕТ СН'!$F$5-'СЕТ СН'!$F$20</f>
        <v>3190.10984874</v>
      </c>
      <c r="Q21" s="36">
        <f>SUMIFS(СВЦЭМ!$C$33:$C$776,СВЦЭМ!$A$33:$A$776,$A21,СВЦЭМ!$B$33:$B$776,Q$11)+'СЕТ СН'!$F$12+СВЦЭМ!$D$10+'СЕТ СН'!$F$5-'СЕТ СН'!$F$20</f>
        <v>3198.29643872</v>
      </c>
      <c r="R21" s="36">
        <f>SUMIFS(СВЦЭМ!$C$33:$C$776,СВЦЭМ!$A$33:$A$776,$A21,СВЦЭМ!$B$33:$B$776,R$11)+'СЕТ СН'!$F$12+СВЦЭМ!$D$10+'СЕТ СН'!$F$5-'СЕТ СН'!$F$20</f>
        <v>3189.76202767</v>
      </c>
      <c r="S21" s="36">
        <f>SUMIFS(СВЦЭМ!$C$33:$C$776,СВЦЭМ!$A$33:$A$776,$A21,СВЦЭМ!$B$33:$B$776,S$11)+'СЕТ СН'!$F$12+СВЦЭМ!$D$10+'СЕТ СН'!$F$5-'СЕТ СН'!$F$20</f>
        <v>3184.8051085799998</v>
      </c>
      <c r="T21" s="36">
        <f>SUMIFS(СВЦЭМ!$C$33:$C$776,СВЦЭМ!$A$33:$A$776,$A21,СВЦЭМ!$B$33:$B$776,T$11)+'СЕТ СН'!$F$12+СВЦЭМ!$D$10+'СЕТ СН'!$F$5-'СЕТ СН'!$F$20</f>
        <v>3187.5999878800003</v>
      </c>
      <c r="U21" s="36">
        <f>SUMIFS(СВЦЭМ!$C$33:$C$776,СВЦЭМ!$A$33:$A$776,$A21,СВЦЭМ!$B$33:$B$776,U$11)+'СЕТ СН'!$F$12+СВЦЭМ!$D$10+'СЕТ СН'!$F$5-'СЕТ СН'!$F$20</f>
        <v>3208.3880330900001</v>
      </c>
      <c r="V21" s="36">
        <f>SUMIFS(СВЦЭМ!$C$33:$C$776,СВЦЭМ!$A$33:$A$776,$A21,СВЦЭМ!$B$33:$B$776,V$11)+'СЕТ СН'!$F$12+СВЦЭМ!$D$10+'СЕТ СН'!$F$5-'СЕТ СН'!$F$20</f>
        <v>3221.0215189700002</v>
      </c>
      <c r="W21" s="36">
        <f>SUMIFS(СВЦЭМ!$C$33:$C$776,СВЦЭМ!$A$33:$A$776,$A21,СВЦЭМ!$B$33:$B$776,W$11)+'СЕТ СН'!$F$12+СВЦЭМ!$D$10+'СЕТ СН'!$F$5-'СЕТ СН'!$F$20</f>
        <v>3212.5416762</v>
      </c>
      <c r="X21" s="36">
        <f>SUMIFS(СВЦЭМ!$C$33:$C$776,СВЦЭМ!$A$33:$A$776,$A21,СВЦЭМ!$B$33:$B$776,X$11)+'СЕТ СН'!$F$12+СВЦЭМ!$D$10+'СЕТ СН'!$F$5-'СЕТ СН'!$F$20</f>
        <v>3221.3386763500002</v>
      </c>
      <c r="Y21" s="36">
        <f>SUMIFS(СВЦЭМ!$C$33:$C$776,СВЦЭМ!$A$33:$A$776,$A21,СВЦЭМ!$B$33:$B$776,Y$11)+'СЕТ СН'!$F$12+СВЦЭМ!$D$10+'СЕТ СН'!$F$5-'СЕТ СН'!$F$20</f>
        <v>3313.3825556199999</v>
      </c>
    </row>
    <row r="22" spans="1:25" ht="15.75" x14ac:dyDescent="0.2">
      <c r="A22" s="35">
        <f t="shared" si="0"/>
        <v>44085</v>
      </c>
      <c r="B22" s="36">
        <f>SUMIFS(СВЦЭМ!$C$33:$C$776,СВЦЭМ!$A$33:$A$776,$A22,СВЦЭМ!$B$33:$B$776,B$11)+'СЕТ СН'!$F$12+СВЦЭМ!$D$10+'СЕТ СН'!$F$5-'СЕТ СН'!$F$20</f>
        <v>3373.9312131500001</v>
      </c>
      <c r="C22" s="36">
        <f>SUMIFS(СВЦЭМ!$C$33:$C$776,СВЦЭМ!$A$33:$A$776,$A22,СВЦЭМ!$B$33:$B$776,C$11)+'СЕТ СН'!$F$12+СВЦЭМ!$D$10+'СЕТ СН'!$F$5-'СЕТ СН'!$F$20</f>
        <v>3393.2796273200001</v>
      </c>
      <c r="D22" s="36">
        <f>SUMIFS(СВЦЭМ!$C$33:$C$776,СВЦЭМ!$A$33:$A$776,$A22,СВЦЭМ!$B$33:$B$776,D$11)+'СЕТ СН'!$F$12+СВЦЭМ!$D$10+'СЕТ СН'!$F$5-'СЕТ СН'!$F$20</f>
        <v>3408.13362237</v>
      </c>
      <c r="E22" s="36">
        <f>SUMIFS(СВЦЭМ!$C$33:$C$776,СВЦЭМ!$A$33:$A$776,$A22,СВЦЭМ!$B$33:$B$776,E$11)+'СЕТ СН'!$F$12+СВЦЭМ!$D$10+'СЕТ СН'!$F$5-'СЕТ СН'!$F$20</f>
        <v>3430.81374099</v>
      </c>
      <c r="F22" s="36">
        <f>SUMIFS(СВЦЭМ!$C$33:$C$776,СВЦЭМ!$A$33:$A$776,$A22,СВЦЭМ!$B$33:$B$776,F$11)+'СЕТ СН'!$F$12+СВЦЭМ!$D$10+'СЕТ СН'!$F$5-'СЕТ СН'!$F$20</f>
        <v>3434.9742074800001</v>
      </c>
      <c r="G22" s="36">
        <f>SUMIFS(СВЦЭМ!$C$33:$C$776,СВЦЭМ!$A$33:$A$776,$A22,СВЦЭМ!$B$33:$B$776,G$11)+'СЕТ СН'!$F$12+СВЦЭМ!$D$10+'СЕТ СН'!$F$5-'СЕТ СН'!$F$20</f>
        <v>3417.6922037100003</v>
      </c>
      <c r="H22" s="36">
        <f>SUMIFS(СВЦЭМ!$C$33:$C$776,СВЦЭМ!$A$33:$A$776,$A22,СВЦЭМ!$B$33:$B$776,H$11)+'СЕТ СН'!$F$12+СВЦЭМ!$D$10+'СЕТ СН'!$F$5-'СЕТ СН'!$F$20</f>
        <v>3366.0009371900001</v>
      </c>
      <c r="I22" s="36">
        <f>SUMIFS(СВЦЭМ!$C$33:$C$776,СВЦЭМ!$A$33:$A$776,$A22,СВЦЭМ!$B$33:$B$776,I$11)+'СЕТ СН'!$F$12+СВЦЭМ!$D$10+'СЕТ СН'!$F$5-'СЕТ СН'!$F$20</f>
        <v>3311.2700461600002</v>
      </c>
      <c r="J22" s="36">
        <f>SUMIFS(СВЦЭМ!$C$33:$C$776,СВЦЭМ!$A$33:$A$776,$A22,СВЦЭМ!$B$33:$B$776,J$11)+'СЕТ СН'!$F$12+СВЦЭМ!$D$10+'СЕТ СН'!$F$5-'СЕТ СН'!$F$20</f>
        <v>3273.95925635</v>
      </c>
      <c r="K22" s="36">
        <f>SUMIFS(СВЦЭМ!$C$33:$C$776,СВЦЭМ!$A$33:$A$776,$A22,СВЦЭМ!$B$33:$B$776,K$11)+'СЕТ СН'!$F$12+СВЦЭМ!$D$10+'СЕТ СН'!$F$5-'СЕТ СН'!$F$20</f>
        <v>3267.6279454300002</v>
      </c>
      <c r="L22" s="36">
        <f>SUMIFS(СВЦЭМ!$C$33:$C$776,СВЦЭМ!$A$33:$A$776,$A22,СВЦЭМ!$B$33:$B$776,L$11)+'СЕТ СН'!$F$12+СВЦЭМ!$D$10+'СЕТ СН'!$F$5-'СЕТ СН'!$F$20</f>
        <v>3300.9294352400002</v>
      </c>
      <c r="M22" s="36">
        <f>SUMIFS(СВЦЭМ!$C$33:$C$776,СВЦЭМ!$A$33:$A$776,$A22,СВЦЭМ!$B$33:$B$776,M$11)+'СЕТ СН'!$F$12+СВЦЭМ!$D$10+'СЕТ СН'!$F$5-'СЕТ СН'!$F$20</f>
        <v>3258.55122123</v>
      </c>
      <c r="N22" s="36">
        <f>SUMIFS(СВЦЭМ!$C$33:$C$776,СВЦЭМ!$A$33:$A$776,$A22,СВЦЭМ!$B$33:$B$776,N$11)+'СЕТ СН'!$F$12+СВЦЭМ!$D$10+'СЕТ СН'!$F$5-'СЕТ СН'!$F$20</f>
        <v>3209.9666904800001</v>
      </c>
      <c r="O22" s="36">
        <f>SUMIFS(СВЦЭМ!$C$33:$C$776,СВЦЭМ!$A$33:$A$776,$A22,СВЦЭМ!$B$33:$B$776,O$11)+'СЕТ СН'!$F$12+СВЦЭМ!$D$10+'СЕТ СН'!$F$5-'СЕТ СН'!$F$20</f>
        <v>3191.2940624100002</v>
      </c>
      <c r="P22" s="36">
        <f>SUMIFS(СВЦЭМ!$C$33:$C$776,СВЦЭМ!$A$33:$A$776,$A22,СВЦЭМ!$B$33:$B$776,P$11)+'СЕТ СН'!$F$12+СВЦЭМ!$D$10+'СЕТ СН'!$F$5-'СЕТ СН'!$F$20</f>
        <v>3193.95947785</v>
      </c>
      <c r="Q22" s="36">
        <f>SUMIFS(СВЦЭМ!$C$33:$C$776,СВЦЭМ!$A$33:$A$776,$A22,СВЦЭМ!$B$33:$B$776,Q$11)+'СЕТ СН'!$F$12+СВЦЭМ!$D$10+'СЕТ СН'!$F$5-'СЕТ СН'!$F$20</f>
        <v>3187.82684892</v>
      </c>
      <c r="R22" s="36">
        <f>SUMIFS(СВЦЭМ!$C$33:$C$776,СВЦЭМ!$A$33:$A$776,$A22,СВЦЭМ!$B$33:$B$776,R$11)+'СЕТ СН'!$F$12+СВЦЭМ!$D$10+'СЕТ СН'!$F$5-'СЕТ СН'!$F$20</f>
        <v>3180.8712307800001</v>
      </c>
      <c r="S22" s="36">
        <f>SUMIFS(СВЦЭМ!$C$33:$C$776,СВЦЭМ!$A$33:$A$776,$A22,СВЦЭМ!$B$33:$B$776,S$11)+'СЕТ СН'!$F$12+СВЦЭМ!$D$10+'СЕТ СН'!$F$5-'СЕТ СН'!$F$20</f>
        <v>3181.6631672399999</v>
      </c>
      <c r="T22" s="36">
        <f>SUMIFS(СВЦЭМ!$C$33:$C$776,СВЦЭМ!$A$33:$A$776,$A22,СВЦЭМ!$B$33:$B$776,T$11)+'СЕТ СН'!$F$12+СВЦЭМ!$D$10+'СЕТ СН'!$F$5-'СЕТ СН'!$F$20</f>
        <v>3175.4436161100002</v>
      </c>
      <c r="U22" s="36">
        <f>SUMIFS(СВЦЭМ!$C$33:$C$776,СВЦЭМ!$A$33:$A$776,$A22,СВЦЭМ!$B$33:$B$776,U$11)+'СЕТ СН'!$F$12+СВЦЭМ!$D$10+'СЕТ СН'!$F$5-'СЕТ СН'!$F$20</f>
        <v>3181.5296805600001</v>
      </c>
      <c r="V22" s="36">
        <f>SUMIFS(СВЦЭМ!$C$33:$C$776,СВЦЭМ!$A$33:$A$776,$A22,СВЦЭМ!$B$33:$B$776,V$11)+'СЕТ СН'!$F$12+СВЦЭМ!$D$10+'СЕТ СН'!$F$5-'СЕТ СН'!$F$20</f>
        <v>3196.87834174</v>
      </c>
      <c r="W22" s="36">
        <f>SUMIFS(СВЦЭМ!$C$33:$C$776,СВЦЭМ!$A$33:$A$776,$A22,СВЦЭМ!$B$33:$B$776,W$11)+'СЕТ СН'!$F$12+СВЦЭМ!$D$10+'СЕТ СН'!$F$5-'СЕТ СН'!$F$20</f>
        <v>3191.6207617700002</v>
      </c>
      <c r="X22" s="36">
        <f>SUMIFS(СВЦЭМ!$C$33:$C$776,СВЦЭМ!$A$33:$A$776,$A22,СВЦЭМ!$B$33:$B$776,X$11)+'СЕТ СН'!$F$12+СВЦЭМ!$D$10+'СЕТ СН'!$F$5-'СЕТ СН'!$F$20</f>
        <v>3195.0222430100002</v>
      </c>
      <c r="Y22" s="36">
        <f>SUMIFS(СВЦЭМ!$C$33:$C$776,СВЦЭМ!$A$33:$A$776,$A22,СВЦЭМ!$B$33:$B$776,Y$11)+'СЕТ СН'!$F$12+СВЦЭМ!$D$10+'СЕТ СН'!$F$5-'СЕТ СН'!$F$20</f>
        <v>3238.7437645</v>
      </c>
    </row>
    <row r="23" spans="1:25" ht="15.75" x14ac:dyDescent="0.2">
      <c r="A23" s="35">
        <f t="shared" si="0"/>
        <v>44086</v>
      </c>
      <c r="B23" s="36">
        <f>SUMIFS(СВЦЭМ!$C$33:$C$776,СВЦЭМ!$A$33:$A$776,$A23,СВЦЭМ!$B$33:$B$776,B$11)+'СЕТ СН'!$F$12+СВЦЭМ!$D$10+'СЕТ СН'!$F$5-'СЕТ СН'!$F$20</f>
        <v>3345.1058698699999</v>
      </c>
      <c r="C23" s="36">
        <f>SUMIFS(СВЦЭМ!$C$33:$C$776,СВЦЭМ!$A$33:$A$776,$A23,СВЦЭМ!$B$33:$B$776,C$11)+'СЕТ СН'!$F$12+СВЦЭМ!$D$10+'СЕТ СН'!$F$5-'СЕТ СН'!$F$20</f>
        <v>3383.79221121</v>
      </c>
      <c r="D23" s="36">
        <f>SUMIFS(СВЦЭМ!$C$33:$C$776,СВЦЭМ!$A$33:$A$776,$A23,СВЦЭМ!$B$33:$B$776,D$11)+'СЕТ СН'!$F$12+СВЦЭМ!$D$10+'СЕТ СН'!$F$5-'СЕТ СН'!$F$20</f>
        <v>3403.2635363500003</v>
      </c>
      <c r="E23" s="36">
        <f>SUMIFS(СВЦЭМ!$C$33:$C$776,СВЦЭМ!$A$33:$A$776,$A23,СВЦЭМ!$B$33:$B$776,E$11)+'СЕТ СН'!$F$12+СВЦЭМ!$D$10+'СЕТ СН'!$F$5-'СЕТ СН'!$F$20</f>
        <v>3425.2464485</v>
      </c>
      <c r="F23" s="36">
        <f>SUMIFS(СВЦЭМ!$C$33:$C$776,СВЦЭМ!$A$33:$A$776,$A23,СВЦЭМ!$B$33:$B$776,F$11)+'СЕТ СН'!$F$12+СВЦЭМ!$D$10+'СЕТ СН'!$F$5-'СЕТ СН'!$F$20</f>
        <v>3437.9447474500002</v>
      </c>
      <c r="G23" s="36">
        <f>SUMIFS(СВЦЭМ!$C$33:$C$776,СВЦЭМ!$A$33:$A$776,$A23,СВЦЭМ!$B$33:$B$776,G$11)+'СЕТ СН'!$F$12+СВЦЭМ!$D$10+'СЕТ СН'!$F$5-'СЕТ СН'!$F$20</f>
        <v>3426.0055820799998</v>
      </c>
      <c r="H23" s="36">
        <f>SUMIFS(СВЦЭМ!$C$33:$C$776,СВЦЭМ!$A$33:$A$776,$A23,СВЦЭМ!$B$33:$B$776,H$11)+'СЕТ СН'!$F$12+СВЦЭМ!$D$10+'СЕТ СН'!$F$5-'СЕТ СН'!$F$20</f>
        <v>3388.0964104</v>
      </c>
      <c r="I23" s="36">
        <f>SUMIFS(СВЦЭМ!$C$33:$C$776,СВЦЭМ!$A$33:$A$776,$A23,СВЦЭМ!$B$33:$B$776,I$11)+'СЕТ СН'!$F$12+СВЦЭМ!$D$10+'СЕТ СН'!$F$5-'СЕТ СН'!$F$20</f>
        <v>3350.6188432600002</v>
      </c>
      <c r="J23" s="36">
        <f>SUMIFS(СВЦЭМ!$C$33:$C$776,СВЦЭМ!$A$33:$A$776,$A23,СВЦЭМ!$B$33:$B$776,J$11)+'СЕТ СН'!$F$12+СВЦЭМ!$D$10+'СЕТ СН'!$F$5-'СЕТ СН'!$F$20</f>
        <v>3306.2544178600001</v>
      </c>
      <c r="K23" s="36">
        <f>SUMIFS(СВЦЭМ!$C$33:$C$776,СВЦЭМ!$A$33:$A$776,$A23,СВЦЭМ!$B$33:$B$776,K$11)+'СЕТ СН'!$F$12+СВЦЭМ!$D$10+'СЕТ СН'!$F$5-'СЕТ СН'!$F$20</f>
        <v>3280.66929854</v>
      </c>
      <c r="L23" s="36">
        <f>SUMIFS(СВЦЭМ!$C$33:$C$776,СВЦЭМ!$A$33:$A$776,$A23,СВЦЭМ!$B$33:$B$776,L$11)+'СЕТ СН'!$F$12+СВЦЭМ!$D$10+'СЕТ СН'!$F$5-'СЕТ СН'!$F$20</f>
        <v>3263.0086815200002</v>
      </c>
      <c r="M23" s="36">
        <f>SUMIFS(СВЦЭМ!$C$33:$C$776,СВЦЭМ!$A$33:$A$776,$A23,СВЦЭМ!$B$33:$B$776,M$11)+'СЕТ СН'!$F$12+СВЦЭМ!$D$10+'СЕТ СН'!$F$5-'СЕТ СН'!$F$20</f>
        <v>3218.0987852600001</v>
      </c>
      <c r="N23" s="36">
        <f>SUMIFS(СВЦЭМ!$C$33:$C$776,СВЦЭМ!$A$33:$A$776,$A23,СВЦЭМ!$B$33:$B$776,N$11)+'СЕТ СН'!$F$12+СВЦЭМ!$D$10+'СЕТ СН'!$F$5-'СЕТ СН'!$F$20</f>
        <v>3188.9221937100001</v>
      </c>
      <c r="O23" s="36">
        <f>SUMIFS(СВЦЭМ!$C$33:$C$776,СВЦЭМ!$A$33:$A$776,$A23,СВЦЭМ!$B$33:$B$776,O$11)+'СЕТ СН'!$F$12+СВЦЭМ!$D$10+'СЕТ СН'!$F$5-'СЕТ СН'!$F$20</f>
        <v>3189.8716163200002</v>
      </c>
      <c r="P23" s="36">
        <f>SUMIFS(СВЦЭМ!$C$33:$C$776,СВЦЭМ!$A$33:$A$776,$A23,СВЦЭМ!$B$33:$B$776,P$11)+'СЕТ СН'!$F$12+СВЦЭМ!$D$10+'СЕТ СН'!$F$5-'СЕТ СН'!$F$20</f>
        <v>3183.8578587900001</v>
      </c>
      <c r="Q23" s="36">
        <f>SUMIFS(СВЦЭМ!$C$33:$C$776,СВЦЭМ!$A$33:$A$776,$A23,СВЦЭМ!$B$33:$B$776,Q$11)+'СЕТ СН'!$F$12+СВЦЭМ!$D$10+'СЕТ СН'!$F$5-'СЕТ СН'!$F$20</f>
        <v>3181.7464335300001</v>
      </c>
      <c r="R23" s="36">
        <f>SUMIFS(СВЦЭМ!$C$33:$C$776,СВЦЭМ!$A$33:$A$776,$A23,СВЦЭМ!$B$33:$B$776,R$11)+'СЕТ СН'!$F$12+СВЦЭМ!$D$10+'СЕТ СН'!$F$5-'СЕТ СН'!$F$20</f>
        <v>3172.2557157199999</v>
      </c>
      <c r="S23" s="36">
        <f>SUMIFS(СВЦЭМ!$C$33:$C$776,СВЦЭМ!$A$33:$A$776,$A23,СВЦЭМ!$B$33:$B$776,S$11)+'СЕТ СН'!$F$12+СВЦЭМ!$D$10+'СЕТ СН'!$F$5-'СЕТ СН'!$F$20</f>
        <v>3178.1242097700001</v>
      </c>
      <c r="T23" s="36">
        <f>SUMIFS(СВЦЭМ!$C$33:$C$776,СВЦЭМ!$A$33:$A$776,$A23,СВЦЭМ!$B$33:$B$776,T$11)+'СЕТ СН'!$F$12+СВЦЭМ!$D$10+'СЕТ СН'!$F$5-'СЕТ СН'!$F$20</f>
        <v>3182.8953645199999</v>
      </c>
      <c r="U23" s="36">
        <f>SUMIFS(СВЦЭМ!$C$33:$C$776,СВЦЭМ!$A$33:$A$776,$A23,СВЦЭМ!$B$33:$B$776,U$11)+'СЕТ СН'!$F$12+СВЦЭМ!$D$10+'СЕТ СН'!$F$5-'СЕТ СН'!$F$20</f>
        <v>3192.7270995399999</v>
      </c>
      <c r="V23" s="36">
        <f>SUMIFS(СВЦЭМ!$C$33:$C$776,СВЦЭМ!$A$33:$A$776,$A23,СВЦЭМ!$B$33:$B$776,V$11)+'СЕТ СН'!$F$12+СВЦЭМ!$D$10+'СЕТ СН'!$F$5-'СЕТ СН'!$F$20</f>
        <v>3207.2381578599998</v>
      </c>
      <c r="W23" s="36">
        <f>SUMIFS(СВЦЭМ!$C$33:$C$776,СВЦЭМ!$A$33:$A$776,$A23,СВЦЭМ!$B$33:$B$776,W$11)+'СЕТ СН'!$F$12+СВЦЭМ!$D$10+'СЕТ СН'!$F$5-'СЕТ СН'!$F$20</f>
        <v>3203.5869533</v>
      </c>
      <c r="X23" s="36">
        <f>SUMIFS(СВЦЭМ!$C$33:$C$776,СВЦЭМ!$A$33:$A$776,$A23,СВЦЭМ!$B$33:$B$776,X$11)+'СЕТ СН'!$F$12+СВЦЭМ!$D$10+'СЕТ СН'!$F$5-'СЕТ СН'!$F$20</f>
        <v>3154.8638725400001</v>
      </c>
      <c r="Y23" s="36">
        <f>SUMIFS(СВЦЭМ!$C$33:$C$776,СВЦЭМ!$A$33:$A$776,$A23,СВЦЭМ!$B$33:$B$776,Y$11)+'СЕТ СН'!$F$12+СВЦЭМ!$D$10+'СЕТ СН'!$F$5-'СЕТ СН'!$F$20</f>
        <v>3218.2562298000003</v>
      </c>
    </row>
    <row r="24" spans="1:25" ht="15.75" x14ac:dyDescent="0.2">
      <c r="A24" s="35">
        <f t="shared" si="0"/>
        <v>44087</v>
      </c>
      <c r="B24" s="36">
        <f>SUMIFS(СВЦЭМ!$C$33:$C$776,СВЦЭМ!$A$33:$A$776,$A24,СВЦЭМ!$B$33:$B$776,B$11)+'СЕТ СН'!$F$12+СВЦЭМ!$D$10+'СЕТ СН'!$F$5-'СЕТ СН'!$F$20</f>
        <v>3308.2797265700001</v>
      </c>
      <c r="C24" s="36">
        <f>SUMIFS(СВЦЭМ!$C$33:$C$776,СВЦЭМ!$A$33:$A$776,$A24,СВЦЭМ!$B$33:$B$776,C$11)+'СЕТ СН'!$F$12+СВЦЭМ!$D$10+'СЕТ СН'!$F$5-'СЕТ СН'!$F$20</f>
        <v>3330.1181947200002</v>
      </c>
      <c r="D24" s="36">
        <f>SUMIFS(СВЦЭМ!$C$33:$C$776,СВЦЭМ!$A$33:$A$776,$A24,СВЦЭМ!$B$33:$B$776,D$11)+'СЕТ СН'!$F$12+СВЦЭМ!$D$10+'СЕТ СН'!$F$5-'СЕТ СН'!$F$20</f>
        <v>3351.5472135499999</v>
      </c>
      <c r="E24" s="36">
        <f>SUMIFS(СВЦЭМ!$C$33:$C$776,СВЦЭМ!$A$33:$A$776,$A24,СВЦЭМ!$B$33:$B$776,E$11)+'СЕТ СН'!$F$12+СВЦЭМ!$D$10+'СЕТ СН'!$F$5-'СЕТ СН'!$F$20</f>
        <v>3361.1315504900003</v>
      </c>
      <c r="F24" s="36">
        <f>SUMIFS(СВЦЭМ!$C$33:$C$776,СВЦЭМ!$A$33:$A$776,$A24,СВЦЭМ!$B$33:$B$776,F$11)+'СЕТ СН'!$F$12+СВЦЭМ!$D$10+'СЕТ СН'!$F$5-'СЕТ СН'!$F$20</f>
        <v>3366.82740474</v>
      </c>
      <c r="G24" s="36">
        <f>SUMIFS(СВЦЭМ!$C$33:$C$776,СВЦЭМ!$A$33:$A$776,$A24,СВЦЭМ!$B$33:$B$776,G$11)+'СЕТ СН'!$F$12+СВЦЭМ!$D$10+'СЕТ СН'!$F$5-'СЕТ СН'!$F$20</f>
        <v>3357.5162988100001</v>
      </c>
      <c r="H24" s="36">
        <f>SUMIFS(СВЦЭМ!$C$33:$C$776,СВЦЭМ!$A$33:$A$776,$A24,СВЦЭМ!$B$33:$B$776,H$11)+'СЕТ СН'!$F$12+СВЦЭМ!$D$10+'СЕТ СН'!$F$5-'СЕТ СН'!$F$20</f>
        <v>3350.7480059999998</v>
      </c>
      <c r="I24" s="36">
        <f>SUMIFS(СВЦЭМ!$C$33:$C$776,СВЦЭМ!$A$33:$A$776,$A24,СВЦЭМ!$B$33:$B$776,I$11)+'СЕТ СН'!$F$12+СВЦЭМ!$D$10+'СЕТ СН'!$F$5-'СЕТ СН'!$F$20</f>
        <v>3323.9747204200003</v>
      </c>
      <c r="J24" s="36">
        <f>SUMIFS(СВЦЭМ!$C$33:$C$776,СВЦЭМ!$A$33:$A$776,$A24,СВЦЭМ!$B$33:$B$776,J$11)+'СЕТ СН'!$F$12+СВЦЭМ!$D$10+'СЕТ СН'!$F$5-'СЕТ СН'!$F$20</f>
        <v>3276.6226185099999</v>
      </c>
      <c r="K24" s="36">
        <f>SUMIFS(СВЦЭМ!$C$33:$C$776,СВЦЭМ!$A$33:$A$776,$A24,СВЦЭМ!$B$33:$B$776,K$11)+'СЕТ СН'!$F$12+СВЦЭМ!$D$10+'СЕТ СН'!$F$5-'СЕТ СН'!$F$20</f>
        <v>3233.42975484</v>
      </c>
      <c r="L24" s="36">
        <f>SUMIFS(СВЦЭМ!$C$33:$C$776,СВЦЭМ!$A$33:$A$776,$A24,СВЦЭМ!$B$33:$B$776,L$11)+'СЕТ СН'!$F$12+СВЦЭМ!$D$10+'СЕТ СН'!$F$5-'СЕТ СН'!$F$20</f>
        <v>3214.1162289399999</v>
      </c>
      <c r="M24" s="36">
        <f>SUMIFS(СВЦЭМ!$C$33:$C$776,СВЦЭМ!$A$33:$A$776,$A24,СВЦЭМ!$B$33:$B$776,M$11)+'СЕТ СН'!$F$12+СВЦЭМ!$D$10+'СЕТ СН'!$F$5-'СЕТ СН'!$F$20</f>
        <v>3165.6225680900002</v>
      </c>
      <c r="N24" s="36">
        <f>SUMIFS(СВЦЭМ!$C$33:$C$776,СВЦЭМ!$A$33:$A$776,$A24,СВЦЭМ!$B$33:$B$776,N$11)+'СЕТ СН'!$F$12+СВЦЭМ!$D$10+'СЕТ СН'!$F$5-'СЕТ СН'!$F$20</f>
        <v>3125.2521968299998</v>
      </c>
      <c r="O24" s="36">
        <f>SUMIFS(СВЦЭМ!$C$33:$C$776,СВЦЭМ!$A$33:$A$776,$A24,СВЦЭМ!$B$33:$B$776,O$11)+'СЕТ СН'!$F$12+СВЦЭМ!$D$10+'СЕТ СН'!$F$5-'СЕТ СН'!$F$20</f>
        <v>3125.00207331</v>
      </c>
      <c r="P24" s="36">
        <f>SUMIFS(СВЦЭМ!$C$33:$C$776,СВЦЭМ!$A$33:$A$776,$A24,СВЦЭМ!$B$33:$B$776,P$11)+'СЕТ СН'!$F$12+СВЦЭМ!$D$10+'СЕТ СН'!$F$5-'СЕТ СН'!$F$20</f>
        <v>3119.5685252500002</v>
      </c>
      <c r="Q24" s="36">
        <f>SUMIFS(СВЦЭМ!$C$33:$C$776,СВЦЭМ!$A$33:$A$776,$A24,СВЦЭМ!$B$33:$B$776,Q$11)+'СЕТ СН'!$F$12+СВЦЭМ!$D$10+'СЕТ СН'!$F$5-'СЕТ СН'!$F$20</f>
        <v>3115.9658261</v>
      </c>
      <c r="R24" s="36">
        <f>SUMIFS(СВЦЭМ!$C$33:$C$776,СВЦЭМ!$A$33:$A$776,$A24,СВЦЭМ!$B$33:$B$776,R$11)+'СЕТ СН'!$F$12+СВЦЭМ!$D$10+'СЕТ СН'!$F$5-'СЕТ СН'!$F$20</f>
        <v>3115.0084561399999</v>
      </c>
      <c r="S24" s="36">
        <f>SUMIFS(СВЦЭМ!$C$33:$C$776,СВЦЭМ!$A$33:$A$776,$A24,СВЦЭМ!$B$33:$B$776,S$11)+'СЕТ СН'!$F$12+СВЦЭМ!$D$10+'СЕТ СН'!$F$5-'СЕТ СН'!$F$20</f>
        <v>3125.4173282700003</v>
      </c>
      <c r="T24" s="36">
        <f>SUMIFS(СВЦЭМ!$C$33:$C$776,СВЦЭМ!$A$33:$A$776,$A24,СВЦЭМ!$B$33:$B$776,T$11)+'СЕТ СН'!$F$12+СВЦЭМ!$D$10+'СЕТ СН'!$F$5-'СЕТ СН'!$F$20</f>
        <v>3130.04268151</v>
      </c>
      <c r="U24" s="36">
        <f>SUMIFS(СВЦЭМ!$C$33:$C$776,СВЦЭМ!$A$33:$A$776,$A24,СВЦЭМ!$B$33:$B$776,U$11)+'СЕТ СН'!$F$12+СВЦЭМ!$D$10+'СЕТ СН'!$F$5-'СЕТ СН'!$F$20</f>
        <v>3141.2461825800001</v>
      </c>
      <c r="V24" s="36">
        <f>SUMIFS(СВЦЭМ!$C$33:$C$776,СВЦЭМ!$A$33:$A$776,$A24,СВЦЭМ!$B$33:$B$776,V$11)+'СЕТ СН'!$F$12+СВЦЭМ!$D$10+'СЕТ СН'!$F$5-'СЕТ СН'!$F$20</f>
        <v>3162.7222918799998</v>
      </c>
      <c r="W24" s="36">
        <f>SUMIFS(СВЦЭМ!$C$33:$C$776,СВЦЭМ!$A$33:$A$776,$A24,СВЦЭМ!$B$33:$B$776,W$11)+'СЕТ СН'!$F$12+СВЦЭМ!$D$10+'СЕТ СН'!$F$5-'СЕТ СН'!$F$20</f>
        <v>3158.1391147700001</v>
      </c>
      <c r="X24" s="36">
        <f>SUMIFS(СВЦЭМ!$C$33:$C$776,СВЦЭМ!$A$33:$A$776,$A24,СВЦЭМ!$B$33:$B$776,X$11)+'СЕТ СН'!$F$12+СВЦЭМ!$D$10+'СЕТ СН'!$F$5-'СЕТ СН'!$F$20</f>
        <v>3135.3090030799999</v>
      </c>
      <c r="Y24" s="36">
        <f>SUMIFS(СВЦЭМ!$C$33:$C$776,СВЦЭМ!$A$33:$A$776,$A24,СВЦЭМ!$B$33:$B$776,Y$11)+'СЕТ СН'!$F$12+СВЦЭМ!$D$10+'СЕТ СН'!$F$5-'СЕТ СН'!$F$20</f>
        <v>3215.63016272</v>
      </c>
    </row>
    <row r="25" spans="1:25" ht="15.75" x14ac:dyDescent="0.2">
      <c r="A25" s="35">
        <f t="shared" si="0"/>
        <v>44088</v>
      </c>
      <c r="B25" s="36">
        <f>SUMIFS(СВЦЭМ!$C$33:$C$776,СВЦЭМ!$A$33:$A$776,$A25,СВЦЭМ!$B$33:$B$776,B$11)+'СЕТ СН'!$F$12+СВЦЭМ!$D$10+'СЕТ СН'!$F$5-'СЕТ СН'!$F$20</f>
        <v>3309.6076768299999</v>
      </c>
      <c r="C25" s="36">
        <f>SUMIFS(СВЦЭМ!$C$33:$C$776,СВЦЭМ!$A$33:$A$776,$A25,СВЦЭМ!$B$33:$B$776,C$11)+'СЕТ СН'!$F$12+СВЦЭМ!$D$10+'СЕТ СН'!$F$5-'СЕТ СН'!$F$20</f>
        <v>3349.1906443100002</v>
      </c>
      <c r="D25" s="36">
        <f>SUMIFS(СВЦЭМ!$C$33:$C$776,СВЦЭМ!$A$33:$A$776,$A25,СВЦЭМ!$B$33:$B$776,D$11)+'СЕТ СН'!$F$12+СВЦЭМ!$D$10+'СЕТ СН'!$F$5-'СЕТ СН'!$F$20</f>
        <v>3356.4893531600001</v>
      </c>
      <c r="E25" s="36">
        <f>SUMIFS(СВЦЭМ!$C$33:$C$776,СВЦЭМ!$A$33:$A$776,$A25,СВЦЭМ!$B$33:$B$776,E$11)+'СЕТ СН'!$F$12+СВЦЭМ!$D$10+'СЕТ СН'!$F$5-'СЕТ СН'!$F$20</f>
        <v>3353.9806521800001</v>
      </c>
      <c r="F25" s="36">
        <f>SUMIFS(СВЦЭМ!$C$33:$C$776,СВЦЭМ!$A$33:$A$776,$A25,СВЦЭМ!$B$33:$B$776,F$11)+'СЕТ СН'!$F$12+СВЦЭМ!$D$10+'СЕТ СН'!$F$5-'СЕТ СН'!$F$20</f>
        <v>3352.8281017600002</v>
      </c>
      <c r="G25" s="36">
        <f>SUMIFS(СВЦЭМ!$C$33:$C$776,СВЦЭМ!$A$33:$A$776,$A25,СВЦЭМ!$B$33:$B$776,G$11)+'СЕТ СН'!$F$12+СВЦЭМ!$D$10+'СЕТ СН'!$F$5-'СЕТ СН'!$F$20</f>
        <v>3356.26741012</v>
      </c>
      <c r="H25" s="36">
        <f>SUMIFS(СВЦЭМ!$C$33:$C$776,СВЦЭМ!$A$33:$A$776,$A25,СВЦЭМ!$B$33:$B$776,H$11)+'СЕТ СН'!$F$12+СВЦЭМ!$D$10+'СЕТ СН'!$F$5-'СЕТ СН'!$F$20</f>
        <v>3396.1713691</v>
      </c>
      <c r="I25" s="36">
        <f>SUMIFS(СВЦЭМ!$C$33:$C$776,СВЦЭМ!$A$33:$A$776,$A25,СВЦЭМ!$B$33:$B$776,I$11)+'СЕТ СН'!$F$12+СВЦЭМ!$D$10+'СЕТ СН'!$F$5-'СЕТ СН'!$F$20</f>
        <v>3376.7480307599999</v>
      </c>
      <c r="J25" s="36">
        <f>SUMIFS(СВЦЭМ!$C$33:$C$776,СВЦЭМ!$A$33:$A$776,$A25,СВЦЭМ!$B$33:$B$776,J$11)+'СЕТ СН'!$F$12+СВЦЭМ!$D$10+'СЕТ СН'!$F$5-'СЕТ СН'!$F$20</f>
        <v>3335.0178156000002</v>
      </c>
      <c r="K25" s="36">
        <f>SUMIFS(СВЦЭМ!$C$33:$C$776,СВЦЭМ!$A$33:$A$776,$A25,СВЦЭМ!$B$33:$B$776,K$11)+'СЕТ СН'!$F$12+СВЦЭМ!$D$10+'СЕТ СН'!$F$5-'СЕТ СН'!$F$20</f>
        <v>3306.2750662500002</v>
      </c>
      <c r="L25" s="36">
        <f>SUMIFS(СВЦЭМ!$C$33:$C$776,СВЦЭМ!$A$33:$A$776,$A25,СВЦЭМ!$B$33:$B$776,L$11)+'СЕТ СН'!$F$12+СВЦЭМ!$D$10+'СЕТ СН'!$F$5-'СЕТ СН'!$F$20</f>
        <v>3293.8527740700001</v>
      </c>
      <c r="M25" s="36">
        <f>SUMIFS(СВЦЭМ!$C$33:$C$776,СВЦЭМ!$A$33:$A$776,$A25,СВЦЭМ!$B$33:$B$776,M$11)+'СЕТ СН'!$F$12+СВЦЭМ!$D$10+'СЕТ СН'!$F$5-'СЕТ СН'!$F$20</f>
        <v>3234.8261716300003</v>
      </c>
      <c r="N25" s="36">
        <f>SUMIFS(СВЦЭМ!$C$33:$C$776,СВЦЭМ!$A$33:$A$776,$A25,СВЦЭМ!$B$33:$B$776,N$11)+'СЕТ СН'!$F$12+СВЦЭМ!$D$10+'СЕТ СН'!$F$5-'СЕТ СН'!$F$20</f>
        <v>3188.5135683799999</v>
      </c>
      <c r="O25" s="36">
        <f>SUMIFS(СВЦЭМ!$C$33:$C$776,СВЦЭМ!$A$33:$A$776,$A25,СВЦЭМ!$B$33:$B$776,O$11)+'СЕТ СН'!$F$12+СВЦЭМ!$D$10+'СЕТ СН'!$F$5-'СЕТ СН'!$F$20</f>
        <v>3185.5006649300003</v>
      </c>
      <c r="P25" s="36">
        <f>SUMIFS(СВЦЭМ!$C$33:$C$776,СВЦЭМ!$A$33:$A$776,$A25,СВЦЭМ!$B$33:$B$776,P$11)+'СЕТ СН'!$F$12+СВЦЭМ!$D$10+'СЕТ СН'!$F$5-'СЕТ СН'!$F$20</f>
        <v>3190.1174932600002</v>
      </c>
      <c r="Q25" s="36">
        <f>SUMIFS(СВЦЭМ!$C$33:$C$776,СВЦЭМ!$A$33:$A$776,$A25,СВЦЭМ!$B$33:$B$776,Q$11)+'СЕТ СН'!$F$12+СВЦЭМ!$D$10+'СЕТ СН'!$F$5-'СЕТ СН'!$F$20</f>
        <v>3191.49278043</v>
      </c>
      <c r="R25" s="36">
        <f>SUMIFS(СВЦЭМ!$C$33:$C$776,СВЦЭМ!$A$33:$A$776,$A25,СВЦЭМ!$B$33:$B$776,R$11)+'СЕТ СН'!$F$12+СВЦЭМ!$D$10+'СЕТ СН'!$F$5-'СЕТ СН'!$F$20</f>
        <v>3175.81932826</v>
      </c>
      <c r="S25" s="36">
        <f>SUMIFS(СВЦЭМ!$C$33:$C$776,СВЦЭМ!$A$33:$A$776,$A25,СВЦЭМ!$B$33:$B$776,S$11)+'СЕТ СН'!$F$12+СВЦЭМ!$D$10+'СЕТ СН'!$F$5-'СЕТ СН'!$F$20</f>
        <v>3179.6139357100001</v>
      </c>
      <c r="T25" s="36">
        <f>SUMIFS(СВЦЭМ!$C$33:$C$776,СВЦЭМ!$A$33:$A$776,$A25,СВЦЭМ!$B$33:$B$776,T$11)+'СЕТ СН'!$F$12+СВЦЭМ!$D$10+'СЕТ СН'!$F$5-'СЕТ СН'!$F$20</f>
        <v>3177.3673072400002</v>
      </c>
      <c r="U25" s="36">
        <f>SUMIFS(СВЦЭМ!$C$33:$C$776,СВЦЭМ!$A$33:$A$776,$A25,СВЦЭМ!$B$33:$B$776,U$11)+'СЕТ СН'!$F$12+СВЦЭМ!$D$10+'СЕТ СН'!$F$5-'СЕТ СН'!$F$20</f>
        <v>3158.0919653199999</v>
      </c>
      <c r="V25" s="36">
        <f>SUMIFS(СВЦЭМ!$C$33:$C$776,СВЦЭМ!$A$33:$A$776,$A25,СВЦЭМ!$B$33:$B$776,V$11)+'СЕТ СН'!$F$12+СВЦЭМ!$D$10+'СЕТ СН'!$F$5-'СЕТ СН'!$F$20</f>
        <v>3153.4150664600002</v>
      </c>
      <c r="W25" s="36">
        <f>SUMIFS(СВЦЭМ!$C$33:$C$776,СВЦЭМ!$A$33:$A$776,$A25,СВЦЭМ!$B$33:$B$776,W$11)+'СЕТ СН'!$F$12+СВЦЭМ!$D$10+'СЕТ СН'!$F$5-'СЕТ СН'!$F$20</f>
        <v>3163.7618279100002</v>
      </c>
      <c r="X25" s="36">
        <f>SUMIFS(СВЦЭМ!$C$33:$C$776,СВЦЭМ!$A$33:$A$776,$A25,СВЦЭМ!$B$33:$B$776,X$11)+'СЕТ СН'!$F$12+СВЦЭМ!$D$10+'СЕТ СН'!$F$5-'СЕТ СН'!$F$20</f>
        <v>3187.7060241899999</v>
      </c>
      <c r="Y25" s="36">
        <f>SUMIFS(СВЦЭМ!$C$33:$C$776,СВЦЭМ!$A$33:$A$776,$A25,СВЦЭМ!$B$33:$B$776,Y$11)+'СЕТ СН'!$F$12+СВЦЭМ!$D$10+'СЕТ СН'!$F$5-'СЕТ СН'!$F$20</f>
        <v>3296.8959269000002</v>
      </c>
    </row>
    <row r="26" spans="1:25" ht="15.75" x14ac:dyDescent="0.2">
      <c r="A26" s="35">
        <f t="shared" si="0"/>
        <v>44089</v>
      </c>
      <c r="B26" s="36">
        <f>SUMIFS(СВЦЭМ!$C$33:$C$776,СВЦЭМ!$A$33:$A$776,$A26,СВЦЭМ!$B$33:$B$776,B$11)+'СЕТ СН'!$F$12+СВЦЭМ!$D$10+'СЕТ СН'!$F$5-'СЕТ СН'!$F$20</f>
        <v>3336.25936413</v>
      </c>
      <c r="C26" s="36">
        <f>SUMIFS(СВЦЭМ!$C$33:$C$776,СВЦЭМ!$A$33:$A$776,$A26,СВЦЭМ!$B$33:$B$776,C$11)+'СЕТ СН'!$F$12+СВЦЭМ!$D$10+'СЕТ СН'!$F$5-'СЕТ СН'!$F$20</f>
        <v>3350.48843683</v>
      </c>
      <c r="D26" s="36">
        <f>SUMIFS(СВЦЭМ!$C$33:$C$776,СВЦЭМ!$A$33:$A$776,$A26,СВЦЭМ!$B$33:$B$776,D$11)+'СЕТ СН'!$F$12+СВЦЭМ!$D$10+'СЕТ СН'!$F$5-'СЕТ СН'!$F$20</f>
        <v>3377.1124729900002</v>
      </c>
      <c r="E26" s="36">
        <f>SUMIFS(СВЦЭМ!$C$33:$C$776,СВЦЭМ!$A$33:$A$776,$A26,СВЦЭМ!$B$33:$B$776,E$11)+'СЕТ СН'!$F$12+СВЦЭМ!$D$10+'СЕТ СН'!$F$5-'СЕТ СН'!$F$20</f>
        <v>3378.8724077900001</v>
      </c>
      <c r="F26" s="36">
        <f>SUMIFS(СВЦЭМ!$C$33:$C$776,СВЦЭМ!$A$33:$A$776,$A26,СВЦЭМ!$B$33:$B$776,F$11)+'СЕТ СН'!$F$12+СВЦЭМ!$D$10+'СЕТ СН'!$F$5-'СЕТ СН'!$F$20</f>
        <v>3377.7801337999999</v>
      </c>
      <c r="G26" s="36">
        <f>SUMIFS(СВЦЭМ!$C$33:$C$776,СВЦЭМ!$A$33:$A$776,$A26,СВЦЭМ!$B$33:$B$776,G$11)+'СЕТ СН'!$F$12+СВЦЭМ!$D$10+'СЕТ СН'!$F$5-'СЕТ СН'!$F$20</f>
        <v>3369.4284352499999</v>
      </c>
      <c r="H26" s="36">
        <f>SUMIFS(СВЦЭМ!$C$33:$C$776,СВЦЭМ!$A$33:$A$776,$A26,СВЦЭМ!$B$33:$B$776,H$11)+'СЕТ СН'!$F$12+СВЦЭМ!$D$10+'СЕТ СН'!$F$5-'СЕТ СН'!$F$20</f>
        <v>3325.8082617700002</v>
      </c>
      <c r="I26" s="36">
        <f>SUMIFS(СВЦЭМ!$C$33:$C$776,СВЦЭМ!$A$33:$A$776,$A26,СВЦЭМ!$B$33:$B$776,I$11)+'СЕТ СН'!$F$12+СВЦЭМ!$D$10+'СЕТ СН'!$F$5-'СЕТ СН'!$F$20</f>
        <v>3312.1556427599999</v>
      </c>
      <c r="J26" s="36">
        <f>SUMIFS(СВЦЭМ!$C$33:$C$776,СВЦЭМ!$A$33:$A$776,$A26,СВЦЭМ!$B$33:$B$776,J$11)+'СЕТ СН'!$F$12+СВЦЭМ!$D$10+'СЕТ СН'!$F$5-'СЕТ СН'!$F$20</f>
        <v>3261.9678284400002</v>
      </c>
      <c r="K26" s="36">
        <f>SUMIFS(СВЦЭМ!$C$33:$C$776,СВЦЭМ!$A$33:$A$776,$A26,СВЦЭМ!$B$33:$B$776,K$11)+'СЕТ СН'!$F$12+СВЦЭМ!$D$10+'СЕТ СН'!$F$5-'СЕТ СН'!$F$20</f>
        <v>3225.2868696700002</v>
      </c>
      <c r="L26" s="36">
        <f>SUMIFS(СВЦЭМ!$C$33:$C$776,СВЦЭМ!$A$33:$A$776,$A26,СВЦЭМ!$B$33:$B$776,L$11)+'СЕТ СН'!$F$12+СВЦЭМ!$D$10+'СЕТ СН'!$F$5-'СЕТ СН'!$F$20</f>
        <v>3235.8120079099999</v>
      </c>
      <c r="M26" s="36">
        <f>SUMIFS(СВЦЭМ!$C$33:$C$776,СВЦЭМ!$A$33:$A$776,$A26,СВЦЭМ!$B$33:$B$776,M$11)+'СЕТ СН'!$F$12+СВЦЭМ!$D$10+'СЕТ СН'!$F$5-'СЕТ СН'!$F$20</f>
        <v>3208.9729189</v>
      </c>
      <c r="N26" s="36">
        <f>SUMIFS(СВЦЭМ!$C$33:$C$776,СВЦЭМ!$A$33:$A$776,$A26,СВЦЭМ!$B$33:$B$776,N$11)+'СЕТ СН'!$F$12+СВЦЭМ!$D$10+'СЕТ СН'!$F$5-'СЕТ СН'!$F$20</f>
        <v>3168.8190726900002</v>
      </c>
      <c r="O26" s="36">
        <f>SUMIFS(СВЦЭМ!$C$33:$C$776,СВЦЭМ!$A$33:$A$776,$A26,СВЦЭМ!$B$33:$B$776,O$11)+'СЕТ СН'!$F$12+СВЦЭМ!$D$10+'СЕТ СН'!$F$5-'СЕТ СН'!$F$20</f>
        <v>3143.2920174000001</v>
      </c>
      <c r="P26" s="36">
        <f>SUMIFS(СВЦЭМ!$C$33:$C$776,СВЦЭМ!$A$33:$A$776,$A26,СВЦЭМ!$B$33:$B$776,P$11)+'СЕТ СН'!$F$12+СВЦЭМ!$D$10+'СЕТ СН'!$F$5-'СЕТ СН'!$F$20</f>
        <v>3147.7142273700001</v>
      </c>
      <c r="Q26" s="36">
        <f>SUMIFS(СВЦЭМ!$C$33:$C$776,СВЦЭМ!$A$33:$A$776,$A26,СВЦЭМ!$B$33:$B$776,Q$11)+'СЕТ СН'!$F$12+СВЦЭМ!$D$10+'СЕТ СН'!$F$5-'СЕТ СН'!$F$20</f>
        <v>3142.5029517500002</v>
      </c>
      <c r="R26" s="36">
        <f>SUMIFS(СВЦЭМ!$C$33:$C$776,СВЦЭМ!$A$33:$A$776,$A26,СВЦЭМ!$B$33:$B$776,R$11)+'СЕТ СН'!$F$12+СВЦЭМ!$D$10+'СЕТ СН'!$F$5-'СЕТ СН'!$F$20</f>
        <v>3138.4469397299999</v>
      </c>
      <c r="S26" s="36">
        <f>SUMIFS(СВЦЭМ!$C$33:$C$776,СВЦЭМ!$A$33:$A$776,$A26,СВЦЭМ!$B$33:$B$776,S$11)+'СЕТ СН'!$F$12+СВЦЭМ!$D$10+'СЕТ СН'!$F$5-'СЕТ СН'!$F$20</f>
        <v>3142.11473342</v>
      </c>
      <c r="T26" s="36">
        <f>SUMIFS(СВЦЭМ!$C$33:$C$776,СВЦЭМ!$A$33:$A$776,$A26,СВЦЭМ!$B$33:$B$776,T$11)+'СЕТ СН'!$F$12+СВЦЭМ!$D$10+'СЕТ СН'!$F$5-'СЕТ СН'!$F$20</f>
        <v>3126.3409365799998</v>
      </c>
      <c r="U26" s="36">
        <f>SUMIFS(СВЦЭМ!$C$33:$C$776,СВЦЭМ!$A$33:$A$776,$A26,СВЦЭМ!$B$33:$B$776,U$11)+'СЕТ СН'!$F$12+СВЦЭМ!$D$10+'СЕТ СН'!$F$5-'СЕТ СН'!$F$20</f>
        <v>3108.2402882800002</v>
      </c>
      <c r="V26" s="36">
        <f>SUMIFS(СВЦЭМ!$C$33:$C$776,СВЦЭМ!$A$33:$A$776,$A26,СВЦЭМ!$B$33:$B$776,V$11)+'СЕТ СН'!$F$12+СВЦЭМ!$D$10+'СЕТ СН'!$F$5-'СЕТ СН'!$F$20</f>
        <v>3122.2315902099999</v>
      </c>
      <c r="W26" s="36">
        <f>SUMIFS(СВЦЭМ!$C$33:$C$776,СВЦЭМ!$A$33:$A$776,$A26,СВЦЭМ!$B$33:$B$776,W$11)+'СЕТ СН'!$F$12+СВЦЭМ!$D$10+'СЕТ СН'!$F$5-'СЕТ СН'!$F$20</f>
        <v>3126.5659737599999</v>
      </c>
      <c r="X26" s="36">
        <f>SUMIFS(СВЦЭМ!$C$33:$C$776,СВЦЭМ!$A$33:$A$776,$A26,СВЦЭМ!$B$33:$B$776,X$11)+'СЕТ СН'!$F$12+СВЦЭМ!$D$10+'СЕТ СН'!$F$5-'СЕТ СН'!$F$20</f>
        <v>3154.9026765500003</v>
      </c>
      <c r="Y26" s="36">
        <f>SUMIFS(СВЦЭМ!$C$33:$C$776,СВЦЭМ!$A$33:$A$776,$A26,СВЦЭМ!$B$33:$B$776,Y$11)+'СЕТ СН'!$F$12+СВЦЭМ!$D$10+'СЕТ СН'!$F$5-'СЕТ СН'!$F$20</f>
        <v>3247.4364478299999</v>
      </c>
    </row>
    <row r="27" spans="1:25" ht="15.75" x14ac:dyDescent="0.2">
      <c r="A27" s="35">
        <f t="shared" si="0"/>
        <v>44090</v>
      </c>
      <c r="B27" s="36">
        <f>SUMIFS(СВЦЭМ!$C$33:$C$776,СВЦЭМ!$A$33:$A$776,$A27,СВЦЭМ!$B$33:$B$776,B$11)+'СЕТ СН'!$F$12+СВЦЭМ!$D$10+'СЕТ СН'!$F$5-'СЕТ СН'!$F$20</f>
        <v>3319.83876448</v>
      </c>
      <c r="C27" s="36">
        <f>SUMIFS(СВЦЭМ!$C$33:$C$776,СВЦЭМ!$A$33:$A$776,$A27,СВЦЭМ!$B$33:$B$776,C$11)+'СЕТ СН'!$F$12+СВЦЭМ!$D$10+'СЕТ СН'!$F$5-'СЕТ СН'!$F$20</f>
        <v>3348.0497565999999</v>
      </c>
      <c r="D27" s="36">
        <f>SUMIFS(СВЦЭМ!$C$33:$C$776,СВЦЭМ!$A$33:$A$776,$A27,СВЦЭМ!$B$33:$B$776,D$11)+'СЕТ СН'!$F$12+СВЦЭМ!$D$10+'СЕТ СН'!$F$5-'СЕТ СН'!$F$20</f>
        <v>3378.37176047</v>
      </c>
      <c r="E27" s="36">
        <f>SUMIFS(СВЦЭМ!$C$33:$C$776,СВЦЭМ!$A$33:$A$776,$A27,СВЦЭМ!$B$33:$B$776,E$11)+'СЕТ СН'!$F$12+СВЦЭМ!$D$10+'СЕТ СН'!$F$5-'СЕТ СН'!$F$20</f>
        <v>3388.9055822400001</v>
      </c>
      <c r="F27" s="36">
        <f>SUMIFS(СВЦЭМ!$C$33:$C$776,СВЦЭМ!$A$33:$A$776,$A27,СВЦЭМ!$B$33:$B$776,F$11)+'СЕТ СН'!$F$12+СВЦЭМ!$D$10+'СЕТ СН'!$F$5-'СЕТ СН'!$F$20</f>
        <v>3404.4414543299999</v>
      </c>
      <c r="G27" s="36">
        <f>SUMIFS(СВЦЭМ!$C$33:$C$776,СВЦЭМ!$A$33:$A$776,$A27,СВЦЭМ!$B$33:$B$776,G$11)+'СЕТ СН'!$F$12+СВЦЭМ!$D$10+'СЕТ СН'!$F$5-'СЕТ СН'!$F$20</f>
        <v>3402.6500626500001</v>
      </c>
      <c r="H27" s="36">
        <f>SUMIFS(СВЦЭМ!$C$33:$C$776,СВЦЭМ!$A$33:$A$776,$A27,СВЦЭМ!$B$33:$B$776,H$11)+'СЕТ СН'!$F$12+СВЦЭМ!$D$10+'СЕТ СН'!$F$5-'СЕТ СН'!$F$20</f>
        <v>3357.5518485900002</v>
      </c>
      <c r="I27" s="36">
        <f>SUMIFS(СВЦЭМ!$C$33:$C$776,СВЦЭМ!$A$33:$A$776,$A27,СВЦЭМ!$B$33:$B$776,I$11)+'СЕТ СН'!$F$12+СВЦЭМ!$D$10+'СЕТ СН'!$F$5-'СЕТ СН'!$F$20</f>
        <v>4402.0575612699995</v>
      </c>
      <c r="J27" s="36">
        <f>SUMIFS(СВЦЭМ!$C$33:$C$776,СВЦЭМ!$A$33:$A$776,$A27,СВЦЭМ!$B$33:$B$776,J$11)+'СЕТ СН'!$F$12+СВЦЭМ!$D$10+'СЕТ СН'!$F$5-'СЕТ СН'!$F$20</f>
        <v>3227.3510081499999</v>
      </c>
      <c r="K27" s="36">
        <f>SUMIFS(СВЦЭМ!$C$33:$C$776,СВЦЭМ!$A$33:$A$776,$A27,СВЦЭМ!$B$33:$B$776,K$11)+'СЕТ СН'!$F$12+СВЦЭМ!$D$10+'СЕТ СН'!$F$5-'СЕТ СН'!$F$20</f>
        <v>3226.64681733</v>
      </c>
      <c r="L27" s="36">
        <f>SUMIFS(СВЦЭМ!$C$33:$C$776,СВЦЭМ!$A$33:$A$776,$A27,СВЦЭМ!$B$33:$B$776,L$11)+'СЕТ СН'!$F$12+СВЦЭМ!$D$10+'СЕТ СН'!$F$5-'СЕТ СН'!$F$20</f>
        <v>3210.9370962600001</v>
      </c>
      <c r="M27" s="36">
        <f>SUMIFS(СВЦЭМ!$C$33:$C$776,СВЦЭМ!$A$33:$A$776,$A27,СВЦЭМ!$B$33:$B$776,M$11)+'СЕТ СН'!$F$12+СВЦЭМ!$D$10+'СЕТ СН'!$F$5-'СЕТ СН'!$F$20</f>
        <v>3174.7042980400001</v>
      </c>
      <c r="N27" s="36">
        <f>SUMIFS(СВЦЭМ!$C$33:$C$776,СВЦЭМ!$A$33:$A$776,$A27,СВЦЭМ!$B$33:$B$776,N$11)+'СЕТ СН'!$F$12+СВЦЭМ!$D$10+'СЕТ СН'!$F$5-'СЕТ СН'!$F$20</f>
        <v>3127.6268990500002</v>
      </c>
      <c r="O27" s="36">
        <f>SUMIFS(СВЦЭМ!$C$33:$C$776,СВЦЭМ!$A$33:$A$776,$A27,СВЦЭМ!$B$33:$B$776,O$11)+'СЕТ СН'!$F$12+СВЦЭМ!$D$10+'СЕТ СН'!$F$5-'СЕТ СН'!$F$20</f>
        <v>3112.7620701800001</v>
      </c>
      <c r="P27" s="36">
        <f>SUMIFS(СВЦЭМ!$C$33:$C$776,СВЦЭМ!$A$33:$A$776,$A27,СВЦЭМ!$B$33:$B$776,P$11)+'СЕТ СН'!$F$12+СВЦЭМ!$D$10+'СЕТ СН'!$F$5-'СЕТ СН'!$F$20</f>
        <v>3114.7451301700003</v>
      </c>
      <c r="Q27" s="36">
        <f>SUMIFS(СВЦЭМ!$C$33:$C$776,СВЦЭМ!$A$33:$A$776,$A27,СВЦЭМ!$B$33:$B$776,Q$11)+'СЕТ СН'!$F$12+СВЦЭМ!$D$10+'СЕТ СН'!$F$5-'СЕТ СН'!$F$20</f>
        <v>3112.20112251</v>
      </c>
      <c r="R27" s="36">
        <f>SUMIFS(СВЦЭМ!$C$33:$C$776,СВЦЭМ!$A$33:$A$776,$A27,СВЦЭМ!$B$33:$B$776,R$11)+'СЕТ СН'!$F$12+СВЦЭМ!$D$10+'СЕТ СН'!$F$5-'СЕТ СН'!$F$20</f>
        <v>3109.3462843699999</v>
      </c>
      <c r="S27" s="36">
        <f>SUMIFS(СВЦЭМ!$C$33:$C$776,СВЦЭМ!$A$33:$A$776,$A27,СВЦЭМ!$B$33:$B$776,S$11)+'СЕТ СН'!$F$12+СВЦЭМ!$D$10+'СЕТ СН'!$F$5-'СЕТ СН'!$F$20</f>
        <v>3108.9996784499999</v>
      </c>
      <c r="T27" s="36">
        <f>SUMIFS(СВЦЭМ!$C$33:$C$776,СВЦЭМ!$A$33:$A$776,$A27,СВЦЭМ!$B$33:$B$776,T$11)+'СЕТ СН'!$F$12+СВЦЭМ!$D$10+'СЕТ СН'!$F$5-'СЕТ СН'!$F$20</f>
        <v>3102.64685113</v>
      </c>
      <c r="U27" s="36">
        <f>SUMIFS(СВЦЭМ!$C$33:$C$776,СВЦЭМ!$A$33:$A$776,$A27,СВЦЭМ!$B$33:$B$776,U$11)+'СЕТ СН'!$F$12+СВЦЭМ!$D$10+'СЕТ СН'!$F$5-'СЕТ СН'!$F$20</f>
        <v>3102.1338538600003</v>
      </c>
      <c r="V27" s="36">
        <f>SUMIFS(СВЦЭМ!$C$33:$C$776,СВЦЭМ!$A$33:$A$776,$A27,СВЦЭМ!$B$33:$B$776,V$11)+'СЕТ СН'!$F$12+СВЦЭМ!$D$10+'СЕТ СН'!$F$5-'СЕТ СН'!$F$20</f>
        <v>3189.7656238899999</v>
      </c>
      <c r="W27" s="36">
        <f>SUMIFS(СВЦЭМ!$C$33:$C$776,СВЦЭМ!$A$33:$A$776,$A27,СВЦЭМ!$B$33:$B$776,W$11)+'СЕТ СН'!$F$12+СВЦЭМ!$D$10+'СЕТ СН'!$F$5-'СЕТ СН'!$F$20</f>
        <v>3122.2747833100002</v>
      </c>
      <c r="X27" s="36">
        <f>SUMIFS(СВЦЭМ!$C$33:$C$776,СВЦЭМ!$A$33:$A$776,$A27,СВЦЭМ!$B$33:$B$776,X$11)+'СЕТ СН'!$F$12+СВЦЭМ!$D$10+'СЕТ СН'!$F$5-'СЕТ СН'!$F$20</f>
        <v>3148.9935871500002</v>
      </c>
      <c r="Y27" s="36">
        <f>SUMIFS(СВЦЭМ!$C$33:$C$776,СВЦЭМ!$A$33:$A$776,$A27,СВЦЭМ!$B$33:$B$776,Y$11)+'СЕТ СН'!$F$12+СВЦЭМ!$D$10+'СЕТ СН'!$F$5-'СЕТ СН'!$F$20</f>
        <v>3232.8860071899999</v>
      </c>
    </row>
    <row r="28" spans="1:25" ht="15.75" x14ac:dyDescent="0.2">
      <c r="A28" s="35">
        <f t="shared" si="0"/>
        <v>44091</v>
      </c>
      <c r="B28" s="36">
        <f>SUMIFS(СВЦЭМ!$C$33:$C$776,СВЦЭМ!$A$33:$A$776,$A28,СВЦЭМ!$B$33:$B$776,B$11)+'СЕТ СН'!$F$12+СВЦЭМ!$D$10+'СЕТ СН'!$F$5-'СЕТ СН'!$F$20</f>
        <v>3346.77724188</v>
      </c>
      <c r="C28" s="36">
        <f>SUMIFS(СВЦЭМ!$C$33:$C$776,СВЦЭМ!$A$33:$A$776,$A28,СВЦЭМ!$B$33:$B$776,C$11)+'СЕТ СН'!$F$12+СВЦЭМ!$D$10+'СЕТ СН'!$F$5-'СЕТ СН'!$F$20</f>
        <v>3379.9505519300001</v>
      </c>
      <c r="D28" s="36">
        <f>SUMIFS(СВЦЭМ!$C$33:$C$776,СВЦЭМ!$A$33:$A$776,$A28,СВЦЭМ!$B$33:$B$776,D$11)+'СЕТ СН'!$F$12+СВЦЭМ!$D$10+'СЕТ СН'!$F$5-'СЕТ СН'!$F$20</f>
        <v>3407.6449017499999</v>
      </c>
      <c r="E28" s="36">
        <f>SUMIFS(СВЦЭМ!$C$33:$C$776,СВЦЭМ!$A$33:$A$776,$A28,СВЦЭМ!$B$33:$B$776,E$11)+'СЕТ СН'!$F$12+СВЦЭМ!$D$10+'СЕТ СН'!$F$5-'СЕТ СН'!$F$20</f>
        <v>3417.0058888100002</v>
      </c>
      <c r="F28" s="36">
        <f>SUMIFS(СВЦЭМ!$C$33:$C$776,СВЦЭМ!$A$33:$A$776,$A28,СВЦЭМ!$B$33:$B$776,F$11)+'СЕТ СН'!$F$12+СВЦЭМ!$D$10+'СЕТ СН'!$F$5-'СЕТ СН'!$F$20</f>
        <v>3423.6050148100003</v>
      </c>
      <c r="G28" s="36">
        <f>SUMIFS(СВЦЭМ!$C$33:$C$776,СВЦЭМ!$A$33:$A$776,$A28,СВЦЭМ!$B$33:$B$776,G$11)+'СЕТ СН'!$F$12+СВЦЭМ!$D$10+'СЕТ СН'!$F$5-'СЕТ СН'!$F$20</f>
        <v>3406.4771548799999</v>
      </c>
      <c r="H28" s="36">
        <f>SUMIFS(СВЦЭМ!$C$33:$C$776,СВЦЭМ!$A$33:$A$776,$A28,СВЦЭМ!$B$33:$B$776,H$11)+'СЕТ СН'!$F$12+СВЦЭМ!$D$10+'СЕТ СН'!$F$5-'СЕТ СН'!$F$20</f>
        <v>3347.41849404</v>
      </c>
      <c r="I28" s="36">
        <f>SUMIFS(СВЦЭМ!$C$33:$C$776,СВЦЭМ!$A$33:$A$776,$A28,СВЦЭМ!$B$33:$B$776,I$11)+'СЕТ СН'!$F$12+СВЦЭМ!$D$10+'СЕТ СН'!$F$5-'СЕТ СН'!$F$20</f>
        <v>3280.6219053899999</v>
      </c>
      <c r="J28" s="36">
        <f>SUMIFS(СВЦЭМ!$C$33:$C$776,СВЦЭМ!$A$33:$A$776,$A28,СВЦЭМ!$B$33:$B$776,J$11)+'СЕТ СН'!$F$12+СВЦЭМ!$D$10+'СЕТ СН'!$F$5-'СЕТ СН'!$F$20</f>
        <v>3240.8687278799998</v>
      </c>
      <c r="K28" s="36">
        <f>SUMIFS(СВЦЭМ!$C$33:$C$776,СВЦЭМ!$A$33:$A$776,$A28,СВЦЭМ!$B$33:$B$776,K$11)+'СЕТ СН'!$F$12+СВЦЭМ!$D$10+'СЕТ СН'!$F$5-'СЕТ СН'!$F$20</f>
        <v>3213.14371011</v>
      </c>
      <c r="L28" s="36">
        <f>SUMIFS(СВЦЭМ!$C$33:$C$776,СВЦЭМ!$A$33:$A$776,$A28,СВЦЭМ!$B$33:$B$776,L$11)+'СЕТ СН'!$F$12+СВЦЭМ!$D$10+'СЕТ СН'!$F$5-'СЕТ СН'!$F$20</f>
        <v>3224.98666779</v>
      </c>
      <c r="M28" s="36">
        <f>SUMIFS(СВЦЭМ!$C$33:$C$776,СВЦЭМ!$A$33:$A$776,$A28,СВЦЭМ!$B$33:$B$776,M$11)+'СЕТ СН'!$F$12+СВЦЭМ!$D$10+'СЕТ СН'!$F$5-'СЕТ СН'!$F$20</f>
        <v>3179.4216500500002</v>
      </c>
      <c r="N28" s="36">
        <f>SUMIFS(СВЦЭМ!$C$33:$C$776,СВЦЭМ!$A$33:$A$776,$A28,СВЦЭМ!$B$33:$B$776,N$11)+'СЕТ СН'!$F$12+СВЦЭМ!$D$10+'СЕТ СН'!$F$5-'СЕТ СН'!$F$20</f>
        <v>3132.8615693700003</v>
      </c>
      <c r="O28" s="36">
        <f>SUMIFS(СВЦЭМ!$C$33:$C$776,СВЦЭМ!$A$33:$A$776,$A28,СВЦЭМ!$B$33:$B$776,O$11)+'СЕТ СН'!$F$12+СВЦЭМ!$D$10+'СЕТ СН'!$F$5-'СЕТ СН'!$F$20</f>
        <v>3113.23972878</v>
      </c>
      <c r="P28" s="36">
        <f>SUMIFS(СВЦЭМ!$C$33:$C$776,СВЦЭМ!$A$33:$A$776,$A28,СВЦЭМ!$B$33:$B$776,P$11)+'СЕТ СН'!$F$12+СВЦЭМ!$D$10+'СЕТ СН'!$F$5-'СЕТ СН'!$F$20</f>
        <v>3118.5516444300001</v>
      </c>
      <c r="Q28" s="36">
        <f>SUMIFS(СВЦЭМ!$C$33:$C$776,СВЦЭМ!$A$33:$A$776,$A28,СВЦЭМ!$B$33:$B$776,Q$11)+'СЕТ СН'!$F$12+СВЦЭМ!$D$10+'СЕТ СН'!$F$5-'СЕТ СН'!$F$20</f>
        <v>3122.3063378400002</v>
      </c>
      <c r="R28" s="36">
        <f>SUMIFS(СВЦЭМ!$C$33:$C$776,СВЦЭМ!$A$33:$A$776,$A28,СВЦЭМ!$B$33:$B$776,R$11)+'СЕТ СН'!$F$12+СВЦЭМ!$D$10+'СЕТ СН'!$F$5-'СЕТ СН'!$F$20</f>
        <v>3124.4817521200002</v>
      </c>
      <c r="S28" s="36">
        <f>SUMIFS(СВЦЭМ!$C$33:$C$776,СВЦЭМ!$A$33:$A$776,$A28,СВЦЭМ!$B$33:$B$776,S$11)+'СЕТ СН'!$F$12+СВЦЭМ!$D$10+'СЕТ СН'!$F$5-'СЕТ СН'!$F$20</f>
        <v>3115.7780371200001</v>
      </c>
      <c r="T28" s="36">
        <f>SUMIFS(СВЦЭМ!$C$33:$C$776,СВЦЭМ!$A$33:$A$776,$A28,СВЦЭМ!$B$33:$B$776,T$11)+'СЕТ СН'!$F$12+СВЦЭМ!$D$10+'СЕТ СН'!$F$5-'СЕТ СН'!$F$20</f>
        <v>3106.8020938099999</v>
      </c>
      <c r="U28" s="36">
        <f>SUMIFS(СВЦЭМ!$C$33:$C$776,СВЦЭМ!$A$33:$A$776,$A28,СВЦЭМ!$B$33:$B$776,U$11)+'СЕТ СН'!$F$12+СВЦЭМ!$D$10+'СЕТ СН'!$F$5-'СЕТ СН'!$F$20</f>
        <v>3102.5182208000001</v>
      </c>
      <c r="V28" s="36">
        <f>SUMIFS(СВЦЭМ!$C$33:$C$776,СВЦЭМ!$A$33:$A$776,$A28,СВЦЭМ!$B$33:$B$776,V$11)+'СЕТ СН'!$F$12+СВЦЭМ!$D$10+'СЕТ СН'!$F$5-'СЕТ СН'!$F$20</f>
        <v>3115.3269738500003</v>
      </c>
      <c r="W28" s="36">
        <f>SUMIFS(СВЦЭМ!$C$33:$C$776,СВЦЭМ!$A$33:$A$776,$A28,СВЦЭМ!$B$33:$B$776,W$11)+'СЕТ СН'!$F$12+СВЦЭМ!$D$10+'СЕТ СН'!$F$5-'СЕТ СН'!$F$20</f>
        <v>3100.9902827999999</v>
      </c>
      <c r="X28" s="36">
        <f>SUMIFS(СВЦЭМ!$C$33:$C$776,СВЦЭМ!$A$33:$A$776,$A28,СВЦЭМ!$B$33:$B$776,X$11)+'СЕТ СН'!$F$12+СВЦЭМ!$D$10+'СЕТ СН'!$F$5-'СЕТ СН'!$F$20</f>
        <v>3145.5236155699999</v>
      </c>
      <c r="Y28" s="36">
        <f>SUMIFS(СВЦЭМ!$C$33:$C$776,СВЦЭМ!$A$33:$A$776,$A28,СВЦЭМ!$B$33:$B$776,Y$11)+'СЕТ СН'!$F$12+СВЦЭМ!$D$10+'СЕТ СН'!$F$5-'СЕТ СН'!$F$20</f>
        <v>3233.4889814799999</v>
      </c>
    </row>
    <row r="29" spans="1:25" ht="15.75" x14ac:dyDescent="0.2">
      <c r="A29" s="35">
        <f t="shared" si="0"/>
        <v>44092</v>
      </c>
      <c r="B29" s="36">
        <f>SUMIFS(СВЦЭМ!$C$33:$C$776,СВЦЭМ!$A$33:$A$776,$A29,СВЦЭМ!$B$33:$B$776,B$11)+'СЕТ СН'!$F$12+СВЦЭМ!$D$10+'СЕТ СН'!$F$5-'СЕТ СН'!$F$20</f>
        <v>3343.7317751800001</v>
      </c>
      <c r="C29" s="36">
        <f>SUMIFS(СВЦЭМ!$C$33:$C$776,СВЦЭМ!$A$33:$A$776,$A29,СВЦЭМ!$B$33:$B$776,C$11)+'СЕТ СН'!$F$12+СВЦЭМ!$D$10+'СЕТ СН'!$F$5-'СЕТ СН'!$F$20</f>
        <v>3391.5468481100002</v>
      </c>
      <c r="D29" s="36">
        <f>SUMIFS(СВЦЭМ!$C$33:$C$776,СВЦЭМ!$A$33:$A$776,$A29,СВЦЭМ!$B$33:$B$776,D$11)+'СЕТ СН'!$F$12+СВЦЭМ!$D$10+'СЕТ СН'!$F$5-'СЕТ СН'!$F$20</f>
        <v>3439.7914810500001</v>
      </c>
      <c r="E29" s="36">
        <f>SUMIFS(СВЦЭМ!$C$33:$C$776,СВЦЭМ!$A$33:$A$776,$A29,СВЦЭМ!$B$33:$B$776,E$11)+'СЕТ СН'!$F$12+СВЦЭМ!$D$10+'СЕТ СН'!$F$5-'СЕТ СН'!$F$20</f>
        <v>3475.3538437000002</v>
      </c>
      <c r="F29" s="36">
        <f>SUMIFS(СВЦЭМ!$C$33:$C$776,СВЦЭМ!$A$33:$A$776,$A29,СВЦЭМ!$B$33:$B$776,F$11)+'СЕТ СН'!$F$12+СВЦЭМ!$D$10+'СЕТ СН'!$F$5-'СЕТ СН'!$F$20</f>
        <v>3492.0197027100003</v>
      </c>
      <c r="G29" s="36">
        <f>SUMIFS(СВЦЭМ!$C$33:$C$776,СВЦЭМ!$A$33:$A$776,$A29,СВЦЭМ!$B$33:$B$776,G$11)+'СЕТ СН'!$F$12+СВЦЭМ!$D$10+'СЕТ СН'!$F$5-'СЕТ СН'!$F$20</f>
        <v>3461.08398601</v>
      </c>
      <c r="H29" s="36">
        <f>SUMIFS(СВЦЭМ!$C$33:$C$776,СВЦЭМ!$A$33:$A$776,$A29,СВЦЭМ!$B$33:$B$776,H$11)+'СЕТ СН'!$F$12+СВЦЭМ!$D$10+'СЕТ СН'!$F$5-'СЕТ СН'!$F$20</f>
        <v>3410.21694759</v>
      </c>
      <c r="I29" s="36">
        <f>SUMIFS(СВЦЭМ!$C$33:$C$776,СВЦЭМ!$A$33:$A$776,$A29,СВЦЭМ!$B$33:$B$776,I$11)+'СЕТ СН'!$F$12+СВЦЭМ!$D$10+'СЕТ СН'!$F$5-'СЕТ СН'!$F$20</f>
        <v>3364.3496218700002</v>
      </c>
      <c r="J29" s="36">
        <f>SUMIFS(СВЦЭМ!$C$33:$C$776,СВЦЭМ!$A$33:$A$776,$A29,СВЦЭМ!$B$33:$B$776,J$11)+'СЕТ СН'!$F$12+СВЦЭМ!$D$10+'СЕТ СН'!$F$5-'СЕТ СН'!$F$20</f>
        <v>3332.1360170100002</v>
      </c>
      <c r="K29" s="36">
        <f>SUMIFS(СВЦЭМ!$C$33:$C$776,СВЦЭМ!$A$33:$A$776,$A29,СВЦЭМ!$B$33:$B$776,K$11)+'СЕТ СН'!$F$12+СВЦЭМ!$D$10+'СЕТ СН'!$F$5-'СЕТ СН'!$F$20</f>
        <v>3302.22343262</v>
      </c>
      <c r="L29" s="36">
        <f>SUMIFS(СВЦЭМ!$C$33:$C$776,СВЦЭМ!$A$33:$A$776,$A29,СВЦЭМ!$B$33:$B$776,L$11)+'СЕТ СН'!$F$12+СВЦЭМ!$D$10+'СЕТ СН'!$F$5-'СЕТ СН'!$F$20</f>
        <v>3304.1864541700002</v>
      </c>
      <c r="M29" s="36">
        <f>SUMIFS(СВЦЭМ!$C$33:$C$776,СВЦЭМ!$A$33:$A$776,$A29,СВЦЭМ!$B$33:$B$776,M$11)+'СЕТ СН'!$F$12+СВЦЭМ!$D$10+'СЕТ СН'!$F$5-'СЕТ СН'!$F$20</f>
        <v>3249.5571534999999</v>
      </c>
      <c r="N29" s="36">
        <f>SUMIFS(СВЦЭМ!$C$33:$C$776,СВЦЭМ!$A$33:$A$776,$A29,СВЦЭМ!$B$33:$B$776,N$11)+'СЕТ СН'!$F$12+СВЦЭМ!$D$10+'СЕТ СН'!$F$5-'СЕТ СН'!$F$20</f>
        <v>3194.5867162899999</v>
      </c>
      <c r="O29" s="36">
        <f>SUMIFS(СВЦЭМ!$C$33:$C$776,СВЦЭМ!$A$33:$A$776,$A29,СВЦЭМ!$B$33:$B$776,O$11)+'СЕТ СН'!$F$12+СВЦЭМ!$D$10+'СЕТ СН'!$F$5-'СЕТ СН'!$F$20</f>
        <v>3160.7357673400002</v>
      </c>
      <c r="P29" s="36">
        <f>SUMIFS(СВЦЭМ!$C$33:$C$776,СВЦЭМ!$A$33:$A$776,$A29,СВЦЭМ!$B$33:$B$776,P$11)+'СЕТ СН'!$F$12+СВЦЭМ!$D$10+'СЕТ СН'!$F$5-'СЕТ СН'!$F$20</f>
        <v>3202.1632146500001</v>
      </c>
      <c r="Q29" s="36">
        <f>SUMIFS(СВЦЭМ!$C$33:$C$776,СВЦЭМ!$A$33:$A$776,$A29,СВЦЭМ!$B$33:$B$776,Q$11)+'СЕТ СН'!$F$12+СВЦЭМ!$D$10+'СЕТ СН'!$F$5-'СЕТ СН'!$F$20</f>
        <v>3194.7948729200002</v>
      </c>
      <c r="R29" s="36">
        <f>SUMIFS(СВЦЭМ!$C$33:$C$776,СВЦЭМ!$A$33:$A$776,$A29,СВЦЭМ!$B$33:$B$776,R$11)+'СЕТ СН'!$F$12+СВЦЭМ!$D$10+'СЕТ СН'!$F$5-'СЕТ СН'!$F$20</f>
        <v>3171.2374844599999</v>
      </c>
      <c r="S29" s="36">
        <f>SUMIFS(СВЦЭМ!$C$33:$C$776,СВЦЭМ!$A$33:$A$776,$A29,СВЦЭМ!$B$33:$B$776,S$11)+'СЕТ СН'!$F$12+СВЦЭМ!$D$10+'СЕТ СН'!$F$5-'СЕТ СН'!$F$20</f>
        <v>3164.6747334900001</v>
      </c>
      <c r="T29" s="36">
        <f>SUMIFS(СВЦЭМ!$C$33:$C$776,СВЦЭМ!$A$33:$A$776,$A29,СВЦЭМ!$B$33:$B$776,T$11)+'СЕТ СН'!$F$12+СВЦЭМ!$D$10+'СЕТ СН'!$F$5-'СЕТ СН'!$F$20</f>
        <v>3156.2944372000002</v>
      </c>
      <c r="U29" s="36">
        <f>SUMIFS(СВЦЭМ!$C$33:$C$776,СВЦЭМ!$A$33:$A$776,$A29,СВЦЭМ!$B$33:$B$776,U$11)+'СЕТ СН'!$F$12+СВЦЭМ!$D$10+'СЕТ СН'!$F$5-'СЕТ СН'!$F$20</f>
        <v>3140.2971632099998</v>
      </c>
      <c r="V29" s="36">
        <f>SUMIFS(СВЦЭМ!$C$33:$C$776,СВЦЭМ!$A$33:$A$776,$A29,СВЦЭМ!$B$33:$B$776,V$11)+'СЕТ СН'!$F$12+СВЦЭМ!$D$10+'СЕТ СН'!$F$5-'СЕТ СН'!$F$20</f>
        <v>3143.4520318100003</v>
      </c>
      <c r="W29" s="36">
        <f>SUMIFS(СВЦЭМ!$C$33:$C$776,СВЦЭМ!$A$33:$A$776,$A29,СВЦЭМ!$B$33:$B$776,W$11)+'СЕТ СН'!$F$12+СВЦЭМ!$D$10+'СЕТ СН'!$F$5-'СЕТ СН'!$F$20</f>
        <v>3142.55509175</v>
      </c>
      <c r="X29" s="36">
        <f>SUMIFS(СВЦЭМ!$C$33:$C$776,СВЦЭМ!$A$33:$A$776,$A29,СВЦЭМ!$B$33:$B$776,X$11)+'СЕТ СН'!$F$12+СВЦЭМ!$D$10+'СЕТ СН'!$F$5-'СЕТ СН'!$F$20</f>
        <v>3186.6206208200001</v>
      </c>
      <c r="Y29" s="36">
        <f>SUMIFS(СВЦЭМ!$C$33:$C$776,СВЦЭМ!$A$33:$A$776,$A29,СВЦЭМ!$B$33:$B$776,Y$11)+'СЕТ СН'!$F$12+СВЦЭМ!$D$10+'СЕТ СН'!$F$5-'СЕТ СН'!$F$20</f>
        <v>3273.0586642899998</v>
      </c>
    </row>
    <row r="30" spans="1:25" ht="15.75" x14ac:dyDescent="0.2">
      <c r="A30" s="35">
        <f t="shared" si="0"/>
        <v>44093</v>
      </c>
      <c r="B30" s="36">
        <f>SUMIFS(СВЦЭМ!$C$33:$C$776,СВЦЭМ!$A$33:$A$776,$A30,СВЦЭМ!$B$33:$B$776,B$11)+'СЕТ СН'!$F$12+СВЦЭМ!$D$10+'СЕТ СН'!$F$5-'СЕТ СН'!$F$20</f>
        <v>3364.25008768</v>
      </c>
      <c r="C30" s="36">
        <f>SUMIFS(СВЦЭМ!$C$33:$C$776,СВЦЭМ!$A$33:$A$776,$A30,СВЦЭМ!$B$33:$B$776,C$11)+'СЕТ СН'!$F$12+СВЦЭМ!$D$10+'СЕТ СН'!$F$5-'СЕТ СН'!$F$20</f>
        <v>3401.2149778200001</v>
      </c>
      <c r="D30" s="36">
        <f>SUMIFS(СВЦЭМ!$C$33:$C$776,СВЦЭМ!$A$33:$A$776,$A30,СВЦЭМ!$B$33:$B$776,D$11)+'СЕТ СН'!$F$12+СВЦЭМ!$D$10+'СЕТ СН'!$F$5-'СЕТ СН'!$F$20</f>
        <v>3428.74496933</v>
      </c>
      <c r="E30" s="36">
        <f>SUMIFS(СВЦЭМ!$C$33:$C$776,СВЦЭМ!$A$33:$A$776,$A30,СВЦЭМ!$B$33:$B$776,E$11)+'СЕТ СН'!$F$12+СВЦЭМ!$D$10+'СЕТ СН'!$F$5-'СЕТ СН'!$F$20</f>
        <v>3446.34326053</v>
      </c>
      <c r="F30" s="36">
        <f>SUMIFS(СВЦЭМ!$C$33:$C$776,СВЦЭМ!$A$33:$A$776,$A30,СВЦЭМ!$B$33:$B$776,F$11)+'СЕТ СН'!$F$12+СВЦЭМ!$D$10+'СЕТ СН'!$F$5-'СЕТ СН'!$F$20</f>
        <v>3449.0411843100001</v>
      </c>
      <c r="G30" s="36">
        <f>SUMIFS(СВЦЭМ!$C$33:$C$776,СВЦЭМ!$A$33:$A$776,$A30,СВЦЭМ!$B$33:$B$776,G$11)+'СЕТ СН'!$F$12+СВЦЭМ!$D$10+'СЕТ СН'!$F$5-'СЕТ СН'!$F$20</f>
        <v>3436.1935575299999</v>
      </c>
      <c r="H30" s="36">
        <f>SUMIFS(СВЦЭМ!$C$33:$C$776,СВЦЭМ!$A$33:$A$776,$A30,СВЦЭМ!$B$33:$B$776,H$11)+'СЕТ СН'!$F$12+СВЦЭМ!$D$10+'СЕТ СН'!$F$5-'СЕТ СН'!$F$20</f>
        <v>3405.8712822299999</v>
      </c>
      <c r="I30" s="36">
        <f>SUMIFS(СВЦЭМ!$C$33:$C$776,СВЦЭМ!$A$33:$A$776,$A30,СВЦЭМ!$B$33:$B$776,I$11)+'СЕТ СН'!$F$12+СВЦЭМ!$D$10+'СЕТ СН'!$F$5-'СЕТ СН'!$F$20</f>
        <v>3376.0263798200003</v>
      </c>
      <c r="J30" s="36">
        <f>SUMIFS(СВЦЭМ!$C$33:$C$776,СВЦЭМ!$A$33:$A$776,$A30,СВЦЭМ!$B$33:$B$776,J$11)+'СЕТ СН'!$F$12+СВЦЭМ!$D$10+'СЕТ СН'!$F$5-'СЕТ СН'!$F$20</f>
        <v>3319.9633305400002</v>
      </c>
      <c r="K30" s="36">
        <f>SUMIFS(СВЦЭМ!$C$33:$C$776,СВЦЭМ!$A$33:$A$776,$A30,СВЦЭМ!$B$33:$B$776,K$11)+'СЕТ СН'!$F$12+СВЦЭМ!$D$10+'СЕТ СН'!$F$5-'СЕТ СН'!$F$20</f>
        <v>3281.5833545599999</v>
      </c>
      <c r="L30" s="36">
        <f>SUMIFS(СВЦЭМ!$C$33:$C$776,СВЦЭМ!$A$33:$A$776,$A30,СВЦЭМ!$B$33:$B$776,L$11)+'СЕТ СН'!$F$12+СВЦЭМ!$D$10+'СЕТ СН'!$F$5-'СЕТ СН'!$F$20</f>
        <v>3259.0806855000001</v>
      </c>
      <c r="M30" s="36">
        <f>SUMIFS(СВЦЭМ!$C$33:$C$776,СВЦЭМ!$A$33:$A$776,$A30,СВЦЭМ!$B$33:$B$776,M$11)+'СЕТ СН'!$F$12+СВЦЭМ!$D$10+'СЕТ СН'!$F$5-'СЕТ СН'!$F$20</f>
        <v>3210.2023951400001</v>
      </c>
      <c r="N30" s="36">
        <f>SUMIFS(СВЦЭМ!$C$33:$C$776,СВЦЭМ!$A$33:$A$776,$A30,СВЦЭМ!$B$33:$B$776,N$11)+'СЕТ СН'!$F$12+СВЦЭМ!$D$10+'СЕТ СН'!$F$5-'СЕТ СН'!$F$20</f>
        <v>3167.92198401</v>
      </c>
      <c r="O30" s="36">
        <f>SUMIFS(СВЦЭМ!$C$33:$C$776,СВЦЭМ!$A$33:$A$776,$A30,СВЦЭМ!$B$33:$B$776,O$11)+'СЕТ СН'!$F$12+СВЦЭМ!$D$10+'СЕТ СН'!$F$5-'СЕТ СН'!$F$20</f>
        <v>3164.7678752900001</v>
      </c>
      <c r="P30" s="36">
        <f>SUMIFS(СВЦЭМ!$C$33:$C$776,СВЦЭМ!$A$33:$A$776,$A30,СВЦЭМ!$B$33:$B$776,P$11)+'СЕТ СН'!$F$12+СВЦЭМ!$D$10+'СЕТ СН'!$F$5-'СЕТ СН'!$F$20</f>
        <v>3179.0331479500001</v>
      </c>
      <c r="Q30" s="36">
        <f>SUMIFS(СВЦЭМ!$C$33:$C$776,СВЦЭМ!$A$33:$A$776,$A30,СВЦЭМ!$B$33:$B$776,Q$11)+'СЕТ СН'!$F$12+СВЦЭМ!$D$10+'СЕТ СН'!$F$5-'СЕТ СН'!$F$20</f>
        <v>3161.1650019500003</v>
      </c>
      <c r="R30" s="36">
        <f>SUMIFS(СВЦЭМ!$C$33:$C$776,СВЦЭМ!$A$33:$A$776,$A30,СВЦЭМ!$B$33:$B$776,R$11)+'СЕТ СН'!$F$12+СВЦЭМ!$D$10+'СЕТ СН'!$F$5-'СЕТ СН'!$F$20</f>
        <v>3145.9875399399998</v>
      </c>
      <c r="S30" s="36">
        <f>SUMIFS(СВЦЭМ!$C$33:$C$776,СВЦЭМ!$A$33:$A$776,$A30,СВЦЭМ!$B$33:$B$776,S$11)+'СЕТ СН'!$F$12+СВЦЭМ!$D$10+'СЕТ СН'!$F$5-'СЕТ СН'!$F$20</f>
        <v>3150.4020442400001</v>
      </c>
      <c r="T30" s="36">
        <f>SUMIFS(СВЦЭМ!$C$33:$C$776,СВЦЭМ!$A$33:$A$776,$A30,СВЦЭМ!$B$33:$B$776,T$11)+'СЕТ СН'!$F$12+СВЦЭМ!$D$10+'СЕТ СН'!$F$5-'СЕТ СН'!$F$20</f>
        <v>3161.21612052</v>
      </c>
      <c r="U30" s="36">
        <f>SUMIFS(СВЦЭМ!$C$33:$C$776,СВЦЭМ!$A$33:$A$776,$A30,СВЦЭМ!$B$33:$B$776,U$11)+'СЕТ СН'!$F$12+СВЦЭМ!$D$10+'СЕТ СН'!$F$5-'СЕТ СН'!$F$20</f>
        <v>3158.7778857399999</v>
      </c>
      <c r="V30" s="36">
        <f>SUMIFS(СВЦЭМ!$C$33:$C$776,СВЦЭМ!$A$33:$A$776,$A30,СВЦЭМ!$B$33:$B$776,V$11)+'СЕТ СН'!$F$12+СВЦЭМ!$D$10+'СЕТ СН'!$F$5-'СЕТ СН'!$F$20</f>
        <v>3170.9750219100001</v>
      </c>
      <c r="W30" s="36">
        <f>SUMIFS(СВЦЭМ!$C$33:$C$776,СВЦЭМ!$A$33:$A$776,$A30,СВЦЭМ!$B$33:$B$776,W$11)+'СЕТ СН'!$F$12+СВЦЭМ!$D$10+'СЕТ СН'!$F$5-'СЕТ СН'!$F$20</f>
        <v>3165.79449621</v>
      </c>
      <c r="X30" s="36">
        <f>SUMIFS(СВЦЭМ!$C$33:$C$776,СВЦЭМ!$A$33:$A$776,$A30,СВЦЭМ!$B$33:$B$776,X$11)+'СЕТ СН'!$F$12+СВЦЭМ!$D$10+'СЕТ СН'!$F$5-'СЕТ СН'!$F$20</f>
        <v>3190.6823919100002</v>
      </c>
      <c r="Y30" s="36">
        <f>SUMIFS(СВЦЭМ!$C$33:$C$776,СВЦЭМ!$A$33:$A$776,$A30,СВЦЭМ!$B$33:$B$776,Y$11)+'СЕТ СН'!$F$12+СВЦЭМ!$D$10+'СЕТ СН'!$F$5-'СЕТ СН'!$F$20</f>
        <v>3244.2065968300003</v>
      </c>
    </row>
    <row r="31" spans="1:25" ht="15.75" x14ac:dyDescent="0.2">
      <c r="A31" s="35">
        <f t="shared" si="0"/>
        <v>44094</v>
      </c>
      <c r="B31" s="36">
        <f>SUMIFS(СВЦЭМ!$C$33:$C$776,СВЦЭМ!$A$33:$A$776,$A31,СВЦЭМ!$B$33:$B$776,B$11)+'СЕТ СН'!$F$12+СВЦЭМ!$D$10+'СЕТ СН'!$F$5-'СЕТ СН'!$F$20</f>
        <v>3290.39776992</v>
      </c>
      <c r="C31" s="36">
        <f>SUMIFS(СВЦЭМ!$C$33:$C$776,СВЦЭМ!$A$33:$A$776,$A31,СВЦЭМ!$B$33:$B$776,C$11)+'СЕТ СН'!$F$12+СВЦЭМ!$D$10+'СЕТ СН'!$F$5-'СЕТ СН'!$F$20</f>
        <v>3326.3918377199998</v>
      </c>
      <c r="D31" s="36">
        <f>SUMIFS(СВЦЭМ!$C$33:$C$776,СВЦЭМ!$A$33:$A$776,$A31,СВЦЭМ!$B$33:$B$776,D$11)+'СЕТ СН'!$F$12+СВЦЭМ!$D$10+'СЕТ СН'!$F$5-'СЕТ СН'!$F$20</f>
        <v>3362.9497702200001</v>
      </c>
      <c r="E31" s="36">
        <f>SUMIFS(СВЦЭМ!$C$33:$C$776,СВЦЭМ!$A$33:$A$776,$A31,СВЦЭМ!$B$33:$B$776,E$11)+'СЕТ СН'!$F$12+СВЦЭМ!$D$10+'СЕТ СН'!$F$5-'СЕТ СН'!$F$20</f>
        <v>3392.3143419600001</v>
      </c>
      <c r="F31" s="36">
        <f>SUMIFS(СВЦЭМ!$C$33:$C$776,СВЦЭМ!$A$33:$A$776,$A31,СВЦЭМ!$B$33:$B$776,F$11)+'СЕТ СН'!$F$12+СВЦЭМ!$D$10+'СЕТ СН'!$F$5-'СЕТ СН'!$F$20</f>
        <v>3401.5312261399999</v>
      </c>
      <c r="G31" s="36">
        <f>SUMIFS(СВЦЭМ!$C$33:$C$776,СВЦЭМ!$A$33:$A$776,$A31,СВЦЭМ!$B$33:$B$776,G$11)+'СЕТ СН'!$F$12+СВЦЭМ!$D$10+'СЕТ СН'!$F$5-'СЕТ СН'!$F$20</f>
        <v>3388.4607632799998</v>
      </c>
      <c r="H31" s="36">
        <f>SUMIFS(СВЦЭМ!$C$33:$C$776,СВЦЭМ!$A$33:$A$776,$A31,СВЦЭМ!$B$33:$B$776,H$11)+'СЕТ СН'!$F$12+СВЦЭМ!$D$10+'СЕТ СН'!$F$5-'СЕТ СН'!$F$20</f>
        <v>3368.6439462500002</v>
      </c>
      <c r="I31" s="36">
        <f>SUMIFS(СВЦЭМ!$C$33:$C$776,СВЦЭМ!$A$33:$A$776,$A31,СВЦЭМ!$B$33:$B$776,I$11)+'СЕТ СН'!$F$12+СВЦЭМ!$D$10+'СЕТ СН'!$F$5-'СЕТ СН'!$F$20</f>
        <v>3322.8524574000003</v>
      </c>
      <c r="J31" s="36">
        <f>SUMIFS(СВЦЭМ!$C$33:$C$776,СВЦЭМ!$A$33:$A$776,$A31,СВЦЭМ!$B$33:$B$776,J$11)+'СЕТ СН'!$F$12+СВЦЭМ!$D$10+'СЕТ СН'!$F$5-'СЕТ СН'!$F$20</f>
        <v>3279.1833815800001</v>
      </c>
      <c r="K31" s="36">
        <f>SUMIFS(СВЦЭМ!$C$33:$C$776,СВЦЭМ!$A$33:$A$776,$A31,СВЦЭМ!$B$33:$B$776,K$11)+'СЕТ СН'!$F$12+СВЦЭМ!$D$10+'СЕТ СН'!$F$5-'СЕТ СН'!$F$20</f>
        <v>3263.6647982200002</v>
      </c>
      <c r="L31" s="36">
        <f>SUMIFS(СВЦЭМ!$C$33:$C$776,СВЦЭМ!$A$33:$A$776,$A31,СВЦЭМ!$B$33:$B$776,L$11)+'СЕТ СН'!$F$12+СВЦЭМ!$D$10+'СЕТ СН'!$F$5-'СЕТ СН'!$F$20</f>
        <v>3259.4229499799999</v>
      </c>
      <c r="M31" s="36">
        <f>SUMIFS(СВЦЭМ!$C$33:$C$776,СВЦЭМ!$A$33:$A$776,$A31,СВЦЭМ!$B$33:$B$776,M$11)+'СЕТ СН'!$F$12+СВЦЭМ!$D$10+'СЕТ СН'!$F$5-'СЕТ СН'!$F$20</f>
        <v>3222.7477270200002</v>
      </c>
      <c r="N31" s="36">
        <f>SUMIFS(СВЦЭМ!$C$33:$C$776,СВЦЭМ!$A$33:$A$776,$A31,СВЦЭМ!$B$33:$B$776,N$11)+'СЕТ СН'!$F$12+СВЦЭМ!$D$10+'СЕТ СН'!$F$5-'СЕТ СН'!$F$20</f>
        <v>3193.0875225899999</v>
      </c>
      <c r="O31" s="36">
        <f>SUMIFS(СВЦЭМ!$C$33:$C$776,СВЦЭМ!$A$33:$A$776,$A31,СВЦЭМ!$B$33:$B$776,O$11)+'СЕТ СН'!$F$12+СВЦЭМ!$D$10+'СЕТ СН'!$F$5-'СЕТ СН'!$F$20</f>
        <v>3197.75488365</v>
      </c>
      <c r="P31" s="36">
        <f>SUMIFS(СВЦЭМ!$C$33:$C$776,СВЦЭМ!$A$33:$A$776,$A31,СВЦЭМ!$B$33:$B$776,P$11)+'СЕТ СН'!$F$12+СВЦЭМ!$D$10+'СЕТ СН'!$F$5-'СЕТ СН'!$F$20</f>
        <v>3198.2364160400002</v>
      </c>
      <c r="Q31" s="36">
        <f>SUMIFS(СВЦЭМ!$C$33:$C$776,СВЦЭМ!$A$33:$A$776,$A31,СВЦЭМ!$B$33:$B$776,Q$11)+'СЕТ СН'!$F$12+СВЦЭМ!$D$10+'СЕТ СН'!$F$5-'СЕТ СН'!$F$20</f>
        <v>3195.8707463000001</v>
      </c>
      <c r="R31" s="36">
        <f>SUMIFS(СВЦЭМ!$C$33:$C$776,СВЦЭМ!$A$33:$A$776,$A31,СВЦЭМ!$B$33:$B$776,R$11)+'СЕТ СН'!$F$12+СВЦЭМ!$D$10+'СЕТ СН'!$F$5-'СЕТ СН'!$F$20</f>
        <v>3190.2998228199999</v>
      </c>
      <c r="S31" s="36">
        <f>SUMIFS(СВЦЭМ!$C$33:$C$776,СВЦЭМ!$A$33:$A$776,$A31,СВЦЭМ!$B$33:$B$776,S$11)+'СЕТ СН'!$F$12+СВЦЭМ!$D$10+'СЕТ СН'!$F$5-'СЕТ СН'!$F$20</f>
        <v>3205.3973038900003</v>
      </c>
      <c r="T31" s="36">
        <f>SUMIFS(СВЦЭМ!$C$33:$C$776,СВЦЭМ!$A$33:$A$776,$A31,СВЦЭМ!$B$33:$B$776,T$11)+'СЕТ СН'!$F$12+СВЦЭМ!$D$10+'СЕТ СН'!$F$5-'СЕТ СН'!$F$20</f>
        <v>3224.0348585800002</v>
      </c>
      <c r="U31" s="36">
        <f>SUMIFS(СВЦЭМ!$C$33:$C$776,СВЦЭМ!$A$33:$A$776,$A31,СВЦЭМ!$B$33:$B$776,U$11)+'СЕТ СН'!$F$12+СВЦЭМ!$D$10+'СЕТ СН'!$F$5-'СЕТ СН'!$F$20</f>
        <v>3239.3287880299999</v>
      </c>
      <c r="V31" s="36">
        <f>SUMIFS(СВЦЭМ!$C$33:$C$776,СВЦЭМ!$A$33:$A$776,$A31,СВЦЭМ!$B$33:$B$776,V$11)+'СЕТ СН'!$F$12+СВЦЭМ!$D$10+'СЕТ СН'!$F$5-'СЕТ СН'!$F$20</f>
        <v>3251.6294243800003</v>
      </c>
      <c r="W31" s="36">
        <f>SUMIFS(СВЦЭМ!$C$33:$C$776,СВЦЭМ!$A$33:$A$776,$A31,СВЦЭМ!$B$33:$B$776,W$11)+'СЕТ СН'!$F$12+СВЦЭМ!$D$10+'СЕТ СН'!$F$5-'СЕТ СН'!$F$20</f>
        <v>3239.3975474700001</v>
      </c>
      <c r="X31" s="36">
        <f>SUMIFS(СВЦЭМ!$C$33:$C$776,СВЦЭМ!$A$33:$A$776,$A31,СВЦЭМ!$B$33:$B$776,X$11)+'СЕТ СН'!$F$12+СВЦЭМ!$D$10+'СЕТ СН'!$F$5-'СЕТ СН'!$F$20</f>
        <v>3215.0671332000002</v>
      </c>
      <c r="Y31" s="36">
        <f>SUMIFS(СВЦЭМ!$C$33:$C$776,СВЦЭМ!$A$33:$A$776,$A31,СВЦЭМ!$B$33:$B$776,Y$11)+'СЕТ СН'!$F$12+СВЦЭМ!$D$10+'СЕТ СН'!$F$5-'СЕТ СН'!$F$20</f>
        <v>3292.0063364600001</v>
      </c>
    </row>
    <row r="32" spans="1:25" ht="15.75" x14ac:dyDescent="0.2">
      <c r="A32" s="35">
        <f t="shared" si="0"/>
        <v>44095</v>
      </c>
      <c r="B32" s="36">
        <f>SUMIFS(СВЦЭМ!$C$33:$C$776,СВЦЭМ!$A$33:$A$776,$A32,СВЦЭМ!$B$33:$B$776,B$11)+'СЕТ СН'!$F$12+СВЦЭМ!$D$10+'СЕТ СН'!$F$5-'СЕТ СН'!$F$20</f>
        <v>3321.4596107299999</v>
      </c>
      <c r="C32" s="36">
        <f>SUMIFS(СВЦЭМ!$C$33:$C$776,СВЦЭМ!$A$33:$A$776,$A32,СВЦЭМ!$B$33:$B$776,C$11)+'СЕТ СН'!$F$12+СВЦЭМ!$D$10+'СЕТ СН'!$F$5-'СЕТ СН'!$F$20</f>
        <v>3327.7180105799998</v>
      </c>
      <c r="D32" s="36">
        <f>SUMIFS(СВЦЭМ!$C$33:$C$776,СВЦЭМ!$A$33:$A$776,$A32,СВЦЭМ!$B$33:$B$776,D$11)+'СЕТ СН'!$F$12+СВЦЭМ!$D$10+'СЕТ СН'!$F$5-'СЕТ СН'!$F$20</f>
        <v>3339.3470871099998</v>
      </c>
      <c r="E32" s="36">
        <f>SUMIFS(СВЦЭМ!$C$33:$C$776,СВЦЭМ!$A$33:$A$776,$A32,СВЦЭМ!$B$33:$B$776,E$11)+'СЕТ СН'!$F$12+СВЦЭМ!$D$10+'СЕТ СН'!$F$5-'СЕТ СН'!$F$20</f>
        <v>3357.4964702900002</v>
      </c>
      <c r="F32" s="36">
        <f>SUMIFS(СВЦЭМ!$C$33:$C$776,СВЦЭМ!$A$33:$A$776,$A32,СВЦЭМ!$B$33:$B$776,F$11)+'СЕТ СН'!$F$12+СВЦЭМ!$D$10+'СЕТ СН'!$F$5-'СЕТ СН'!$F$20</f>
        <v>3356.6680019400001</v>
      </c>
      <c r="G32" s="36">
        <f>SUMIFS(СВЦЭМ!$C$33:$C$776,СВЦЭМ!$A$33:$A$776,$A32,СВЦЭМ!$B$33:$B$776,G$11)+'СЕТ СН'!$F$12+СВЦЭМ!$D$10+'СЕТ СН'!$F$5-'СЕТ СН'!$F$20</f>
        <v>3342.4700184100002</v>
      </c>
      <c r="H32" s="36">
        <f>SUMIFS(СВЦЭМ!$C$33:$C$776,СВЦЭМ!$A$33:$A$776,$A32,СВЦЭМ!$B$33:$B$776,H$11)+'СЕТ СН'!$F$12+СВЦЭМ!$D$10+'СЕТ СН'!$F$5-'СЕТ СН'!$F$20</f>
        <v>3296.84486169</v>
      </c>
      <c r="I32" s="36">
        <f>SUMIFS(СВЦЭМ!$C$33:$C$776,СВЦЭМ!$A$33:$A$776,$A32,СВЦЭМ!$B$33:$B$776,I$11)+'СЕТ СН'!$F$12+СВЦЭМ!$D$10+'СЕТ СН'!$F$5-'СЕТ СН'!$F$20</f>
        <v>3245.0950526300003</v>
      </c>
      <c r="J32" s="36">
        <f>SUMIFS(СВЦЭМ!$C$33:$C$776,СВЦЭМ!$A$33:$A$776,$A32,СВЦЭМ!$B$33:$B$776,J$11)+'СЕТ СН'!$F$12+СВЦЭМ!$D$10+'СЕТ СН'!$F$5-'СЕТ СН'!$F$20</f>
        <v>3210.15879189</v>
      </c>
      <c r="K32" s="36">
        <f>SUMIFS(СВЦЭМ!$C$33:$C$776,СВЦЭМ!$A$33:$A$776,$A32,СВЦЭМ!$B$33:$B$776,K$11)+'СЕТ СН'!$F$12+СВЦЭМ!$D$10+'СЕТ СН'!$F$5-'СЕТ СН'!$F$20</f>
        <v>3194.82448062</v>
      </c>
      <c r="L32" s="36">
        <f>SUMIFS(СВЦЭМ!$C$33:$C$776,СВЦЭМ!$A$33:$A$776,$A32,СВЦЭМ!$B$33:$B$776,L$11)+'СЕТ СН'!$F$12+СВЦЭМ!$D$10+'СЕТ СН'!$F$5-'СЕТ СН'!$F$20</f>
        <v>3207.0070033500001</v>
      </c>
      <c r="M32" s="36">
        <f>SUMIFS(СВЦЭМ!$C$33:$C$776,СВЦЭМ!$A$33:$A$776,$A32,СВЦЭМ!$B$33:$B$776,M$11)+'СЕТ СН'!$F$12+СВЦЭМ!$D$10+'СЕТ СН'!$F$5-'СЕТ СН'!$F$20</f>
        <v>3175.5750877099999</v>
      </c>
      <c r="N32" s="36">
        <f>SUMIFS(СВЦЭМ!$C$33:$C$776,СВЦЭМ!$A$33:$A$776,$A32,СВЦЭМ!$B$33:$B$776,N$11)+'СЕТ СН'!$F$12+СВЦЭМ!$D$10+'СЕТ СН'!$F$5-'СЕТ СН'!$F$20</f>
        <v>3132.6201956</v>
      </c>
      <c r="O32" s="36">
        <f>SUMIFS(СВЦЭМ!$C$33:$C$776,СВЦЭМ!$A$33:$A$776,$A32,СВЦЭМ!$B$33:$B$776,O$11)+'СЕТ СН'!$F$12+СВЦЭМ!$D$10+'СЕТ СН'!$F$5-'СЕТ СН'!$F$20</f>
        <v>3134.0423884400002</v>
      </c>
      <c r="P32" s="36">
        <f>SUMIFS(СВЦЭМ!$C$33:$C$776,СВЦЭМ!$A$33:$A$776,$A32,СВЦЭМ!$B$33:$B$776,P$11)+'СЕТ СН'!$F$12+СВЦЭМ!$D$10+'СЕТ СН'!$F$5-'СЕТ СН'!$F$20</f>
        <v>3134.2807469700001</v>
      </c>
      <c r="Q32" s="36">
        <f>SUMIFS(СВЦЭМ!$C$33:$C$776,СВЦЭМ!$A$33:$A$776,$A32,СВЦЭМ!$B$33:$B$776,Q$11)+'СЕТ СН'!$F$12+СВЦЭМ!$D$10+'СЕТ СН'!$F$5-'СЕТ СН'!$F$20</f>
        <v>3129.6139013500001</v>
      </c>
      <c r="R32" s="36">
        <f>SUMIFS(СВЦЭМ!$C$33:$C$776,СВЦЭМ!$A$33:$A$776,$A32,СВЦЭМ!$B$33:$B$776,R$11)+'СЕТ СН'!$F$12+СВЦЭМ!$D$10+'СЕТ СН'!$F$5-'СЕТ СН'!$F$20</f>
        <v>3127.8234535800002</v>
      </c>
      <c r="S32" s="36">
        <f>SUMIFS(СВЦЭМ!$C$33:$C$776,СВЦЭМ!$A$33:$A$776,$A32,СВЦЭМ!$B$33:$B$776,S$11)+'СЕТ СН'!$F$12+СВЦЭМ!$D$10+'СЕТ СН'!$F$5-'СЕТ СН'!$F$20</f>
        <v>3137.5324468899998</v>
      </c>
      <c r="T32" s="36">
        <f>SUMIFS(СВЦЭМ!$C$33:$C$776,СВЦЭМ!$A$33:$A$776,$A32,СВЦЭМ!$B$33:$B$776,T$11)+'СЕТ СН'!$F$12+СВЦЭМ!$D$10+'СЕТ СН'!$F$5-'СЕТ СН'!$F$20</f>
        <v>3163.13594276</v>
      </c>
      <c r="U32" s="36">
        <f>SUMIFS(СВЦЭМ!$C$33:$C$776,СВЦЭМ!$A$33:$A$776,$A32,СВЦЭМ!$B$33:$B$776,U$11)+'СЕТ СН'!$F$12+СВЦЭМ!$D$10+'СЕТ СН'!$F$5-'СЕТ СН'!$F$20</f>
        <v>3177.78857879</v>
      </c>
      <c r="V32" s="36">
        <f>SUMIFS(СВЦЭМ!$C$33:$C$776,СВЦЭМ!$A$33:$A$776,$A32,СВЦЭМ!$B$33:$B$776,V$11)+'СЕТ СН'!$F$12+СВЦЭМ!$D$10+'СЕТ СН'!$F$5-'СЕТ СН'!$F$20</f>
        <v>3186.9212764399999</v>
      </c>
      <c r="W32" s="36">
        <f>SUMIFS(СВЦЭМ!$C$33:$C$776,СВЦЭМ!$A$33:$A$776,$A32,СВЦЭМ!$B$33:$B$776,W$11)+'СЕТ СН'!$F$12+СВЦЭМ!$D$10+'СЕТ СН'!$F$5-'СЕТ СН'!$F$20</f>
        <v>3165.37413818</v>
      </c>
      <c r="X32" s="36">
        <f>SUMIFS(СВЦЭМ!$C$33:$C$776,СВЦЭМ!$A$33:$A$776,$A32,СВЦЭМ!$B$33:$B$776,X$11)+'СЕТ СН'!$F$12+СВЦЭМ!$D$10+'СЕТ СН'!$F$5-'СЕТ СН'!$F$20</f>
        <v>3141.15821482</v>
      </c>
      <c r="Y32" s="36">
        <f>SUMIFS(СВЦЭМ!$C$33:$C$776,СВЦЭМ!$A$33:$A$776,$A32,СВЦЭМ!$B$33:$B$776,Y$11)+'СЕТ СН'!$F$12+СВЦЭМ!$D$10+'СЕТ СН'!$F$5-'СЕТ СН'!$F$20</f>
        <v>3231.4993201100001</v>
      </c>
    </row>
    <row r="33" spans="1:25" ht="15.75" x14ac:dyDescent="0.2">
      <c r="A33" s="35">
        <f t="shared" si="0"/>
        <v>44096</v>
      </c>
      <c r="B33" s="36">
        <f>SUMIFS(СВЦЭМ!$C$33:$C$776,СВЦЭМ!$A$33:$A$776,$A33,СВЦЭМ!$B$33:$B$776,B$11)+'СЕТ СН'!$F$12+СВЦЭМ!$D$10+'СЕТ СН'!$F$5-'СЕТ СН'!$F$20</f>
        <v>3324.7391078400001</v>
      </c>
      <c r="C33" s="36">
        <f>SUMIFS(СВЦЭМ!$C$33:$C$776,СВЦЭМ!$A$33:$A$776,$A33,СВЦЭМ!$B$33:$B$776,C$11)+'СЕТ СН'!$F$12+СВЦЭМ!$D$10+'СЕТ СН'!$F$5-'СЕТ СН'!$F$20</f>
        <v>3364.2974313200002</v>
      </c>
      <c r="D33" s="36">
        <f>SUMIFS(СВЦЭМ!$C$33:$C$776,СВЦЭМ!$A$33:$A$776,$A33,СВЦЭМ!$B$33:$B$776,D$11)+'СЕТ СН'!$F$12+СВЦЭМ!$D$10+'СЕТ СН'!$F$5-'СЕТ СН'!$F$20</f>
        <v>3384.7476426600001</v>
      </c>
      <c r="E33" s="36">
        <f>SUMIFS(СВЦЭМ!$C$33:$C$776,СВЦЭМ!$A$33:$A$776,$A33,СВЦЭМ!$B$33:$B$776,E$11)+'СЕТ СН'!$F$12+СВЦЭМ!$D$10+'СЕТ СН'!$F$5-'СЕТ СН'!$F$20</f>
        <v>3405.3577109900002</v>
      </c>
      <c r="F33" s="36">
        <f>SUMIFS(СВЦЭМ!$C$33:$C$776,СВЦЭМ!$A$33:$A$776,$A33,СВЦЭМ!$B$33:$B$776,F$11)+'СЕТ СН'!$F$12+СВЦЭМ!$D$10+'СЕТ СН'!$F$5-'СЕТ СН'!$F$20</f>
        <v>3391.6342719899999</v>
      </c>
      <c r="G33" s="36">
        <f>SUMIFS(СВЦЭМ!$C$33:$C$776,СВЦЭМ!$A$33:$A$776,$A33,СВЦЭМ!$B$33:$B$776,G$11)+'СЕТ СН'!$F$12+СВЦЭМ!$D$10+'СЕТ СН'!$F$5-'СЕТ СН'!$F$20</f>
        <v>3365.0138221699999</v>
      </c>
      <c r="H33" s="36">
        <f>SUMIFS(СВЦЭМ!$C$33:$C$776,СВЦЭМ!$A$33:$A$776,$A33,СВЦЭМ!$B$33:$B$776,H$11)+'СЕТ СН'!$F$12+СВЦЭМ!$D$10+'СЕТ СН'!$F$5-'СЕТ СН'!$F$20</f>
        <v>3324.8019206600002</v>
      </c>
      <c r="I33" s="36">
        <f>SUMIFS(СВЦЭМ!$C$33:$C$776,СВЦЭМ!$A$33:$A$776,$A33,СВЦЭМ!$B$33:$B$776,I$11)+'СЕТ СН'!$F$12+СВЦЭМ!$D$10+'СЕТ СН'!$F$5-'СЕТ СН'!$F$20</f>
        <v>3295.6959366800002</v>
      </c>
      <c r="J33" s="36">
        <f>SUMIFS(СВЦЭМ!$C$33:$C$776,СВЦЭМ!$A$33:$A$776,$A33,СВЦЭМ!$B$33:$B$776,J$11)+'СЕТ СН'!$F$12+СВЦЭМ!$D$10+'СЕТ СН'!$F$5-'СЕТ СН'!$F$20</f>
        <v>3266.7227842000002</v>
      </c>
      <c r="K33" s="36">
        <f>SUMIFS(СВЦЭМ!$C$33:$C$776,СВЦЭМ!$A$33:$A$776,$A33,СВЦЭМ!$B$33:$B$776,K$11)+'СЕТ СН'!$F$12+СВЦЭМ!$D$10+'СЕТ СН'!$F$5-'СЕТ СН'!$F$20</f>
        <v>3255.1883097800001</v>
      </c>
      <c r="L33" s="36">
        <f>SUMIFS(СВЦЭМ!$C$33:$C$776,СВЦЭМ!$A$33:$A$776,$A33,СВЦЭМ!$B$33:$B$776,L$11)+'СЕТ СН'!$F$12+СВЦЭМ!$D$10+'СЕТ СН'!$F$5-'СЕТ СН'!$F$20</f>
        <v>3254.2787211100003</v>
      </c>
      <c r="M33" s="36">
        <f>SUMIFS(СВЦЭМ!$C$33:$C$776,СВЦЭМ!$A$33:$A$776,$A33,СВЦЭМ!$B$33:$B$776,M$11)+'СЕТ СН'!$F$12+СВЦЭМ!$D$10+'СЕТ СН'!$F$5-'СЕТ СН'!$F$20</f>
        <v>3224.5784886299998</v>
      </c>
      <c r="N33" s="36">
        <f>SUMIFS(СВЦЭМ!$C$33:$C$776,СВЦЭМ!$A$33:$A$776,$A33,СВЦЭМ!$B$33:$B$776,N$11)+'СЕТ СН'!$F$12+СВЦЭМ!$D$10+'СЕТ СН'!$F$5-'СЕТ СН'!$F$20</f>
        <v>3174.0561885799998</v>
      </c>
      <c r="O33" s="36">
        <f>SUMIFS(СВЦЭМ!$C$33:$C$776,СВЦЭМ!$A$33:$A$776,$A33,СВЦЭМ!$B$33:$B$776,O$11)+'СЕТ СН'!$F$12+СВЦЭМ!$D$10+'СЕТ СН'!$F$5-'СЕТ СН'!$F$20</f>
        <v>3164.4589314100003</v>
      </c>
      <c r="P33" s="36">
        <f>SUMIFS(СВЦЭМ!$C$33:$C$776,СВЦЭМ!$A$33:$A$776,$A33,СВЦЭМ!$B$33:$B$776,P$11)+'СЕТ СН'!$F$12+СВЦЭМ!$D$10+'СЕТ СН'!$F$5-'СЕТ СН'!$F$20</f>
        <v>3167.08083326</v>
      </c>
      <c r="Q33" s="36">
        <f>SUMIFS(СВЦЭМ!$C$33:$C$776,СВЦЭМ!$A$33:$A$776,$A33,СВЦЭМ!$B$33:$B$776,Q$11)+'СЕТ СН'!$F$12+СВЦЭМ!$D$10+'СЕТ СН'!$F$5-'СЕТ СН'!$F$20</f>
        <v>3161.9888100799999</v>
      </c>
      <c r="R33" s="36">
        <f>SUMIFS(СВЦЭМ!$C$33:$C$776,СВЦЭМ!$A$33:$A$776,$A33,СВЦЭМ!$B$33:$B$776,R$11)+'СЕТ СН'!$F$12+СВЦЭМ!$D$10+'СЕТ СН'!$F$5-'СЕТ СН'!$F$20</f>
        <v>3162.86511784</v>
      </c>
      <c r="S33" s="36">
        <f>SUMIFS(СВЦЭМ!$C$33:$C$776,СВЦЭМ!$A$33:$A$776,$A33,СВЦЭМ!$B$33:$B$776,S$11)+'СЕТ СН'!$F$12+СВЦЭМ!$D$10+'СЕТ СН'!$F$5-'СЕТ СН'!$F$20</f>
        <v>3170.65783005</v>
      </c>
      <c r="T33" s="36">
        <f>SUMIFS(СВЦЭМ!$C$33:$C$776,СВЦЭМ!$A$33:$A$776,$A33,СВЦЭМ!$B$33:$B$776,T$11)+'СЕТ СН'!$F$12+СВЦЭМ!$D$10+'СЕТ СН'!$F$5-'СЕТ СН'!$F$20</f>
        <v>3180.3778575599999</v>
      </c>
      <c r="U33" s="36">
        <f>SUMIFS(СВЦЭМ!$C$33:$C$776,СВЦЭМ!$A$33:$A$776,$A33,СВЦЭМ!$B$33:$B$776,U$11)+'СЕТ СН'!$F$12+СВЦЭМ!$D$10+'СЕТ СН'!$F$5-'СЕТ СН'!$F$20</f>
        <v>3204.2865681500002</v>
      </c>
      <c r="V33" s="36">
        <f>SUMIFS(СВЦЭМ!$C$33:$C$776,СВЦЭМ!$A$33:$A$776,$A33,СВЦЭМ!$B$33:$B$776,V$11)+'СЕТ СН'!$F$12+СВЦЭМ!$D$10+'СЕТ СН'!$F$5-'СЕТ СН'!$F$20</f>
        <v>3204.8248678300001</v>
      </c>
      <c r="W33" s="36">
        <f>SUMIFS(СВЦЭМ!$C$33:$C$776,СВЦЭМ!$A$33:$A$776,$A33,СВЦЭМ!$B$33:$B$776,W$11)+'СЕТ СН'!$F$12+СВЦЭМ!$D$10+'СЕТ СН'!$F$5-'СЕТ СН'!$F$20</f>
        <v>3192.2236011800001</v>
      </c>
      <c r="X33" s="36">
        <f>SUMIFS(СВЦЭМ!$C$33:$C$776,СВЦЭМ!$A$33:$A$776,$A33,СВЦЭМ!$B$33:$B$776,X$11)+'СЕТ СН'!$F$12+СВЦЭМ!$D$10+'СЕТ СН'!$F$5-'СЕТ СН'!$F$20</f>
        <v>3189.8124195600003</v>
      </c>
      <c r="Y33" s="36">
        <f>SUMIFS(СВЦЭМ!$C$33:$C$776,СВЦЭМ!$A$33:$A$776,$A33,СВЦЭМ!$B$33:$B$776,Y$11)+'СЕТ СН'!$F$12+СВЦЭМ!$D$10+'СЕТ СН'!$F$5-'СЕТ СН'!$F$20</f>
        <v>3265.9224808600002</v>
      </c>
    </row>
    <row r="34" spans="1:25" ht="15.75" x14ac:dyDescent="0.2">
      <c r="A34" s="35">
        <f t="shared" si="0"/>
        <v>44097</v>
      </c>
      <c r="B34" s="36">
        <f>SUMIFS(СВЦЭМ!$C$33:$C$776,СВЦЭМ!$A$33:$A$776,$A34,СВЦЭМ!$B$33:$B$776,B$11)+'СЕТ СН'!$F$12+СВЦЭМ!$D$10+'СЕТ СН'!$F$5-'СЕТ СН'!$F$20</f>
        <v>3317.4120734500002</v>
      </c>
      <c r="C34" s="36">
        <f>SUMIFS(СВЦЭМ!$C$33:$C$776,СВЦЭМ!$A$33:$A$776,$A34,СВЦЭМ!$B$33:$B$776,C$11)+'СЕТ СН'!$F$12+СВЦЭМ!$D$10+'СЕТ СН'!$F$5-'СЕТ СН'!$F$20</f>
        <v>3354.1983159299998</v>
      </c>
      <c r="D34" s="36">
        <f>SUMIFS(СВЦЭМ!$C$33:$C$776,СВЦЭМ!$A$33:$A$776,$A34,СВЦЭМ!$B$33:$B$776,D$11)+'СЕТ СН'!$F$12+СВЦЭМ!$D$10+'СЕТ СН'!$F$5-'СЕТ СН'!$F$20</f>
        <v>3369.4816478800003</v>
      </c>
      <c r="E34" s="36">
        <f>SUMIFS(СВЦЭМ!$C$33:$C$776,СВЦЭМ!$A$33:$A$776,$A34,СВЦЭМ!$B$33:$B$776,E$11)+'СЕТ СН'!$F$12+СВЦЭМ!$D$10+'СЕТ СН'!$F$5-'СЕТ СН'!$F$20</f>
        <v>3387.23156316</v>
      </c>
      <c r="F34" s="36">
        <f>SUMIFS(СВЦЭМ!$C$33:$C$776,СВЦЭМ!$A$33:$A$776,$A34,СВЦЭМ!$B$33:$B$776,F$11)+'СЕТ СН'!$F$12+СВЦЭМ!$D$10+'СЕТ СН'!$F$5-'СЕТ СН'!$F$20</f>
        <v>3396.1972025700002</v>
      </c>
      <c r="G34" s="36">
        <f>SUMIFS(СВЦЭМ!$C$33:$C$776,СВЦЭМ!$A$33:$A$776,$A34,СВЦЭМ!$B$33:$B$776,G$11)+'СЕТ СН'!$F$12+СВЦЭМ!$D$10+'СЕТ СН'!$F$5-'СЕТ СН'!$F$20</f>
        <v>3376.0562614</v>
      </c>
      <c r="H34" s="36">
        <f>SUMIFS(СВЦЭМ!$C$33:$C$776,СВЦЭМ!$A$33:$A$776,$A34,СВЦЭМ!$B$33:$B$776,H$11)+'СЕТ СН'!$F$12+СВЦЭМ!$D$10+'СЕТ СН'!$F$5-'СЕТ СН'!$F$20</f>
        <v>3322.1885993200003</v>
      </c>
      <c r="I34" s="36">
        <f>SUMIFS(СВЦЭМ!$C$33:$C$776,СВЦЭМ!$A$33:$A$776,$A34,СВЦЭМ!$B$33:$B$776,I$11)+'СЕТ СН'!$F$12+СВЦЭМ!$D$10+'СЕТ СН'!$F$5-'СЕТ СН'!$F$20</f>
        <v>3264.6740821799999</v>
      </c>
      <c r="J34" s="36">
        <f>SUMIFS(СВЦЭМ!$C$33:$C$776,СВЦЭМ!$A$33:$A$776,$A34,СВЦЭМ!$B$33:$B$776,J$11)+'СЕТ СН'!$F$12+СВЦЭМ!$D$10+'СЕТ СН'!$F$5-'СЕТ СН'!$F$20</f>
        <v>3236.5240731499998</v>
      </c>
      <c r="K34" s="36">
        <f>SUMIFS(СВЦЭМ!$C$33:$C$776,СВЦЭМ!$A$33:$A$776,$A34,СВЦЭМ!$B$33:$B$776,K$11)+'СЕТ СН'!$F$12+СВЦЭМ!$D$10+'СЕТ СН'!$F$5-'СЕТ СН'!$F$20</f>
        <v>3232.2679443000002</v>
      </c>
      <c r="L34" s="36">
        <f>SUMIFS(СВЦЭМ!$C$33:$C$776,СВЦЭМ!$A$33:$A$776,$A34,СВЦЭМ!$B$33:$B$776,L$11)+'СЕТ СН'!$F$12+СВЦЭМ!$D$10+'СЕТ СН'!$F$5-'СЕТ СН'!$F$20</f>
        <v>3223.8368175800001</v>
      </c>
      <c r="M34" s="36">
        <f>SUMIFS(СВЦЭМ!$C$33:$C$776,СВЦЭМ!$A$33:$A$776,$A34,СВЦЭМ!$B$33:$B$776,M$11)+'СЕТ СН'!$F$12+СВЦЭМ!$D$10+'СЕТ СН'!$F$5-'СЕТ СН'!$F$20</f>
        <v>3179.2158136799999</v>
      </c>
      <c r="N34" s="36">
        <f>SUMIFS(СВЦЭМ!$C$33:$C$776,СВЦЭМ!$A$33:$A$776,$A34,СВЦЭМ!$B$33:$B$776,N$11)+'СЕТ СН'!$F$12+СВЦЭМ!$D$10+'СЕТ СН'!$F$5-'СЕТ СН'!$F$20</f>
        <v>3174.0753407000002</v>
      </c>
      <c r="O34" s="36">
        <f>SUMIFS(СВЦЭМ!$C$33:$C$776,СВЦЭМ!$A$33:$A$776,$A34,СВЦЭМ!$B$33:$B$776,O$11)+'СЕТ СН'!$F$12+СВЦЭМ!$D$10+'СЕТ СН'!$F$5-'СЕТ СН'!$F$20</f>
        <v>3173.09494657</v>
      </c>
      <c r="P34" s="36">
        <f>SUMIFS(СВЦЭМ!$C$33:$C$776,СВЦЭМ!$A$33:$A$776,$A34,СВЦЭМ!$B$33:$B$776,P$11)+'СЕТ СН'!$F$12+СВЦЭМ!$D$10+'СЕТ СН'!$F$5-'СЕТ СН'!$F$20</f>
        <v>3172.6052400399999</v>
      </c>
      <c r="Q34" s="36">
        <f>SUMIFS(СВЦЭМ!$C$33:$C$776,СВЦЭМ!$A$33:$A$776,$A34,СВЦЭМ!$B$33:$B$776,Q$11)+'СЕТ СН'!$F$12+СВЦЭМ!$D$10+'СЕТ СН'!$F$5-'СЕТ СН'!$F$20</f>
        <v>3173.7682553300001</v>
      </c>
      <c r="R34" s="36">
        <f>SUMIFS(СВЦЭМ!$C$33:$C$776,СВЦЭМ!$A$33:$A$776,$A34,СВЦЭМ!$B$33:$B$776,R$11)+'СЕТ СН'!$F$12+СВЦЭМ!$D$10+'СЕТ СН'!$F$5-'СЕТ СН'!$F$20</f>
        <v>3170.0489714599998</v>
      </c>
      <c r="S34" s="36">
        <f>SUMIFS(СВЦЭМ!$C$33:$C$776,СВЦЭМ!$A$33:$A$776,$A34,СВЦЭМ!$B$33:$B$776,S$11)+'СЕТ СН'!$F$12+СВЦЭМ!$D$10+'СЕТ СН'!$F$5-'СЕТ СН'!$F$20</f>
        <v>3174.49392979</v>
      </c>
      <c r="T34" s="36">
        <f>SUMIFS(СВЦЭМ!$C$33:$C$776,СВЦЭМ!$A$33:$A$776,$A34,СВЦЭМ!$B$33:$B$776,T$11)+'СЕТ СН'!$F$12+СВЦЭМ!$D$10+'СЕТ СН'!$F$5-'СЕТ СН'!$F$20</f>
        <v>3177.9593389299998</v>
      </c>
      <c r="U34" s="36">
        <f>SUMIFS(СВЦЭМ!$C$33:$C$776,СВЦЭМ!$A$33:$A$776,$A34,СВЦЭМ!$B$33:$B$776,U$11)+'СЕТ СН'!$F$12+СВЦЭМ!$D$10+'СЕТ СН'!$F$5-'СЕТ СН'!$F$20</f>
        <v>3197.2510223700001</v>
      </c>
      <c r="V34" s="36">
        <f>SUMIFS(СВЦЭМ!$C$33:$C$776,СВЦЭМ!$A$33:$A$776,$A34,СВЦЭМ!$B$33:$B$776,V$11)+'СЕТ СН'!$F$12+СВЦЭМ!$D$10+'СЕТ СН'!$F$5-'СЕТ СН'!$F$20</f>
        <v>3189.3951614799998</v>
      </c>
      <c r="W34" s="36">
        <f>SUMIFS(СВЦЭМ!$C$33:$C$776,СВЦЭМ!$A$33:$A$776,$A34,СВЦЭМ!$B$33:$B$776,W$11)+'СЕТ СН'!$F$12+СВЦЭМ!$D$10+'СЕТ СН'!$F$5-'СЕТ СН'!$F$20</f>
        <v>3178.0972840300001</v>
      </c>
      <c r="X34" s="36">
        <f>SUMIFS(СВЦЭМ!$C$33:$C$776,СВЦЭМ!$A$33:$A$776,$A34,СВЦЭМ!$B$33:$B$776,X$11)+'СЕТ СН'!$F$12+СВЦЭМ!$D$10+'СЕТ СН'!$F$5-'СЕТ СН'!$F$20</f>
        <v>3165.92194617</v>
      </c>
      <c r="Y34" s="36">
        <f>SUMIFS(СВЦЭМ!$C$33:$C$776,СВЦЭМ!$A$33:$A$776,$A34,СВЦЭМ!$B$33:$B$776,Y$11)+'СЕТ СН'!$F$12+СВЦЭМ!$D$10+'СЕТ СН'!$F$5-'СЕТ СН'!$F$20</f>
        <v>3224.9496322499999</v>
      </c>
    </row>
    <row r="35" spans="1:25" ht="15.75" x14ac:dyDescent="0.2">
      <c r="A35" s="35">
        <f t="shared" si="0"/>
        <v>44098</v>
      </c>
      <c r="B35" s="36">
        <f>SUMIFS(СВЦЭМ!$C$33:$C$776,СВЦЭМ!$A$33:$A$776,$A35,СВЦЭМ!$B$33:$B$776,B$11)+'СЕТ СН'!$F$12+СВЦЭМ!$D$10+'СЕТ СН'!$F$5-'СЕТ СН'!$F$20</f>
        <v>3340.40142947</v>
      </c>
      <c r="C35" s="36">
        <f>SUMIFS(СВЦЭМ!$C$33:$C$776,СВЦЭМ!$A$33:$A$776,$A35,СВЦЭМ!$B$33:$B$776,C$11)+'СЕТ СН'!$F$12+СВЦЭМ!$D$10+'СЕТ СН'!$F$5-'СЕТ СН'!$F$20</f>
        <v>3358.0856250000002</v>
      </c>
      <c r="D35" s="36">
        <f>SUMIFS(СВЦЭМ!$C$33:$C$776,СВЦЭМ!$A$33:$A$776,$A35,СВЦЭМ!$B$33:$B$776,D$11)+'СЕТ СН'!$F$12+СВЦЭМ!$D$10+'СЕТ СН'!$F$5-'СЕТ СН'!$F$20</f>
        <v>3376.3623060800001</v>
      </c>
      <c r="E35" s="36">
        <f>SUMIFS(СВЦЭМ!$C$33:$C$776,СВЦЭМ!$A$33:$A$776,$A35,СВЦЭМ!$B$33:$B$776,E$11)+'СЕТ СН'!$F$12+СВЦЭМ!$D$10+'СЕТ СН'!$F$5-'СЕТ СН'!$F$20</f>
        <v>3382.5024717199999</v>
      </c>
      <c r="F35" s="36">
        <f>SUMIFS(СВЦЭМ!$C$33:$C$776,СВЦЭМ!$A$33:$A$776,$A35,СВЦЭМ!$B$33:$B$776,F$11)+'СЕТ СН'!$F$12+СВЦЭМ!$D$10+'СЕТ СН'!$F$5-'СЕТ СН'!$F$20</f>
        <v>3374.6440578400002</v>
      </c>
      <c r="G35" s="36">
        <f>SUMIFS(СВЦЭМ!$C$33:$C$776,СВЦЭМ!$A$33:$A$776,$A35,СВЦЭМ!$B$33:$B$776,G$11)+'СЕТ СН'!$F$12+СВЦЭМ!$D$10+'СЕТ СН'!$F$5-'СЕТ СН'!$F$20</f>
        <v>3370.4622410800002</v>
      </c>
      <c r="H35" s="36">
        <f>SUMIFS(СВЦЭМ!$C$33:$C$776,СВЦЭМ!$A$33:$A$776,$A35,СВЦЭМ!$B$33:$B$776,H$11)+'СЕТ СН'!$F$12+СВЦЭМ!$D$10+'СЕТ СН'!$F$5-'СЕТ СН'!$F$20</f>
        <v>3372.3157750999999</v>
      </c>
      <c r="I35" s="36">
        <f>SUMIFS(СВЦЭМ!$C$33:$C$776,СВЦЭМ!$A$33:$A$776,$A35,СВЦЭМ!$B$33:$B$776,I$11)+'СЕТ СН'!$F$12+СВЦЭМ!$D$10+'СЕТ СН'!$F$5-'СЕТ СН'!$F$20</f>
        <v>3283.5262432700001</v>
      </c>
      <c r="J35" s="36">
        <f>SUMIFS(СВЦЭМ!$C$33:$C$776,СВЦЭМ!$A$33:$A$776,$A35,СВЦЭМ!$B$33:$B$776,J$11)+'СЕТ СН'!$F$12+СВЦЭМ!$D$10+'СЕТ СН'!$F$5-'СЕТ СН'!$F$20</f>
        <v>3252.1215579899999</v>
      </c>
      <c r="K35" s="36">
        <f>SUMIFS(СВЦЭМ!$C$33:$C$776,СВЦЭМ!$A$33:$A$776,$A35,СВЦЭМ!$B$33:$B$776,K$11)+'СЕТ СН'!$F$12+СВЦЭМ!$D$10+'СЕТ СН'!$F$5-'СЕТ СН'!$F$20</f>
        <v>3255.3178992799999</v>
      </c>
      <c r="L35" s="36">
        <f>SUMIFS(СВЦЭМ!$C$33:$C$776,СВЦЭМ!$A$33:$A$776,$A35,СВЦЭМ!$B$33:$B$776,L$11)+'СЕТ СН'!$F$12+СВЦЭМ!$D$10+'СЕТ СН'!$F$5-'СЕТ СН'!$F$20</f>
        <v>3265.9356116099998</v>
      </c>
      <c r="M35" s="36">
        <f>SUMIFS(СВЦЭМ!$C$33:$C$776,СВЦЭМ!$A$33:$A$776,$A35,СВЦЭМ!$B$33:$B$776,M$11)+'СЕТ СН'!$F$12+СВЦЭМ!$D$10+'СЕТ СН'!$F$5-'СЕТ СН'!$F$20</f>
        <v>3224.3039536800002</v>
      </c>
      <c r="N35" s="36">
        <f>SUMIFS(СВЦЭМ!$C$33:$C$776,СВЦЭМ!$A$33:$A$776,$A35,СВЦЭМ!$B$33:$B$776,N$11)+'СЕТ СН'!$F$12+СВЦЭМ!$D$10+'СЕТ СН'!$F$5-'СЕТ СН'!$F$20</f>
        <v>3177.0786255600001</v>
      </c>
      <c r="O35" s="36">
        <f>SUMIFS(СВЦЭМ!$C$33:$C$776,СВЦЭМ!$A$33:$A$776,$A35,СВЦЭМ!$B$33:$B$776,O$11)+'СЕТ СН'!$F$12+СВЦЭМ!$D$10+'СЕТ СН'!$F$5-'СЕТ СН'!$F$20</f>
        <v>3176.1503443700003</v>
      </c>
      <c r="P35" s="36">
        <f>SUMIFS(СВЦЭМ!$C$33:$C$776,СВЦЭМ!$A$33:$A$776,$A35,СВЦЭМ!$B$33:$B$776,P$11)+'СЕТ СН'!$F$12+СВЦЭМ!$D$10+'СЕТ СН'!$F$5-'СЕТ СН'!$F$20</f>
        <v>3180.1895210800003</v>
      </c>
      <c r="Q35" s="36">
        <f>SUMIFS(СВЦЭМ!$C$33:$C$776,СВЦЭМ!$A$33:$A$776,$A35,СВЦЭМ!$B$33:$B$776,Q$11)+'СЕТ СН'!$F$12+СВЦЭМ!$D$10+'СЕТ СН'!$F$5-'СЕТ СН'!$F$20</f>
        <v>3173.6868044399998</v>
      </c>
      <c r="R35" s="36">
        <f>SUMIFS(СВЦЭМ!$C$33:$C$776,СВЦЭМ!$A$33:$A$776,$A35,СВЦЭМ!$B$33:$B$776,R$11)+'СЕТ СН'!$F$12+СВЦЭМ!$D$10+'СЕТ СН'!$F$5-'СЕТ СН'!$F$20</f>
        <v>3170.2847182</v>
      </c>
      <c r="S35" s="36">
        <f>SUMIFS(СВЦЭМ!$C$33:$C$776,СВЦЭМ!$A$33:$A$776,$A35,СВЦЭМ!$B$33:$B$776,S$11)+'СЕТ СН'!$F$12+СВЦЭМ!$D$10+'СЕТ СН'!$F$5-'СЕТ СН'!$F$20</f>
        <v>3175.2802785200001</v>
      </c>
      <c r="T35" s="36">
        <f>SUMIFS(СВЦЭМ!$C$33:$C$776,СВЦЭМ!$A$33:$A$776,$A35,СВЦЭМ!$B$33:$B$776,T$11)+'СЕТ СН'!$F$12+СВЦЭМ!$D$10+'СЕТ СН'!$F$5-'СЕТ СН'!$F$20</f>
        <v>3179.4873164300002</v>
      </c>
      <c r="U35" s="36">
        <f>SUMIFS(СВЦЭМ!$C$33:$C$776,СВЦЭМ!$A$33:$A$776,$A35,СВЦЭМ!$B$33:$B$776,U$11)+'СЕТ СН'!$F$12+СВЦЭМ!$D$10+'СЕТ СН'!$F$5-'СЕТ СН'!$F$20</f>
        <v>3210.7907468000003</v>
      </c>
      <c r="V35" s="36">
        <f>SUMIFS(СВЦЭМ!$C$33:$C$776,СВЦЭМ!$A$33:$A$776,$A35,СВЦЭМ!$B$33:$B$776,V$11)+'СЕТ СН'!$F$12+СВЦЭМ!$D$10+'СЕТ СН'!$F$5-'СЕТ СН'!$F$20</f>
        <v>3207.97418328</v>
      </c>
      <c r="W35" s="36">
        <f>SUMIFS(СВЦЭМ!$C$33:$C$776,СВЦЭМ!$A$33:$A$776,$A35,СВЦЭМ!$B$33:$B$776,W$11)+'СЕТ СН'!$F$12+СВЦЭМ!$D$10+'СЕТ СН'!$F$5-'СЕТ СН'!$F$20</f>
        <v>3256.2461507200001</v>
      </c>
      <c r="X35" s="36">
        <f>SUMIFS(СВЦЭМ!$C$33:$C$776,СВЦЭМ!$A$33:$A$776,$A35,СВЦЭМ!$B$33:$B$776,X$11)+'СЕТ СН'!$F$12+СВЦЭМ!$D$10+'СЕТ СН'!$F$5-'СЕТ СН'!$F$20</f>
        <v>3271.7574101999999</v>
      </c>
      <c r="Y35" s="36">
        <f>SUMIFS(СВЦЭМ!$C$33:$C$776,СВЦЭМ!$A$33:$A$776,$A35,СВЦЭМ!$B$33:$B$776,Y$11)+'СЕТ СН'!$F$12+СВЦЭМ!$D$10+'СЕТ СН'!$F$5-'СЕТ СН'!$F$20</f>
        <v>3317.9182497000002</v>
      </c>
    </row>
    <row r="36" spans="1:25" ht="15.75" x14ac:dyDescent="0.2">
      <c r="A36" s="35">
        <f t="shared" si="0"/>
        <v>44099</v>
      </c>
      <c r="B36" s="36">
        <f>SUMIFS(СВЦЭМ!$C$33:$C$776,СВЦЭМ!$A$33:$A$776,$A36,СВЦЭМ!$B$33:$B$776,B$11)+'СЕТ СН'!$F$12+СВЦЭМ!$D$10+'СЕТ СН'!$F$5-'СЕТ СН'!$F$20</f>
        <v>3310.04558034</v>
      </c>
      <c r="C36" s="36">
        <f>SUMIFS(СВЦЭМ!$C$33:$C$776,СВЦЭМ!$A$33:$A$776,$A36,СВЦЭМ!$B$33:$B$776,C$11)+'СЕТ СН'!$F$12+СВЦЭМ!$D$10+'СЕТ СН'!$F$5-'СЕТ СН'!$F$20</f>
        <v>3324.5096844</v>
      </c>
      <c r="D36" s="36">
        <f>SUMIFS(СВЦЭМ!$C$33:$C$776,СВЦЭМ!$A$33:$A$776,$A36,СВЦЭМ!$B$33:$B$776,D$11)+'СЕТ СН'!$F$12+СВЦЭМ!$D$10+'СЕТ СН'!$F$5-'СЕТ СН'!$F$20</f>
        <v>3340.19176178</v>
      </c>
      <c r="E36" s="36">
        <f>SUMIFS(СВЦЭМ!$C$33:$C$776,СВЦЭМ!$A$33:$A$776,$A36,СВЦЭМ!$B$33:$B$776,E$11)+'СЕТ СН'!$F$12+СВЦЭМ!$D$10+'СЕТ СН'!$F$5-'СЕТ СН'!$F$20</f>
        <v>3341.8815884699998</v>
      </c>
      <c r="F36" s="36">
        <f>SUMIFS(СВЦЭМ!$C$33:$C$776,СВЦЭМ!$A$33:$A$776,$A36,СВЦЭМ!$B$33:$B$776,F$11)+'СЕТ СН'!$F$12+СВЦЭМ!$D$10+'СЕТ СН'!$F$5-'СЕТ СН'!$F$20</f>
        <v>3337.9800421899999</v>
      </c>
      <c r="G36" s="36">
        <f>SUMIFS(СВЦЭМ!$C$33:$C$776,СВЦЭМ!$A$33:$A$776,$A36,СВЦЭМ!$B$33:$B$776,G$11)+'СЕТ СН'!$F$12+СВЦЭМ!$D$10+'СЕТ СН'!$F$5-'СЕТ СН'!$F$20</f>
        <v>3320.4099523300001</v>
      </c>
      <c r="H36" s="36">
        <f>SUMIFS(СВЦЭМ!$C$33:$C$776,СВЦЭМ!$A$33:$A$776,$A36,СВЦЭМ!$B$33:$B$776,H$11)+'СЕТ СН'!$F$12+СВЦЭМ!$D$10+'СЕТ СН'!$F$5-'СЕТ СН'!$F$20</f>
        <v>3284.2690027500003</v>
      </c>
      <c r="I36" s="36">
        <f>SUMIFS(СВЦЭМ!$C$33:$C$776,СВЦЭМ!$A$33:$A$776,$A36,СВЦЭМ!$B$33:$B$776,I$11)+'СЕТ СН'!$F$12+СВЦЭМ!$D$10+'СЕТ СН'!$F$5-'СЕТ СН'!$F$20</f>
        <v>3258.1980836900002</v>
      </c>
      <c r="J36" s="36">
        <f>SUMIFS(СВЦЭМ!$C$33:$C$776,СВЦЭМ!$A$33:$A$776,$A36,СВЦЭМ!$B$33:$B$776,J$11)+'СЕТ СН'!$F$12+СВЦЭМ!$D$10+'СЕТ СН'!$F$5-'СЕТ СН'!$F$20</f>
        <v>3249.9420095599999</v>
      </c>
      <c r="K36" s="36">
        <f>SUMIFS(СВЦЭМ!$C$33:$C$776,СВЦЭМ!$A$33:$A$776,$A36,СВЦЭМ!$B$33:$B$776,K$11)+'СЕТ СН'!$F$12+СВЦЭМ!$D$10+'СЕТ СН'!$F$5-'СЕТ СН'!$F$20</f>
        <v>3244.9413727900001</v>
      </c>
      <c r="L36" s="36">
        <f>SUMIFS(СВЦЭМ!$C$33:$C$776,СВЦЭМ!$A$33:$A$776,$A36,СВЦЭМ!$B$33:$B$776,L$11)+'СЕТ СН'!$F$12+СВЦЭМ!$D$10+'СЕТ СН'!$F$5-'СЕТ СН'!$F$20</f>
        <v>3254.2587743700001</v>
      </c>
      <c r="M36" s="36">
        <f>SUMIFS(СВЦЭМ!$C$33:$C$776,СВЦЭМ!$A$33:$A$776,$A36,СВЦЭМ!$B$33:$B$776,M$11)+'СЕТ СН'!$F$12+СВЦЭМ!$D$10+'СЕТ СН'!$F$5-'СЕТ СН'!$F$20</f>
        <v>3209.84589684</v>
      </c>
      <c r="N36" s="36">
        <f>SUMIFS(СВЦЭМ!$C$33:$C$776,СВЦЭМ!$A$33:$A$776,$A36,СВЦЭМ!$B$33:$B$776,N$11)+'СЕТ СН'!$F$12+СВЦЭМ!$D$10+'СЕТ СН'!$F$5-'СЕТ СН'!$F$20</f>
        <v>3169.22143375</v>
      </c>
      <c r="O36" s="36">
        <f>SUMIFS(СВЦЭМ!$C$33:$C$776,СВЦЭМ!$A$33:$A$776,$A36,СВЦЭМ!$B$33:$B$776,O$11)+'СЕТ СН'!$F$12+СВЦЭМ!$D$10+'СЕТ СН'!$F$5-'СЕТ СН'!$F$20</f>
        <v>3147.9332701600001</v>
      </c>
      <c r="P36" s="36">
        <f>SUMIFS(СВЦЭМ!$C$33:$C$776,СВЦЭМ!$A$33:$A$776,$A36,СВЦЭМ!$B$33:$B$776,P$11)+'СЕТ СН'!$F$12+СВЦЭМ!$D$10+'СЕТ СН'!$F$5-'СЕТ СН'!$F$20</f>
        <v>3149.4933392299999</v>
      </c>
      <c r="Q36" s="36">
        <f>SUMIFS(СВЦЭМ!$C$33:$C$776,СВЦЭМ!$A$33:$A$776,$A36,СВЦЭМ!$B$33:$B$776,Q$11)+'СЕТ СН'!$F$12+СВЦЭМ!$D$10+'СЕТ СН'!$F$5-'СЕТ СН'!$F$20</f>
        <v>3143.03510762</v>
      </c>
      <c r="R36" s="36">
        <f>SUMIFS(СВЦЭМ!$C$33:$C$776,СВЦЭМ!$A$33:$A$776,$A36,СВЦЭМ!$B$33:$B$776,R$11)+'СЕТ СН'!$F$12+СВЦЭМ!$D$10+'СЕТ СН'!$F$5-'СЕТ СН'!$F$20</f>
        <v>3144.5351769099998</v>
      </c>
      <c r="S36" s="36">
        <f>SUMIFS(СВЦЭМ!$C$33:$C$776,СВЦЭМ!$A$33:$A$776,$A36,СВЦЭМ!$B$33:$B$776,S$11)+'СЕТ СН'!$F$12+СВЦЭМ!$D$10+'СЕТ СН'!$F$5-'СЕТ СН'!$F$20</f>
        <v>3147.5739462700003</v>
      </c>
      <c r="T36" s="36">
        <f>SUMIFS(СВЦЭМ!$C$33:$C$776,СВЦЭМ!$A$33:$A$776,$A36,СВЦЭМ!$B$33:$B$776,T$11)+'СЕТ СН'!$F$12+СВЦЭМ!$D$10+'СЕТ СН'!$F$5-'СЕТ СН'!$F$20</f>
        <v>3137.57447052</v>
      </c>
      <c r="U36" s="36">
        <f>SUMIFS(СВЦЭМ!$C$33:$C$776,СВЦЭМ!$A$33:$A$776,$A36,СВЦЭМ!$B$33:$B$776,U$11)+'СЕТ СН'!$F$12+СВЦЭМ!$D$10+'СЕТ СН'!$F$5-'СЕТ СН'!$F$20</f>
        <v>3150.06104448</v>
      </c>
      <c r="V36" s="36">
        <f>SUMIFS(СВЦЭМ!$C$33:$C$776,СВЦЭМ!$A$33:$A$776,$A36,СВЦЭМ!$B$33:$B$776,V$11)+'СЕТ СН'!$F$12+СВЦЭМ!$D$10+'СЕТ СН'!$F$5-'СЕТ СН'!$F$20</f>
        <v>3163.2105652600003</v>
      </c>
      <c r="W36" s="36">
        <f>SUMIFS(СВЦЭМ!$C$33:$C$776,СВЦЭМ!$A$33:$A$776,$A36,СВЦЭМ!$B$33:$B$776,W$11)+'СЕТ СН'!$F$12+СВЦЭМ!$D$10+'СЕТ СН'!$F$5-'СЕТ СН'!$F$20</f>
        <v>3151.36514562</v>
      </c>
      <c r="X36" s="36">
        <f>SUMIFS(СВЦЭМ!$C$33:$C$776,СВЦЭМ!$A$33:$A$776,$A36,СВЦЭМ!$B$33:$B$776,X$11)+'СЕТ СН'!$F$12+СВЦЭМ!$D$10+'СЕТ СН'!$F$5-'СЕТ СН'!$F$20</f>
        <v>3180.9798821200002</v>
      </c>
      <c r="Y36" s="36">
        <f>SUMIFS(СВЦЭМ!$C$33:$C$776,СВЦЭМ!$A$33:$A$776,$A36,СВЦЭМ!$B$33:$B$776,Y$11)+'СЕТ СН'!$F$12+СВЦЭМ!$D$10+'СЕТ СН'!$F$5-'СЕТ СН'!$F$20</f>
        <v>3263.9474056600002</v>
      </c>
    </row>
    <row r="37" spans="1:25" ht="15.75" x14ac:dyDescent="0.2">
      <c r="A37" s="35">
        <f t="shared" si="0"/>
        <v>44100</v>
      </c>
      <c r="B37" s="36">
        <f>SUMIFS(СВЦЭМ!$C$33:$C$776,СВЦЭМ!$A$33:$A$776,$A37,СВЦЭМ!$B$33:$B$776,B$11)+'СЕТ СН'!$F$12+СВЦЭМ!$D$10+'СЕТ СН'!$F$5-'СЕТ СН'!$F$20</f>
        <v>3333.3465457699999</v>
      </c>
      <c r="C37" s="36">
        <f>SUMIFS(СВЦЭМ!$C$33:$C$776,СВЦЭМ!$A$33:$A$776,$A37,СВЦЭМ!$B$33:$B$776,C$11)+'СЕТ СН'!$F$12+СВЦЭМ!$D$10+'СЕТ СН'!$F$5-'СЕТ СН'!$F$20</f>
        <v>3363.7043430200001</v>
      </c>
      <c r="D37" s="36">
        <f>SUMIFS(СВЦЭМ!$C$33:$C$776,СВЦЭМ!$A$33:$A$776,$A37,СВЦЭМ!$B$33:$B$776,D$11)+'СЕТ СН'!$F$12+СВЦЭМ!$D$10+'СЕТ СН'!$F$5-'СЕТ СН'!$F$20</f>
        <v>3381.4468197000001</v>
      </c>
      <c r="E37" s="36">
        <f>SUMIFS(СВЦЭМ!$C$33:$C$776,СВЦЭМ!$A$33:$A$776,$A37,СВЦЭМ!$B$33:$B$776,E$11)+'СЕТ СН'!$F$12+СВЦЭМ!$D$10+'СЕТ СН'!$F$5-'СЕТ СН'!$F$20</f>
        <v>3391.0821661</v>
      </c>
      <c r="F37" s="36">
        <f>SUMIFS(СВЦЭМ!$C$33:$C$776,СВЦЭМ!$A$33:$A$776,$A37,СВЦЭМ!$B$33:$B$776,F$11)+'СЕТ СН'!$F$12+СВЦЭМ!$D$10+'СЕТ СН'!$F$5-'СЕТ СН'!$F$20</f>
        <v>3397.2634722000003</v>
      </c>
      <c r="G37" s="36">
        <f>SUMIFS(СВЦЭМ!$C$33:$C$776,СВЦЭМ!$A$33:$A$776,$A37,СВЦЭМ!$B$33:$B$776,G$11)+'СЕТ СН'!$F$12+СВЦЭМ!$D$10+'СЕТ СН'!$F$5-'СЕТ СН'!$F$20</f>
        <v>3385.2270555800001</v>
      </c>
      <c r="H37" s="36">
        <f>SUMIFS(СВЦЭМ!$C$33:$C$776,СВЦЭМ!$A$33:$A$776,$A37,СВЦЭМ!$B$33:$B$776,H$11)+'СЕТ СН'!$F$12+СВЦЭМ!$D$10+'СЕТ СН'!$F$5-'СЕТ СН'!$F$20</f>
        <v>3360.5499757799998</v>
      </c>
      <c r="I37" s="36">
        <f>SUMIFS(СВЦЭМ!$C$33:$C$776,СВЦЭМ!$A$33:$A$776,$A37,СВЦЭМ!$B$33:$B$776,I$11)+'СЕТ СН'!$F$12+СВЦЭМ!$D$10+'СЕТ СН'!$F$5-'СЕТ СН'!$F$20</f>
        <v>3322.8457860100002</v>
      </c>
      <c r="J37" s="36">
        <f>SUMIFS(СВЦЭМ!$C$33:$C$776,СВЦЭМ!$A$33:$A$776,$A37,СВЦЭМ!$B$33:$B$776,J$11)+'СЕТ СН'!$F$12+СВЦЭМ!$D$10+'СЕТ СН'!$F$5-'СЕТ СН'!$F$20</f>
        <v>3283.97549041</v>
      </c>
      <c r="K37" s="36">
        <f>SUMIFS(СВЦЭМ!$C$33:$C$776,СВЦЭМ!$A$33:$A$776,$A37,СВЦЭМ!$B$33:$B$776,K$11)+'СЕТ СН'!$F$12+СВЦЭМ!$D$10+'СЕТ СН'!$F$5-'СЕТ СН'!$F$20</f>
        <v>3261.0526239599999</v>
      </c>
      <c r="L37" s="36">
        <f>SUMIFS(СВЦЭМ!$C$33:$C$776,СВЦЭМ!$A$33:$A$776,$A37,СВЦЭМ!$B$33:$B$776,L$11)+'СЕТ СН'!$F$12+СВЦЭМ!$D$10+'СЕТ СН'!$F$5-'СЕТ СН'!$F$20</f>
        <v>3249.62483066</v>
      </c>
      <c r="M37" s="36">
        <f>SUMIFS(СВЦЭМ!$C$33:$C$776,СВЦЭМ!$A$33:$A$776,$A37,СВЦЭМ!$B$33:$B$776,M$11)+'СЕТ СН'!$F$12+СВЦЭМ!$D$10+'СЕТ СН'!$F$5-'СЕТ СН'!$F$20</f>
        <v>3204.0583180000003</v>
      </c>
      <c r="N37" s="36">
        <f>SUMIFS(СВЦЭМ!$C$33:$C$776,СВЦЭМ!$A$33:$A$776,$A37,СВЦЭМ!$B$33:$B$776,N$11)+'СЕТ СН'!$F$12+СВЦЭМ!$D$10+'СЕТ СН'!$F$5-'СЕТ СН'!$F$20</f>
        <v>3170.3460948900001</v>
      </c>
      <c r="O37" s="36">
        <f>SUMIFS(СВЦЭМ!$C$33:$C$776,СВЦЭМ!$A$33:$A$776,$A37,СВЦЭМ!$B$33:$B$776,O$11)+'СЕТ СН'!$F$12+СВЦЭМ!$D$10+'СЕТ СН'!$F$5-'СЕТ СН'!$F$20</f>
        <v>3154.0265806100001</v>
      </c>
      <c r="P37" s="36">
        <f>SUMIFS(СВЦЭМ!$C$33:$C$776,СВЦЭМ!$A$33:$A$776,$A37,СВЦЭМ!$B$33:$B$776,P$11)+'СЕТ СН'!$F$12+СВЦЭМ!$D$10+'СЕТ СН'!$F$5-'СЕТ СН'!$F$20</f>
        <v>3157.9678429099999</v>
      </c>
      <c r="Q37" s="36">
        <f>SUMIFS(СВЦЭМ!$C$33:$C$776,СВЦЭМ!$A$33:$A$776,$A37,СВЦЭМ!$B$33:$B$776,Q$11)+'СЕТ СН'!$F$12+СВЦЭМ!$D$10+'СЕТ СН'!$F$5-'СЕТ СН'!$F$20</f>
        <v>3154.4017824100001</v>
      </c>
      <c r="R37" s="36">
        <f>SUMIFS(СВЦЭМ!$C$33:$C$776,СВЦЭМ!$A$33:$A$776,$A37,СВЦЭМ!$B$33:$B$776,R$11)+'СЕТ СН'!$F$12+СВЦЭМ!$D$10+'СЕТ СН'!$F$5-'СЕТ СН'!$F$20</f>
        <v>3152.0413914300002</v>
      </c>
      <c r="S37" s="36">
        <f>SUMIFS(СВЦЭМ!$C$33:$C$776,СВЦЭМ!$A$33:$A$776,$A37,СВЦЭМ!$B$33:$B$776,S$11)+'СЕТ СН'!$F$12+СВЦЭМ!$D$10+'СЕТ СН'!$F$5-'СЕТ СН'!$F$20</f>
        <v>3152.0508251700003</v>
      </c>
      <c r="T37" s="36">
        <f>SUMIFS(СВЦЭМ!$C$33:$C$776,СВЦЭМ!$A$33:$A$776,$A37,СВЦЭМ!$B$33:$B$776,T$11)+'СЕТ СН'!$F$12+СВЦЭМ!$D$10+'СЕТ СН'!$F$5-'СЕТ СН'!$F$20</f>
        <v>3146.3350955200003</v>
      </c>
      <c r="U37" s="36">
        <f>SUMIFS(СВЦЭМ!$C$33:$C$776,СВЦЭМ!$A$33:$A$776,$A37,СВЦЭМ!$B$33:$B$776,U$11)+'СЕТ СН'!$F$12+СВЦЭМ!$D$10+'СЕТ СН'!$F$5-'СЕТ СН'!$F$20</f>
        <v>3164.6537950400002</v>
      </c>
      <c r="V37" s="36">
        <f>SUMIFS(СВЦЭМ!$C$33:$C$776,СВЦЭМ!$A$33:$A$776,$A37,СВЦЭМ!$B$33:$B$776,V$11)+'СЕТ СН'!$F$12+СВЦЭМ!$D$10+'СЕТ СН'!$F$5-'СЕТ СН'!$F$20</f>
        <v>3166.07840205</v>
      </c>
      <c r="W37" s="36">
        <f>SUMIFS(СВЦЭМ!$C$33:$C$776,СВЦЭМ!$A$33:$A$776,$A37,СВЦЭМ!$B$33:$B$776,W$11)+'СЕТ СН'!$F$12+СВЦЭМ!$D$10+'СЕТ СН'!$F$5-'СЕТ СН'!$F$20</f>
        <v>3144.8757297800003</v>
      </c>
      <c r="X37" s="36">
        <f>SUMIFS(СВЦЭМ!$C$33:$C$776,СВЦЭМ!$A$33:$A$776,$A37,СВЦЭМ!$B$33:$B$776,X$11)+'СЕТ СН'!$F$12+СВЦЭМ!$D$10+'СЕТ СН'!$F$5-'СЕТ СН'!$F$20</f>
        <v>3173.5791448199998</v>
      </c>
      <c r="Y37" s="36">
        <f>SUMIFS(СВЦЭМ!$C$33:$C$776,СВЦЭМ!$A$33:$A$776,$A37,СВЦЭМ!$B$33:$B$776,Y$11)+'СЕТ СН'!$F$12+СВЦЭМ!$D$10+'СЕТ СН'!$F$5-'СЕТ СН'!$F$20</f>
        <v>3259.6748318600003</v>
      </c>
    </row>
    <row r="38" spans="1:25" ht="15.75" x14ac:dyDescent="0.2">
      <c r="A38" s="35">
        <f t="shared" si="0"/>
        <v>44101</v>
      </c>
      <c r="B38" s="36">
        <f>SUMIFS(СВЦЭМ!$C$33:$C$776,СВЦЭМ!$A$33:$A$776,$A38,СВЦЭМ!$B$33:$B$776,B$11)+'СЕТ СН'!$F$12+СВЦЭМ!$D$10+'СЕТ СН'!$F$5-'СЕТ СН'!$F$20</f>
        <v>3315.8961733400001</v>
      </c>
      <c r="C38" s="36">
        <f>SUMIFS(СВЦЭМ!$C$33:$C$776,СВЦЭМ!$A$33:$A$776,$A38,СВЦЭМ!$B$33:$B$776,C$11)+'СЕТ СН'!$F$12+СВЦЭМ!$D$10+'СЕТ СН'!$F$5-'СЕТ СН'!$F$20</f>
        <v>3341.5336148300003</v>
      </c>
      <c r="D38" s="36">
        <f>SUMIFS(СВЦЭМ!$C$33:$C$776,СВЦЭМ!$A$33:$A$776,$A38,СВЦЭМ!$B$33:$B$776,D$11)+'СЕТ СН'!$F$12+СВЦЭМ!$D$10+'СЕТ СН'!$F$5-'СЕТ СН'!$F$20</f>
        <v>3363.72619098</v>
      </c>
      <c r="E38" s="36">
        <f>SUMIFS(СВЦЭМ!$C$33:$C$776,СВЦЭМ!$A$33:$A$776,$A38,СВЦЭМ!$B$33:$B$776,E$11)+'СЕТ СН'!$F$12+СВЦЭМ!$D$10+'СЕТ СН'!$F$5-'СЕТ СН'!$F$20</f>
        <v>3372.8260837500002</v>
      </c>
      <c r="F38" s="36">
        <f>SUMIFS(СВЦЭМ!$C$33:$C$776,СВЦЭМ!$A$33:$A$776,$A38,СВЦЭМ!$B$33:$B$776,F$11)+'СЕТ СН'!$F$12+СВЦЭМ!$D$10+'СЕТ СН'!$F$5-'СЕТ СН'!$F$20</f>
        <v>3377.7310214899999</v>
      </c>
      <c r="G38" s="36">
        <f>SUMIFS(СВЦЭМ!$C$33:$C$776,СВЦЭМ!$A$33:$A$776,$A38,СВЦЭМ!$B$33:$B$776,G$11)+'СЕТ СН'!$F$12+СВЦЭМ!$D$10+'СЕТ СН'!$F$5-'СЕТ СН'!$F$20</f>
        <v>3371.4495218900001</v>
      </c>
      <c r="H38" s="36">
        <f>SUMIFS(СВЦЭМ!$C$33:$C$776,СВЦЭМ!$A$33:$A$776,$A38,СВЦЭМ!$B$33:$B$776,H$11)+'СЕТ СН'!$F$12+СВЦЭМ!$D$10+'СЕТ СН'!$F$5-'СЕТ СН'!$F$20</f>
        <v>3352.5292567500001</v>
      </c>
      <c r="I38" s="36">
        <f>SUMIFS(СВЦЭМ!$C$33:$C$776,СВЦЭМ!$A$33:$A$776,$A38,СВЦЭМ!$B$33:$B$776,I$11)+'СЕТ СН'!$F$12+СВЦЭМ!$D$10+'СЕТ СН'!$F$5-'СЕТ СН'!$F$20</f>
        <v>3324.4292057000002</v>
      </c>
      <c r="J38" s="36">
        <f>SUMIFS(СВЦЭМ!$C$33:$C$776,СВЦЭМ!$A$33:$A$776,$A38,СВЦЭМ!$B$33:$B$776,J$11)+'СЕТ СН'!$F$12+СВЦЭМ!$D$10+'СЕТ СН'!$F$5-'СЕТ СН'!$F$20</f>
        <v>3288.9451467399999</v>
      </c>
      <c r="K38" s="36">
        <f>SUMIFS(СВЦЭМ!$C$33:$C$776,СВЦЭМ!$A$33:$A$776,$A38,СВЦЭМ!$B$33:$B$776,K$11)+'СЕТ СН'!$F$12+СВЦЭМ!$D$10+'СЕТ СН'!$F$5-'СЕТ СН'!$F$20</f>
        <v>3250.2608601400002</v>
      </c>
      <c r="L38" s="36">
        <f>SUMIFS(СВЦЭМ!$C$33:$C$776,СВЦЭМ!$A$33:$A$776,$A38,СВЦЭМ!$B$33:$B$776,L$11)+'СЕТ СН'!$F$12+СВЦЭМ!$D$10+'СЕТ СН'!$F$5-'СЕТ СН'!$F$20</f>
        <v>3233.1784336800001</v>
      </c>
      <c r="M38" s="36">
        <f>SUMIFS(СВЦЭМ!$C$33:$C$776,СВЦЭМ!$A$33:$A$776,$A38,СВЦЭМ!$B$33:$B$776,M$11)+'СЕТ СН'!$F$12+СВЦЭМ!$D$10+'СЕТ СН'!$F$5-'СЕТ СН'!$F$20</f>
        <v>3187.6229954300002</v>
      </c>
      <c r="N38" s="36">
        <f>SUMIFS(СВЦЭМ!$C$33:$C$776,СВЦЭМ!$A$33:$A$776,$A38,СВЦЭМ!$B$33:$B$776,N$11)+'СЕТ СН'!$F$12+СВЦЭМ!$D$10+'СЕТ СН'!$F$5-'СЕТ СН'!$F$20</f>
        <v>3142.3493847</v>
      </c>
      <c r="O38" s="36">
        <f>SUMIFS(СВЦЭМ!$C$33:$C$776,СВЦЭМ!$A$33:$A$776,$A38,СВЦЭМ!$B$33:$B$776,O$11)+'СЕТ СН'!$F$12+СВЦЭМ!$D$10+'СЕТ СН'!$F$5-'СЕТ СН'!$F$20</f>
        <v>3126.7680492700001</v>
      </c>
      <c r="P38" s="36">
        <f>SUMIFS(СВЦЭМ!$C$33:$C$776,СВЦЭМ!$A$33:$A$776,$A38,СВЦЭМ!$B$33:$B$776,P$11)+'СЕТ СН'!$F$12+СВЦЭМ!$D$10+'СЕТ СН'!$F$5-'СЕТ СН'!$F$20</f>
        <v>3132.2170338599999</v>
      </c>
      <c r="Q38" s="36">
        <f>SUMIFS(СВЦЭМ!$C$33:$C$776,СВЦЭМ!$A$33:$A$776,$A38,СВЦЭМ!$B$33:$B$776,Q$11)+'СЕТ СН'!$F$12+СВЦЭМ!$D$10+'СЕТ СН'!$F$5-'СЕТ СН'!$F$20</f>
        <v>3136.80863864</v>
      </c>
      <c r="R38" s="36">
        <f>SUMIFS(СВЦЭМ!$C$33:$C$776,СВЦЭМ!$A$33:$A$776,$A38,СВЦЭМ!$B$33:$B$776,R$11)+'СЕТ СН'!$F$12+СВЦЭМ!$D$10+'СЕТ СН'!$F$5-'СЕТ СН'!$F$20</f>
        <v>3134.52114016</v>
      </c>
      <c r="S38" s="36">
        <f>SUMIFS(СВЦЭМ!$C$33:$C$776,СВЦЭМ!$A$33:$A$776,$A38,СВЦЭМ!$B$33:$B$776,S$11)+'СЕТ СН'!$F$12+СВЦЭМ!$D$10+'СЕТ СН'!$F$5-'СЕТ СН'!$F$20</f>
        <v>3130.38178105</v>
      </c>
      <c r="T38" s="36">
        <f>SUMIFS(СВЦЭМ!$C$33:$C$776,СВЦЭМ!$A$33:$A$776,$A38,СВЦЭМ!$B$33:$B$776,T$11)+'СЕТ СН'!$F$12+СВЦЭМ!$D$10+'СЕТ СН'!$F$5-'СЕТ СН'!$F$20</f>
        <v>3135.6421552299998</v>
      </c>
      <c r="U38" s="36">
        <f>SUMIFS(СВЦЭМ!$C$33:$C$776,СВЦЭМ!$A$33:$A$776,$A38,СВЦЭМ!$B$33:$B$776,U$11)+'СЕТ СН'!$F$12+СВЦЭМ!$D$10+'СЕТ СН'!$F$5-'СЕТ СН'!$F$20</f>
        <v>3169.5265846299999</v>
      </c>
      <c r="V38" s="36">
        <f>SUMIFS(СВЦЭМ!$C$33:$C$776,СВЦЭМ!$A$33:$A$776,$A38,СВЦЭМ!$B$33:$B$776,V$11)+'СЕТ СН'!$F$12+СВЦЭМ!$D$10+'СЕТ СН'!$F$5-'СЕТ СН'!$F$20</f>
        <v>3176.40545324</v>
      </c>
      <c r="W38" s="36">
        <f>SUMIFS(СВЦЭМ!$C$33:$C$776,СВЦЭМ!$A$33:$A$776,$A38,СВЦЭМ!$B$33:$B$776,W$11)+'СЕТ СН'!$F$12+СВЦЭМ!$D$10+'СЕТ СН'!$F$5-'СЕТ СН'!$F$20</f>
        <v>3158.9345735500001</v>
      </c>
      <c r="X38" s="36">
        <f>SUMIFS(СВЦЭМ!$C$33:$C$776,СВЦЭМ!$A$33:$A$776,$A38,СВЦЭМ!$B$33:$B$776,X$11)+'СЕТ СН'!$F$12+СВЦЭМ!$D$10+'СЕТ СН'!$F$5-'СЕТ СН'!$F$20</f>
        <v>3145.5664078899999</v>
      </c>
      <c r="Y38" s="36">
        <f>SUMIFS(СВЦЭМ!$C$33:$C$776,СВЦЭМ!$A$33:$A$776,$A38,СВЦЭМ!$B$33:$B$776,Y$11)+'СЕТ СН'!$F$12+СВЦЭМ!$D$10+'СЕТ СН'!$F$5-'СЕТ СН'!$F$20</f>
        <v>3237.4944111200002</v>
      </c>
    </row>
    <row r="39" spans="1:25" ht="15.75" x14ac:dyDescent="0.2">
      <c r="A39" s="35">
        <f t="shared" si="0"/>
        <v>44102</v>
      </c>
      <c r="B39" s="36">
        <f>SUMIFS(СВЦЭМ!$C$33:$C$776,СВЦЭМ!$A$33:$A$776,$A39,СВЦЭМ!$B$33:$B$776,B$11)+'СЕТ СН'!$F$12+СВЦЭМ!$D$10+'СЕТ СН'!$F$5-'СЕТ СН'!$F$20</f>
        <v>3309.26818164</v>
      </c>
      <c r="C39" s="36">
        <f>SUMIFS(СВЦЭМ!$C$33:$C$776,СВЦЭМ!$A$33:$A$776,$A39,СВЦЭМ!$B$33:$B$776,C$11)+'СЕТ СН'!$F$12+СВЦЭМ!$D$10+'СЕТ СН'!$F$5-'СЕТ СН'!$F$20</f>
        <v>3326.1948597400001</v>
      </c>
      <c r="D39" s="36">
        <f>SUMIFS(СВЦЭМ!$C$33:$C$776,СВЦЭМ!$A$33:$A$776,$A39,СВЦЭМ!$B$33:$B$776,D$11)+'СЕТ СН'!$F$12+СВЦЭМ!$D$10+'СЕТ СН'!$F$5-'СЕТ СН'!$F$20</f>
        <v>3340.6569254800002</v>
      </c>
      <c r="E39" s="36">
        <f>SUMIFS(СВЦЭМ!$C$33:$C$776,СВЦЭМ!$A$33:$A$776,$A39,СВЦЭМ!$B$33:$B$776,E$11)+'СЕТ СН'!$F$12+СВЦЭМ!$D$10+'СЕТ СН'!$F$5-'СЕТ СН'!$F$20</f>
        <v>3353.5044256199999</v>
      </c>
      <c r="F39" s="36">
        <f>SUMIFS(СВЦЭМ!$C$33:$C$776,СВЦЭМ!$A$33:$A$776,$A39,СВЦЭМ!$B$33:$B$776,F$11)+'СЕТ СН'!$F$12+СВЦЭМ!$D$10+'СЕТ СН'!$F$5-'СЕТ СН'!$F$20</f>
        <v>3353.90372673</v>
      </c>
      <c r="G39" s="36">
        <f>SUMIFS(СВЦЭМ!$C$33:$C$776,СВЦЭМ!$A$33:$A$776,$A39,СВЦЭМ!$B$33:$B$776,G$11)+'СЕТ СН'!$F$12+СВЦЭМ!$D$10+'СЕТ СН'!$F$5-'СЕТ СН'!$F$20</f>
        <v>3338.3056779399999</v>
      </c>
      <c r="H39" s="36">
        <f>SUMIFS(СВЦЭМ!$C$33:$C$776,СВЦЭМ!$A$33:$A$776,$A39,СВЦЭМ!$B$33:$B$776,H$11)+'СЕТ СН'!$F$12+СВЦЭМ!$D$10+'СЕТ СН'!$F$5-'СЕТ СН'!$F$20</f>
        <v>3291.6383516000001</v>
      </c>
      <c r="I39" s="36">
        <f>SUMIFS(СВЦЭМ!$C$33:$C$776,СВЦЭМ!$A$33:$A$776,$A39,СВЦЭМ!$B$33:$B$776,I$11)+'СЕТ СН'!$F$12+СВЦЭМ!$D$10+'СЕТ СН'!$F$5-'СЕТ СН'!$F$20</f>
        <v>3270.5531744499999</v>
      </c>
      <c r="J39" s="36">
        <f>SUMIFS(СВЦЭМ!$C$33:$C$776,СВЦЭМ!$A$33:$A$776,$A39,СВЦЭМ!$B$33:$B$776,J$11)+'СЕТ СН'!$F$12+СВЦЭМ!$D$10+'СЕТ СН'!$F$5-'СЕТ СН'!$F$20</f>
        <v>3232.6114280199999</v>
      </c>
      <c r="K39" s="36">
        <f>SUMIFS(СВЦЭМ!$C$33:$C$776,СВЦЭМ!$A$33:$A$776,$A39,СВЦЭМ!$B$33:$B$776,K$11)+'СЕТ СН'!$F$12+СВЦЭМ!$D$10+'СЕТ СН'!$F$5-'СЕТ СН'!$F$20</f>
        <v>3224.2351769000002</v>
      </c>
      <c r="L39" s="36">
        <f>SUMIFS(СВЦЭМ!$C$33:$C$776,СВЦЭМ!$A$33:$A$776,$A39,СВЦЭМ!$B$33:$B$776,L$11)+'СЕТ СН'!$F$12+СВЦЭМ!$D$10+'СЕТ СН'!$F$5-'СЕТ СН'!$F$20</f>
        <v>3225.5022983600002</v>
      </c>
      <c r="M39" s="36">
        <f>SUMIFS(СВЦЭМ!$C$33:$C$776,СВЦЭМ!$A$33:$A$776,$A39,СВЦЭМ!$B$33:$B$776,M$11)+'СЕТ СН'!$F$12+СВЦЭМ!$D$10+'СЕТ СН'!$F$5-'СЕТ СН'!$F$20</f>
        <v>3181.20148217</v>
      </c>
      <c r="N39" s="36">
        <f>SUMIFS(СВЦЭМ!$C$33:$C$776,СВЦЭМ!$A$33:$A$776,$A39,СВЦЭМ!$B$33:$B$776,N$11)+'СЕТ СН'!$F$12+СВЦЭМ!$D$10+'СЕТ СН'!$F$5-'СЕТ СН'!$F$20</f>
        <v>3134.23271639</v>
      </c>
      <c r="O39" s="36">
        <f>SUMIFS(СВЦЭМ!$C$33:$C$776,СВЦЭМ!$A$33:$A$776,$A39,СВЦЭМ!$B$33:$B$776,O$11)+'СЕТ СН'!$F$12+СВЦЭМ!$D$10+'СЕТ СН'!$F$5-'СЕТ СН'!$F$20</f>
        <v>3118.44049735</v>
      </c>
      <c r="P39" s="36">
        <f>SUMIFS(СВЦЭМ!$C$33:$C$776,СВЦЭМ!$A$33:$A$776,$A39,СВЦЭМ!$B$33:$B$776,P$11)+'СЕТ СН'!$F$12+СВЦЭМ!$D$10+'СЕТ СН'!$F$5-'СЕТ СН'!$F$20</f>
        <v>3117.4826793000002</v>
      </c>
      <c r="Q39" s="36">
        <f>SUMIFS(СВЦЭМ!$C$33:$C$776,СВЦЭМ!$A$33:$A$776,$A39,СВЦЭМ!$B$33:$B$776,Q$11)+'СЕТ СН'!$F$12+СВЦЭМ!$D$10+'СЕТ СН'!$F$5-'СЕТ СН'!$F$20</f>
        <v>3116.3655072800002</v>
      </c>
      <c r="R39" s="36">
        <f>SUMIFS(СВЦЭМ!$C$33:$C$776,СВЦЭМ!$A$33:$A$776,$A39,СВЦЭМ!$B$33:$B$776,R$11)+'СЕТ СН'!$F$12+СВЦЭМ!$D$10+'СЕТ СН'!$F$5-'СЕТ СН'!$F$20</f>
        <v>3106.9211353400001</v>
      </c>
      <c r="S39" s="36">
        <f>SUMIFS(СВЦЭМ!$C$33:$C$776,СВЦЭМ!$A$33:$A$776,$A39,СВЦЭМ!$B$33:$B$776,S$11)+'СЕТ СН'!$F$12+СВЦЭМ!$D$10+'СЕТ СН'!$F$5-'СЕТ СН'!$F$20</f>
        <v>3124.77613311</v>
      </c>
      <c r="T39" s="36">
        <f>SUMIFS(СВЦЭМ!$C$33:$C$776,СВЦЭМ!$A$33:$A$776,$A39,СВЦЭМ!$B$33:$B$776,T$11)+'СЕТ СН'!$F$12+СВЦЭМ!$D$10+'СЕТ СН'!$F$5-'СЕТ СН'!$F$20</f>
        <v>3138.3059714000001</v>
      </c>
      <c r="U39" s="36">
        <f>SUMIFS(СВЦЭМ!$C$33:$C$776,СВЦЭМ!$A$33:$A$776,$A39,СВЦЭМ!$B$33:$B$776,U$11)+'СЕТ СН'!$F$12+СВЦЭМ!$D$10+'СЕТ СН'!$F$5-'СЕТ СН'!$F$20</f>
        <v>3165.2028122500001</v>
      </c>
      <c r="V39" s="36">
        <f>SUMIFS(СВЦЭМ!$C$33:$C$776,СВЦЭМ!$A$33:$A$776,$A39,СВЦЭМ!$B$33:$B$776,V$11)+'СЕТ СН'!$F$12+СВЦЭМ!$D$10+'СЕТ СН'!$F$5-'СЕТ СН'!$F$20</f>
        <v>3156.4037901000002</v>
      </c>
      <c r="W39" s="36">
        <f>SUMIFS(СВЦЭМ!$C$33:$C$776,СВЦЭМ!$A$33:$A$776,$A39,СВЦЭМ!$B$33:$B$776,W$11)+'СЕТ СН'!$F$12+СВЦЭМ!$D$10+'СЕТ СН'!$F$5-'СЕТ СН'!$F$20</f>
        <v>3139.1073918400002</v>
      </c>
      <c r="X39" s="36">
        <f>SUMIFS(СВЦЭМ!$C$33:$C$776,СВЦЭМ!$A$33:$A$776,$A39,СВЦЭМ!$B$33:$B$776,X$11)+'СЕТ СН'!$F$12+СВЦЭМ!$D$10+'СЕТ СН'!$F$5-'СЕТ СН'!$F$20</f>
        <v>3144.3022309200001</v>
      </c>
      <c r="Y39" s="36">
        <f>SUMIFS(СВЦЭМ!$C$33:$C$776,СВЦЭМ!$A$33:$A$776,$A39,СВЦЭМ!$B$33:$B$776,Y$11)+'СЕТ СН'!$F$12+СВЦЭМ!$D$10+'СЕТ СН'!$F$5-'СЕТ СН'!$F$20</f>
        <v>3225.1557779300001</v>
      </c>
    </row>
    <row r="40" spans="1:25" ht="15.75" x14ac:dyDescent="0.2">
      <c r="A40" s="35">
        <f t="shared" si="0"/>
        <v>44103</v>
      </c>
      <c r="B40" s="36">
        <f>SUMIFS(СВЦЭМ!$C$33:$C$776,СВЦЭМ!$A$33:$A$776,$A40,СВЦЭМ!$B$33:$B$776,B$11)+'СЕТ СН'!$F$12+СВЦЭМ!$D$10+'СЕТ СН'!$F$5-'СЕТ СН'!$F$20</f>
        <v>3281.2997347199998</v>
      </c>
      <c r="C40" s="36">
        <f>SUMIFS(СВЦЭМ!$C$33:$C$776,СВЦЭМ!$A$33:$A$776,$A40,СВЦЭМ!$B$33:$B$776,C$11)+'СЕТ СН'!$F$12+СВЦЭМ!$D$10+'СЕТ СН'!$F$5-'СЕТ СН'!$F$20</f>
        <v>3312.32063823</v>
      </c>
      <c r="D40" s="36">
        <f>SUMIFS(СВЦЭМ!$C$33:$C$776,СВЦЭМ!$A$33:$A$776,$A40,СВЦЭМ!$B$33:$B$776,D$11)+'СЕТ СН'!$F$12+СВЦЭМ!$D$10+'СЕТ СН'!$F$5-'СЕТ СН'!$F$20</f>
        <v>3329.0437790200003</v>
      </c>
      <c r="E40" s="36">
        <f>SUMIFS(СВЦЭМ!$C$33:$C$776,СВЦЭМ!$A$33:$A$776,$A40,СВЦЭМ!$B$33:$B$776,E$11)+'СЕТ СН'!$F$12+СВЦЭМ!$D$10+'СЕТ СН'!$F$5-'СЕТ СН'!$F$20</f>
        <v>3346.9304289800002</v>
      </c>
      <c r="F40" s="36">
        <f>SUMIFS(СВЦЭМ!$C$33:$C$776,СВЦЭМ!$A$33:$A$776,$A40,СВЦЭМ!$B$33:$B$776,F$11)+'СЕТ СН'!$F$12+СВЦЭМ!$D$10+'СЕТ СН'!$F$5-'СЕТ СН'!$F$20</f>
        <v>3348.49152774</v>
      </c>
      <c r="G40" s="36">
        <f>SUMIFS(СВЦЭМ!$C$33:$C$776,СВЦЭМ!$A$33:$A$776,$A40,СВЦЭМ!$B$33:$B$776,G$11)+'СЕТ СН'!$F$12+СВЦЭМ!$D$10+'СЕТ СН'!$F$5-'СЕТ СН'!$F$20</f>
        <v>3330.88051933</v>
      </c>
      <c r="H40" s="36">
        <f>SUMIFS(СВЦЭМ!$C$33:$C$776,СВЦЭМ!$A$33:$A$776,$A40,СВЦЭМ!$B$33:$B$776,H$11)+'СЕТ СН'!$F$12+СВЦЭМ!$D$10+'СЕТ СН'!$F$5-'СЕТ СН'!$F$20</f>
        <v>3287.21486323</v>
      </c>
      <c r="I40" s="36">
        <f>SUMIFS(СВЦЭМ!$C$33:$C$776,СВЦЭМ!$A$33:$A$776,$A40,СВЦЭМ!$B$33:$B$776,I$11)+'СЕТ СН'!$F$12+СВЦЭМ!$D$10+'СЕТ СН'!$F$5-'СЕТ СН'!$F$20</f>
        <v>3232.0852245400001</v>
      </c>
      <c r="J40" s="36">
        <f>SUMIFS(СВЦЭМ!$C$33:$C$776,СВЦЭМ!$A$33:$A$776,$A40,СВЦЭМ!$B$33:$B$776,J$11)+'СЕТ СН'!$F$12+СВЦЭМ!$D$10+'СЕТ СН'!$F$5-'СЕТ СН'!$F$20</f>
        <v>3202.6111577800002</v>
      </c>
      <c r="K40" s="36">
        <f>SUMIFS(СВЦЭМ!$C$33:$C$776,СВЦЭМ!$A$33:$A$776,$A40,СВЦЭМ!$B$33:$B$776,K$11)+'СЕТ СН'!$F$12+СВЦЭМ!$D$10+'СЕТ СН'!$F$5-'СЕТ СН'!$F$20</f>
        <v>3193.3232966300002</v>
      </c>
      <c r="L40" s="36">
        <f>SUMIFS(СВЦЭМ!$C$33:$C$776,СВЦЭМ!$A$33:$A$776,$A40,СВЦЭМ!$B$33:$B$776,L$11)+'СЕТ СН'!$F$12+СВЦЭМ!$D$10+'СЕТ СН'!$F$5-'СЕТ СН'!$F$20</f>
        <v>3229.5610285299999</v>
      </c>
      <c r="M40" s="36">
        <f>SUMIFS(СВЦЭМ!$C$33:$C$776,СВЦЭМ!$A$33:$A$776,$A40,СВЦЭМ!$B$33:$B$776,M$11)+'СЕТ СН'!$F$12+СВЦЭМ!$D$10+'СЕТ СН'!$F$5-'СЕТ СН'!$F$20</f>
        <v>3206.7167864900002</v>
      </c>
      <c r="N40" s="36">
        <f>SUMIFS(СВЦЭМ!$C$33:$C$776,СВЦЭМ!$A$33:$A$776,$A40,СВЦЭМ!$B$33:$B$776,N$11)+'СЕТ СН'!$F$12+СВЦЭМ!$D$10+'СЕТ СН'!$F$5-'СЕТ СН'!$F$20</f>
        <v>3179.79392276</v>
      </c>
      <c r="O40" s="36">
        <f>SUMIFS(СВЦЭМ!$C$33:$C$776,СВЦЭМ!$A$33:$A$776,$A40,СВЦЭМ!$B$33:$B$776,O$11)+'СЕТ СН'!$F$12+СВЦЭМ!$D$10+'СЕТ СН'!$F$5-'СЕТ СН'!$F$20</f>
        <v>3194.6368993599999</v>
      </c>
      <c r="P40" s="36">
        <f>SUMIFS(СВЦЭМ!$C$33:$C$776,СВЦЭМ!$A$33:$A$776,$A40,СВЦЭМ!$B$33:$B$776,P$11)+'СЕТ СН'!$F$12+СВЦЭМ!$D$10+'СЕТ СН'!$F$5-'СЕТ СН'!$F$20</f>
        <v>3184.0285175399999</v>
      </c>
      <c r="Q40" s="36">
        <f>SUMIFS(СВЦЭМ!$C$33:$C$776,СВЦЭМ!$A$33:$A$776,$A40,СВЦЭМ!$B$33:$B$776,Q$11)+'СЕТ СН'!$F$12+СВЦЭМ!$D$10+'СЕТ СН'!$F$5-'СЕТ СН'!$F$20</f>
        <v>3162.9835101399999</v>
      </c>
      <c r="R40" s="36">
        <f>SUMIFS(СВЦЭМ!$C$33:$C$776,СВЦЭМ!$A$33:$A$776,$A40,СВЦЭМ!$B$33:$B$776,R$11)+'СЕТ СН'!$F$12+СВЦЭМ!$D$10+'СЕТ СН'!$F$5-'СЕТ СН'!$F$20</f>
        <v>3265.6240758499998</v>
      </c>
      <c r="S40" s="36">
        <f>SUMIFS(СВЦЭМ!$C$33:$C$776,СВЦЭМ!$A$33:$A$776,$A40,СВЦЭМ!$B$33:$B$776,S$11)+'СЕТ СН'!$F$12+СВЦЭМ!$D$10+'СЕТ СН'!$F$5-'СЕТ СН'!$F$20</f>
        <v>3212.1070842399999</v>
      </c>
      <c r="T40" s="36">
        <f>SUMIFS(СВЦЭМ!$C$33:$C$776,СВЦЭМ!$A$33:$A$776,$A40,СВЦЭМ!$B$33:$B$776,T$11)+'СЕТ СН'!$F$12+СВЦЭМ!$D$10+'СЕТ СН'!$F$5-'СЕТ СН'!$F$20</f>
        <v>3168.8991331000002</v>
      </c>
      <c r="U40" s="36">
        <f>SUMIFS(СВЦЭМ!$C$33:$C$776,СВЦЭМ!$A$33:$A$776,$A40,СВЦЭМ!$B$33:$B$776,U$11)+'СЕТ СН'!$F$12+СВЦЭМ!$D$10+'СЕТ СН'!$F$5-'СЕТ СН'!$F$20</f>
        <v>3194.0475873</v>
      </c>
      <c r="V40" s="36">
        <f>SUMIFS(СВЦЭМ!$C$33:$C$776,СВЦЭМ!$A$33:$A$776,$A40,СВЦЭМ!$B$33:$B$776,V$11)+'СЕТ СН'!$F$12+СВЦЭМ!$D$10+'СЕТ СН'!$F$5-'СЕТ СН'!$F$20</f>
        <v>3183.6231536599998</v>
      </c>
      <c r="W40" s="36">
        <f>SUMIFS(СВЦЭМ!$C$33:$C$776,СВЦЭМ!$A$33:$A$776,$A40,СВЦЭМ!$B$33:$B$776,W$11)+'СЕТ СН'!$F$12+СВЦЭМ!$D$10+'СЕТ СН'!$F$5-'СЕТ СН'!$F$20</f>
        <v>3171.5793633100002</v>
      </c>
      <c r="X40" s="36">
        <f>SUMIFS(СВЦЭМ!$C$33:$C$776,СВЦЭМ!$A$33:$A$776,$A40,СВЦЭМ!$B$33:$B$776,X$11)+'СЕТ СН'!$F$12+СВЦЭМ!$D$10+'СЕТ СН'!$F$5-'СЕТ СН'!$F$20</f>
        <v>3144.1801396000001</v>
      </c>
      <c r="Y40" s="36">
        <f>SUMIFS(СВЦЭМ!$C$33:$C$776,СВЦЭМ!$A$33:$A$776,$A40,СВЦЭМ!$B$33:$B$776,Y$11)+'СЕТ СН'!$F$12+СВЦЭМ!$D$10+'СЕТ СН'!$F$5-'СЕТ СН'!$F$20</f>
        <v>3181.32373009</v>
      </c>
    </row>
    <row r="41" spans="1:25" ht="15.75" x14ac:dyDescent="0.2">
      <c r="A41" s="35">
        <f t="shared" si="0"/>
        <v>44104</v>
      </c>
      <c r="B41" s="36">
        <f>SUMIFS(СВЦЭМ!$C$33:$C$776,СВЦЭМ!$A$33:$A$776,$A41,СВЦЭМ!$B$33:$B$776,B$11)+'СЕТ СН'!$F$12+СВЦЭМ!$D$10+'СЕТ СН'!$F$5-'СЕТ СН'!$F$20</f>
        <v>3254.22298017</v>
      </c>
      <c r="C41" s="36">
        <f>SUMIFS(СВЦЭМ!$C$33:$C$776,СВЦЭМ!$A$33:$A$776,$A41,СВЦЭМ!$B$33:$B$776,C$11)+'СЕТ СН'!$F$12+СВЦЭМ!$D$10+'СЕТ СН'!$F$5-'СЕТ СН'!$F$20</f>
        <v>3285.7248109299999</v>
      </c>
      <c r="D41" s="36">
        <f>SUMIFS(СВЦЭМ!$C$33:$C$776,СВЦЭМ!$A$33:$A$776,$A41,СВЦЭМ!$B$33:$B$776,D$11)+'СЕТ СН'!$F$12+СВЦЭМ!$D$10+'СЕТ СН'!$F$5-'СЕТ СН'!$F$20</f>
        <v>3306.7335607599998</v>
      </c>
      <c r="E41" s="36">
        <f>SUMIFS(СВЦЭМ!$C$33:$C$776,СВЦЭМ!$A$33:$A$776,$A41,СВЦЭМ!$B$33:$B$776,E$11)+'СЕТ СН'!$F$12+СВЦЭМ!$D$10+'СЕТ СН'!$F$5-'СЕТ СН'!$F$20</f>
        <v>3323.4337387999999</v>
      </c>
      <c r="F41" s="36">
        <f>SUMIFS(СВЦЭМ!$C$33:$C$776,СВЦЭМ!$A$33:$A$776,$A41,СВЦЭМ!$B$33:$B$776,F$11)+'СЕТ СН'!$F$12+СВЦЭМ!$D$10+'СЕТ СН'!$F$5-'СЕТ СН'!$F$20</f>
        <v>3318.78839174</v>
      </c>
      <c r="G41" s="36">
        <f>SUMIFS(СВЦЭМ!$C$33:$C$776,СВЦЭМ!$A$33:$A$776,$A41,СВЦЭМ!$B$33:$B$776,G$11)+'СЕТ СН'!$F$12+СВЦЭМ!$D$10+'СЕТ СН'!$F$5-'СЕТ СН'!$F$20</f>
        <v>3299.9389249999999</v>
      </c>
      <c r="H41" s="36">
        <f>SUMIFS(СВЦЭМ!$C$33:$C$776,СВЦЭМ!$A$33:$A$776,$A41,СВЦЭМ!$B$33:$B$776,H$11)+'СЕТ СН'!$F$12+СВЦЭМ!$D$10+'СЕТ СН'!$F$5-'СЕТ СН'!$F$20</f>
        <v>3255.40767538</v>
      </c>
      <c r="I41" s="36">
        <f>SUMIFS(СВЦЭМ!$C$33:$C$776,СВЦЭМ!$A$33:$A$776,$A41,СВЦЭМ!$B$33:$B$776,I$11)+'СЕТ СН'!$F$12+СВЦЭМ!$D$10+'СЕТ СН'!$F$5-'СЕТ СН'!$F$20</f>
        <v>3186.6762745999999</v>
      </c>
      <c r="J41" s="36">
        <f>SUMIFS(СВЦЭМ!$C$33:$C$776,СВЦЭМ!$A$33:$A$776,$A41,СВЦЭМ!$B$33:$B$776,J$11)+'СЕТ СН'!$F$12+СВЦЭМ!$D$10+'СЕТ СН'!$F$5-'СЕТ СН'!$F$20</f>
        <v>3157.6447179400002</v>
      </c>
      <c r="K41" s="36">
        <f>SUMIFS(СВЦЭМ!$C$33:$C$776,СВЦЭМ!$A$33:$A$776,$A41,СВЦЭМ!$B$33:$B$776,K$11)+'СЕТ СН'!$F$12+СВЦЭМ!$D$10+'СЕТ СН'!$F$5-'СЕТ СН'!$F$20</f>
        <v>3140.3430649400002</v>
      </c>
      <c r="L41" s="36">
        <f>SUMIFS(СВЦЭМ!$C$33:$C$776,СВЦЭМ!$A$33:$A$776,$A41,СВЦЭМ!$B$33:$B$776,L$11)+'СЕТ СН'!$F$12+СВЦЭМ!$D$10+'СЕТ СН'!$F$5-'СЕТ СН'!$F$20</f>
        <v>3153.1112920400001</v>
      </c>
      <c r="M41" s="36">
        <f>SUMIFS(СВЦЭМ!$C$33:$C$776,СВЦЭМ!$A$33:$A$776,$A41,СВЦЭМ!$B$33:$B$776,M$11)+'СЕТ СН'!$F$12+СВЦЭМ!$D$10+'СЕТ СН'!$F$5-'СЕТ СН'!$F$20</f>
        <v>3119.1404834099999</v>
      </c>
      <c r="N41" s="36">
        <f>SUMIFS(СВЦЭМ!$C$33:$C$776,СВЦЭМ!$A$33:$A$776,$A41,СВЦЭМ!$B$33:$B$776,N$11)+'СЕТ СН'!$F$12+СВЦЭМ!$D$10+'СЕТ СН'!$F$5-'СЕТ СН'!$F$20</f>
        <v>3076.8518712599998</v>
      </c>
      <c r="O41" s="36">
        <f>SUMIFS(СВЦЭМ!$C$33:$C$776,СВЦЭМ!$A$33:$A$776,$A41,СВЦЭМ!$B$33:$B$776,O$11)+'СЕТ СН'!$F$12+СВЦЭМ!$D$10+'СЕТ СН'!$F$5-'СЕТ СН'!$F$20</f>
        <v>3062.1423565599998</v>
      </c>
      <c r="P41" s="36">
        <f>SUMIFS(СВЦЭМ!$C$33:$C$776,СВЦЭМ!$A$33:$A$776,$A41,СВЦЭМ!$B$33:$B$776,P$11)+'СЕТ СН'!$F$12+СВЦЭМ!$D$10+'СЕТ СН'!$F$5-'СЕТ СН'!$F$20</f>
        <v>3063.9870669900001</v>
      </c>
      <c r="Q41" s="36">
        <f>SUMIFS(СВЦЭМ!$C$33:$C$776,СВЦЭМ!$A$33:$A$776,$A41,СВЦЭМ!$B$33:$B$776,Q$11)+'СЕТ СН'!$F$12+СВЦЭМ!$D$10+'СЕТ СН'!$F$5-'СЕТ СН'!$F$20</f>
        <v>3063.8596687999998</v>
      </c>
      <c r="R41" s="36">
        <f>SUMIFS(СВЦЭМ!$C$33:$C$776,СВЦЭМ!$A$33:$A$776,$A41,СВЦЭМ!$B$33:$B$776,R$11)+'СЕТ СН'!$F$12+СВЦЭМ!$D$10+'СЕТ СН'!$F$5-'СЕТ СН'!$F$20</f>
        <v>3063.0460025500001</v>
      </c>
      <c r="S41" s="36">
        <f>SUMIFS(СВЦЭМ!$C$33:$C$776,СВЦЭМ!$A$33:$A$776,$A41,СВЦЭМ!$B$33:$B$776,S$11)+'СЕТ СН'!$F$12+СВЦЭМ!$D$10+'СЕТ СН'!$F$5-'СЕТ СН'!$F$20</f>
        <v>3067.0625154099998</v>
      </c>
      <c r="T41" s="36">
        <f>SUMIFS(СВЦЭМ!$C$33:$C$776,СВЦЭМ!$A$33:$A$776,$A41,СВЦЭМ!$B$33:$B$776,T$11)+'СЕТ СН'!$F$12+СВЦЭМ!$D$10+'СЕТ СН'!$F$5-'СЕТ СН'!$F$20</f>
        <v>3059.7361584</v>
      </c>
      <c r="U41" s="36">
        <f>SUMIFS(СВЦЭМ!$C$33:$C$776,СВЦЭМ!$A$33:$A$776,$A41,СВЦЭМ!$B$33:$B$776,U$11)+'СЕТ СН'!$F$12+СВЦЭМ!$D$10+'СЕТ СН'!$F$5-'СЕТ СН'!$F$20</f>
        <v>3078.4623900300003</v>
      </c>
      <c r="V41" s="36">
        <f>SUMIFS(СВЦЭМ!$C$33:$C$776,СВЦЭМ!$A$33:$A$776,$A41,СВЦЭМ!$B$33:$B$776,V$11)+'СЕТ СН'!$F$12+СВЦЭМ!$D$10+'СЕТ СН'!$F$5-'СЕТ СН'!$F$20</f>
        <v>3060.9281456399999</v>
      </c>
      <c r="W41" s="36">
        <f>SUMIFS(СВЦЭМ!$C$33:$C$776,СВЦЭМ!$A$33:$A$776,$A41,СВЦЭМ!$B$33:$B$776,W$11)+'СЕТ СН'!$F$12+СВЦЭМ!$D$10+'СЕТ СН'!$F$5-'СЕТ СН'!$F$20</f>
        <v>3055.5316475199998</v>
      </c>
      <c r="X41" s="36">
        <f>SUMIFS(СВЦЭМ!$C$33:$C$776,СВЦЭМ!$A$33:$A$776,$A41,СВЦЭМ!$B$33:$B$776,X$11)+'СЕТ СН'!$F$12+СВЦЭМ!$D$10+'СЕТ СН'!$F$5-'СЕТ СН'!$F$20</f>
        <v>3094.74340437</v>
      </c>
      <c r="Y41" s="36">
        <f>SUMIFS(СВЦЭМ!$C$33:$C$776,СВЦЭМ!$A$33:$A$776,$A41,СВЦЭМ!$B$33:$B$776,Y$11)+'СЕТ СН'!$F$12+СВЦЭМ!$D$10+'СЕТ СН'!$F$5-'СЕТ СН'!$F$20</f>
        <v>3164.7776026299998</v>
      </c>
    </row>
    <row r="42" spans="1:25" ht="15.75" hidden="1" x14ac:dyDescent="0.2">
      <c r="A42" s="35">
        <f t="shared" si="0"/>
        <v>44105</v>
      </c>
      <c r="B42" s="36">
        <f>SUMIFS(СВЦЭМ!$C$33:$C$776,СВЦЭМ!$A$33:$A$776,$A42,СВЦЭМ!$B$33:$B$776,B$11)+'СЕТ СН'!$F$12+СВЦЭМ!$D$10+'СЕТ СН'!$F$5-'СЕТ СН'!$F$20</f>
        <v>2586.8786840399998</v>
      </c>
      <c r="C42" s="36">
        <f>SUMIFS(СВЦЭМ!$C$33:$C$776,СВЦЭМ!$A$33:$A$776,$A42,СВЦЭМ!$B$33:$B$776,C$11)+'СЕТ СН'!$F$12+СВЦЭМ!$D$10+'СЕТ СН'!$F$5-'СЕТ СН'!$F$20</f>
        <v>2586.8786840399998</v>
      </c>
      <c r="D42" s="36">
        <f>SUMIFS(СВЦЭМ!$C$33:$C$776,СВЦЭМ!$A$33:$A$776,$A42,СВЦЭМ!$B$33:$B$776,D$11)+'СЕТ СН'!$F$12+СВЦЭМ!$D$10+'СЕТ СН'!$F$5-'СЕТ СН'!$F$20</f>
        <v>2586.8786840399998</v>
      </c>
      <c r="E42" s="36">
        <f>SUMIFS(СВЦЭМ!$C$33:$C$776,СВЦЭМ!$A$33:$A$776,$A42,СВЦЭМ!$B$33:$B$776,E$11)+'СЕТ СН'!$F$12+СВЦЭМ!$D$10+'СЕТ СН'!$F$5-'СЕТ СН'!$F$20</f>
        <v>2586.8786840399998</v>
      </c>
      <c r="F42" s="36">
        <f>SUMIFS(СВЦЭМ!$C$33:$C$776,СВЦЭМ!$A$33:$A$776,$A42,СВЦЭМ!$B$33:$B$776,F$11)+'СЕТ СН'!$F$12+СВЦЭМ!$D$10+'СЕТ СН'!$F$5-'СЕТ СН'!$F$20</f>
        <v>2586.8786840399998</v>
      </c>
      <c r="G42" s="36">
        <f>SUMIFS(СВЦЭМ!$C$33:$C$776,СВЦЭМ!$A$33:$A$776,$A42,СВЦЭМ!$B$33:$B$776,G$11)+'СЕТ СН'!$F$12+СВЦЭМ!$D$10+'СЕТ СН'!$F$5-'СЕТ СН'!$F$20</f>
        <v>2586.8786840399998</v>
      </c>
      <c r="H42" s="36">
        <f>SUMIFS(СВЦЭМ!$C$33:$C$776,СВЦЭМ!$A$33:$A$776,$A42,СВЦЭМ!$B$33:$B$776,H$11)+'СЕТ СН'!$F$12+СВЦЭМ!$D$10+'СЕТ СН'!$F$5-'СЕТ СН'!$F$20</f>
        <v>2586.8786840399998</v>
      </c>
      <c r="I42" s="36">
        <f>SUMIFS(СВЦЭМ!$C$33:$C$776,СВЦЭМ!$A$33:$A$776,$A42,СВЦЭМ!$B$33:$B$776,I$11)+'СЕТ СН'!$F$12+СВЦЭМ!$D$10+'СЕТ СН'!$F$5-'СЕТ СН'!$F$20</f>
        <v>2586.8786840399998</v>
      </c>
      <c r="J42" s="36">
        <f>SUMIFS(СВЦЭМ!$C$33:$C$776,СВЦЭМ!$A$33:$A$776,$A42,СВЦЭМ!$B$33:$B$776,J$11)+'СЕТ СН'!$F$12+СВЦЭМ!$D$10+'СЕТ СН'!$F$5-'СЕТ СН'!$F$20</f>
        <v>2586.8786840399998</v>
      </c>
      <c r="K42" s="36">
        <f>SUMIFS(СВЦЭМ!$C$33:$C$776,СВЦЭМ!$A$33:$A$776,$A42,СВЦЭМ!$B$33:$B$776,K$11)+'СЕТ СН'!$F$12+СВЦЭМ!$D$10+'СЕТ СН'!$F$5-'СЕТ СН'!$F$20</f>
        <v>2586.8786840399998</v>
      </c>
      <c r="L42" s="36">
        <f>SUMIFS(СВЦЭМ!$C$33:$C$776,СВЦЭМ!$A$33:$A$776,$A42,СВЦЭМ!$B$33:$B$776,L$11)+'СЕТ СН'!$F$12+СВЦЭМ!$D$10+'СЕТ СН'!$F$5-'СЕТ СН'!$F$20</f>
        <v>2586.8786840399998</v>
      </c>
      <c r="M42" s="36">
        <f>SUMIFS(СВЦЭМ!$C$33:$C$776,СВЦЭМ!$A$33:$A$776,$A42,СВЦЭМ!$B$33:$B$776,M$11)+'СЕТ СН'!$F$12+СВЦЭМ!$D$10+'СЕТ СН'!$F$5-'СЕТ СН'!$F$20</f>
        <v>2586.8786840399998</v>
      </c>
      <c r="N42" s="36">
        <f>SUMIFS(СВЦЭМ!$C$33:$C$776,СВЦЭМ!$A$33:$A$776,$A42,СВЦЭМ!$B$33:$B$776,N$11)+'СЕТ СН'!$F$12+СВЦЭМ!$D$10+'СЕТ СН'!$F$5-'СЕТ СН'!$F$20</f>
        <v>2586.8786840399998</v>
      </c>
      <c r="O42" s="36">
        <f>SUMIFS(СВЦЭМ!$C$33:$C$776,СВЦЭМ!$A$33:$A$776,$A42,СВЦЭМ!$B$33:$B$776,O$11)+'СЕТ СН'!$F$12+СВЦЭМ!$D$10+'СЕТ СН'!$F$5-'СЕТ СН'!$F$20</f>
        <v>2586.8786840399998</v>
      </c>
      <c r="P42" s="36">
        <f>SUMIFS(СВЦЭМ!$C$33:$C$776,СВЦЭМ!$A$33:$A$776,$A42,СВЦЭМ!$B$33:$B$776,P$11)+'СЕТ СН'!$F$12+СВЦЭМ!$D$10+'СЕТ СН'!$F$5-'СЕТ СН'!$F$20</f>
        <v>2586.8786840399998</v>
      </c>
      <c r="Q42" s="36">
        <f>SUMIFS(СВЦЭМ!$C$33:$C$776,СВЦЭМ!$A$33:$A$776,$A42,СВЦЭМ!$B$33:$B$776,Q$11)+'СЕТ СН'!$F$12+СВЦЭМ!$D$10+'СЕТ СН'!$F$5-'СЕТ СН'!$F$20</f>
        <v>2586.8786840399998</v>
      </c>
      <c r="R42" s="36">
        <f>SUMIFS(СВЦЭМ!$C$33:$C$776,СВЦЭМ!$A$33:$A$776,$A42,СВЦЭМ!$B$33:$B$776,R$11)+'СЕТ СН'!$F$12+СВЦЭМ!$D$10+'СЕТ СН'!$F$5-'СЕТ СН'!$F$20</f>
        <v>2586.8786840399998</v>
      </c>
      <c r="S42" s="36">
        <f>SUMIFS(СВЦЭМ!$C$33:$C$776,СВЦЭМ!$A$33:$A$776,$A42,СВЦЭМ!$B$33:$B$776,S$11)+'СЕТ СН'!$F$12+СВЦЭМ!$D$10+'СЕТ СН'!$F$5-'СЕТ СН'!$F$20</f>
        <v>2586.8786840399998</v>
      </c>
      <c r="T42" s="36">
        <f>SUMIFS(СВЦЭМ!$C$33:$C$776,СВЦЭМ!$A$33:$A$776,$A42,СВЦЭМ!$B$33:$B$776,T$11)+'СЕТ СН'!$F$12+СВЦЭМ!$D$10+'СЕТ СН'!$F$5-'СЕТ СН'!$F$20</f>
        <v>2586.8786840399998</v>
      </c>
      <c r="U42" s="36">
        <f>SUMIFS(СВЦЭМ!$C$33:$C$776,СВЦЭМ!$A$33:$A$776,$A42,СВЦЭМ!$B$33:$B$776,U$11)+'СЕТ СН'!$F$12+СВЦЭМ!$D$10+'СЕТ СН'!$F$5-'СЕТ СН'!$F$20</f>
        <v>2586.8786840399998</v>
      </c>
      <c r="V42" s="36">
        <f>SUMIFS(СВЦЭМ!$C$33:$C$776,СВЦЭМ!$A$33:$A$776,$A42,СВЦЭМ!$B$33:$B$776,V$11)+'СЕТ СН'!$F$12+СВЦЭМ!$D$10+'СЕТ СН'!$F$5-'СЕТ СН'!$F$20</f>
        <v>2586.8786840399998</v>
      </c>
      <c r="W42" s="36">
        <f>SUMIFS(СВЦЭМ!$C$33:$C$776,СВЦЭМ!$A$33:$A$776,$A42,СВЦЭМ!$B$33:$B$776,W$11)+'СЕТ СН'!$F$12+СВЦЭМ!$D$10+'СЕТ СН'!$F$5-'СЕТ СН'!$F$20</f>
        <v>2586.8786840399998</v>
      </c>
      <c r="X42" s="36">
        <f>SUMIFS(СВЦЭМ!$C$33:$C$776,СВЦЭМ!$A$33:$A$776,$A42,СВЦЭМ!$B$33:$B$776,X$11)+'СЕТ СН'!$F$12+СВЦЭМ!$D$10+'СЕТ СН'!$F$5-'СЕТ СН'!$F$20</f>
        <v>2586.8786840399998</v>
      </c>
      <c r="Y42" s="36">
        <f>SUMIFS(СВЦЭМ!$C$33:$C$776,СВЦЭМ!$A$33:$A$776,$A42,СВЦЭМ!$B$33:$B$776,Y$11)+'СЕТ СН'!$F$12+СВЦЭМ!$D$10+'СЕТ СН'!$F$5-'СЕТ СН'!$F$20</f>
        <v>2586.8786840399998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01.09.2020</v>
      </c>
      <c r="B48" s="36">
        <f>SUMIFS(СВЦЭМ!$C$33:$C$776,СВЦЭМ!$A$33:$A$776,$A48,СВЦЭМ!$B$33:$B$776,B$47)+'СЕТ СН'!$G$12+СВЦЭМ!$D$10+'СЕТ СН'!$G$5-'СЕТ СН'!$G$20</f>
        <v>3531.6186439900002</v>
      </c>
      <c r="C48" s="36">
        <f>SUMIFS(СВЦЭМ!$C$33:$C$776,СВЦЭМ!$A$33:$A$776,$A48,СВЦЭМ!$B$33:$B$776,C$47)+'СЕТ СН'!$G$12+СВЦЭМ!$D$10+'СЕТ СН'!$G$5-'СЕТ СН'!$G$20</f>
        <v>3583.22397374</v>
      </c>
      <c r="D48" s="36">
        <f>SUMIFS(СВЦЭМ!$C$33:$C$776,СВЦЭМ!$A$33:$A$776,$A48,СВЦЭМ!$B$33:$B$776,D$47)+'СЕТ СН'!$G$12+СВЦЭМ!$D$10+'СЕТ СН'!$G$5-'СЕТ СН'!$G$20</f>
        <v>3604.10118087</v>
      </c>
      <c r="E48" s="36">
        <f>SUMIFS(СВЦЭМ!$C$33:$C$776,СВЦЭМ!$A$33:$A$776,$A48,СВЦЭМ!$B$33:$B$776,E$47)+'СЕТ СН'!$G$12+СВЦЭМ!$D$10+'СЕТ СН'!$G$5-'СЕТ СН'!$G$20</f>
        <v>3618.3568909700002</v>
      </c>
      <c r="F48" s="36">
        <f>SUMIFS(СВЦЭМ!$C$33:$C$776,СВЦЭМ!$A$33:$A$776,$A48,СВЦЭМ!$B$33:$B$776,F$47)+'СЕТ СН'!$G$12+СВЦЭМ!$D$10+'СЕТ СН'!$G$5-'СЕТ СН'!$G$20</f>
        <v>3628.7521033200001</v>
      </c>
      <c r="G48" s="36">
        <f>SUMIFS(СВЦЭМ!$C$33:$C$776,СВЦЭМ!$A$33:$A$776,$A48,СВЦЭМ!$B$33:$B$776,G$47)+'СЕТ СН'!$G$12+СВЦЭМ!$D$10+'СЕТ СН'!$G$5-'СЕТ СН'!$G$20</f>
        <v>3629.4693620899998</v>
      </c>
      <c r="H48" s="36">
        <f>SUMIFS(СВЦЭМ!$C$33:$C$776,СВЦЭМ!$A$33:$A$776,$A48,СВЦЭМ!$B$33:$B$776,H$47)+'СЕТ СН'!$G$12+СВЦЭМ!$D$10+'СЕТ СН'!$G$5-'СЕТ СН'!$G$20</f>
        <v>3611.6305301699999</v>
      </c>
      <c r="I48" s="36">
        <f>SUMIFS(СВЦЭМ!$C$33:$C$776,СВЦЭМ!$A$33:$A$776,$A48,СВЦЭМ!$B$33:$B$776,I$47)+'СЕТ СН'!$G$12+СВЦЭМ!$D$10+'СЕТ СН'!$G$5-'СЕТ СН'!$G$20</f>
        <v>3572.59893375</v>
      </c>
      <c r="J48" s="36">
        <f>SUMIFS(СВЦЭМ!$C$33:$C$776,СВЦЭМ!$A$33:$A$776,$A48,СВЦЭМ!$B$33:$B$776,J$47)+'СЕТ СН'!$G$12+СВЦЭМ!$D$10+'СЕТ СН'!$G$5-'СЕТ СН'!$G$20</f>
        <v>3520.81861458</v>
      </c>
      <c r="K48" s="36">
        <f>SUMIFS(СВЦЭМ!$C$33:$C$776,СВЦЭМ!$A$33:$A$776,$A48,СВЦЭМ!$B$33:$B$776,K$47)+'СЕТ СН'!$G$12+СВЦЭМ!$D$10+'СЕТ СН'!$G$5-'СЕТ СН'!$G$20</f>
        <v>3502.0308914400002</v>
      </c>
      <c r="L48" s="36">
        <f>SUMIFS(СВЦЭМ!$C$33:$C$776,СВЦЭМ!$A$33:$A$776,$A48,СВЦЭМ!$B$33:$B$776,L$47)+'СЕТ СН'!$G$12+СВЦЭМ!$D$10+'СЕТ СН'!$G$5-'СЕТ СН'!$G$20</f>
        <v>3497.6975603999999</v>
      </c>
      <c r="M48" s="36">
        <f>SUMIFS(СВЦЭМ!$C$33:$C$776,СВЦЭМ!$A$33:$A$776,$A48,СВЦЭМ!$B$33:$B$776,M$47)+'СЕТ СН'!$G$12+СВЦЭМ!$D$10+'СЕТ СН'!$G$5-'СЕТ СН'!$G$20</f>
        <v>3495.3887446500003</v>
      </c>
      <c r="N48" s="36">
        <f>SUMIFS(СВЦЭМ!$C$33:$C$776,СВЦЭМ!$A$33:$A$776,$A48,СВЦЭМ!$B$33:$B$776,N$47)+'СЕТ СН'!$G$12+СВЦЭМ!$D$10+'СЕТ СН'!$G$5-'СЕТ СН'!$G$20</f>
        <v>3520.5278575299999</v>
      </c>
      <c r="O48" s="36">
        <f>SUMIFS(СВЦЭМ!$C$33:$C$776,СВЦЭМ!$A$33:$A$776,$A48,СВЦЭМ!$B$33:$B$776,O$47)+'СЕТ СН'!$G$12+СВЦЭМ!$D$10+'СЕТ СН'!$G$5-'СЕТ СН'!$G$20</f>
        <v>3517.58742631</v>
      </c>
      <c r="P48" s="36">
        <f>SUMIFS(СВЦЭМ!$C$33:$C$776,СВЦЭМ!$A$33:$A$776,$A48,СВЦЭМ!$B$33:$B$776,P$47)+'СЕТ СН'!$G$12+СВЦЭМ!$D$10+'СЕТ СН'!$G$5-'СЕТ СН'!$G$20</f>
        <v>3518.9248722100001</v>
      </c>
      <c r="Q48" s="36">
        <f>SUMIFS(СВЦЭМ!$C$33:$C$776,СВЦЭМ!$A$33:$A$776,$A48,СВЦЭМ!$B$33:$B$776,Q$47)+'СЕТ СН'!$G$12+СВЦЭМ!$D$10+'СЕТ СН'!$G$5-'СЕТ СН'!$G$20</f>
        <v>3523.9416783199999</v>
      </c>
      <c r="R48" s="36">
        <f>SUMIFS(СВЦЭМ!$C$33:$C$776,СВЦЭМ!$A$33:$A$776,$A48,СВЦЭМ!$B$33:$B$776,R$47)+'СЕТ СН'!$G$12+СВЦЭМ!$D$10+'СЕТ СН'!$G$5-'СЕТ СН'!$G$20</f>
        <v>3512.1706331800001</v>
      </c>
      <c r="S48" s="36">
        <f>SUMIFS(СВЦЭМ!$C$33:$C$776,СВЦЭМ!$A$33:$A$776,$A48,СВЦЭМ!$B$33:$B$776,S$47)+'СЕТ СН'!$G$12+СВЦЭМ!$D$10+'СЕТ СН'!$G$5-'СЕТ СН'!$G$20</f>
        <v>3517.3851472599999</v>
      </c>
      <c r="T48" s="36">
        <f>SUMIFS(СВЦЭМ!$C$33:$C$776,СВЦЭМ!$A$33:$A$776,$A48,СВЦЭМ!$B$33:$B$776,T$47)+'СЕТ СН'!$G$12+СВЦЭМ!$D$10+'СЕТ СН'!$G$5-'СЕТ СН'!$G$20</f>
        <v>3511.6523565699999</v>
      </c>
      <c r="U48" s="36">
        <f>SUMIFS(СВЦЭМ!$C$33:$C$776,СВЦЭМ!$A$33:$A$776,$A48,СВЦЭМ!$B$33:$B$776,U$47)+'СЕТ СН'!$G$12+СВЦЭМ!$D$10+'СЕТ СН'!$G$5-'СЕТ СН'!$G$20</f>
        <v>3507.9099365900001</v>
      </c>
      <c r="V48" s="36">
        <f>SUMIFS(СВЦЭМ!$C$33:$C$776,СВЦЭМ!$A$33:$A$776,$A48,СВЦЭМ!$B$33:$B$776,V$47)+'СЕТ СН'!$G$12+СВЦЭМ!$D$10+'СЕТ СН'!$G$5-'СЕТ СН'!$G$20</f>
        <v>3499.2236635200002</v>
      </c>
      <c r="W48" s="36">
        <f>SUMIFS(СВЦЭМ!$C$33:$C$776,СВЦЭМ!$A$33:$A$776,$A48,СВЦЭМ!$B$33:$B$776,W$47)+'СЕТ СН'!$G$12+СВЦЭМ!$D$10+'СЕТ СН'!$G$5-'СЕТ СН'!$G$20</f>
        <v>3488.3993297300003</v>
      </c>
      <c r="X48" s="36">
        <f>SUMIFS(СВЦЭМ!$C$33:$C$776,СВЦЭМ!$A$33:$A$776,$A48,СВЦЭМ!$B$33:$B$776,X$47)+'СЕТ СН'!$G$12+СВЦЭМ!$D$10+'СЕТ СН'!$G$5-'СЕТ СН'!$G$20</f>
        <v>3516.2837330100001</v>
      </c>
      <c r="Y48" s="36">
        <f>SUMIFS(СВЦЭМ!$C$33:$C$776,СВЦЭМ!$A$33:$A$776,$A48,СВЦЭМ!$B$33:$B$776,Y$47)+'СЕТ СН'!$G$12+СВЦЭМ!$D$10+'СЕТ СН'!$G$5-'СЕТ СН'!$G$20</f>
        <v>3577.16479458</v>
      </c>
    </row>
    <row r="49" spans="1:25" ht="15.75" x14ac:dyDescent="0.2">
      <c r="A49" s="35">
        <f>A48+1</f>
        <v>44076</v>
      </c>
      <c r="B49" s="36">
        <f>SUMIFS(СВЦЭМ!$C$33:$C$776,СВЦЭМ!$A$33:$A$776,$A49,СВЦЭМ!$B$33:$B$776,B$47)+'СЕТ СН'!$G$12+СВЦЭМ!$D$10+'СЕТ СН'!$G$5-'СЕТ СН'!$G$20</f>
        <v>3601.94782592</v>
      </c>
      <c r="C49" s="36">
        <f>SUMIFS(СВЦЭМ!$C$33:$C$776,СВЦЭМ!$A$33:$A$776,$A49,СВЦЭМ!$B$33:$B$776,C$47)+'СЕТ СН'!$G$12+СВЦЭМ!$D$10+'СЕТ СН'!$G$5-'СЕТ СН'!$G$20</f>
        <v>3662.0981686800001</v>
      </c>
      <c r="D49" s="36">
        <f>SUMIFS(СВЦЭМ!$C$33:$C$776,СВЦЭМ!$A$33:$A$776,$A49,СВЦЭМ!$B$33:$B$776,D$47)+'СЕТ СН'!$G$12+СВЦЭМ!$D$10+'СЕТ СН'!$G$5-'СЕТ СН'!$G$20</f>
        <v>3703.0742970199999</v>
      </c>
      <c r="E49" s="36">
        <f>SUMIFS(СВЦЭМ!$C$33:$C$776,СВЦЭМ!$A$33:$A$776,$A49,СВЦЭМ!$B$33:$B$776,E$47)+'СЕТ СН'!$G$12+СВЦЭМ!$D$10+'СЕТ СН'!$G$5-'СЕТ СН'!$G$20</f>
        <v>3720.69894264</v>
      </c>
      <c r="F49" s="36">
        <f>SUMIFS(СВЦЭМ!$C$33:$C$776,СВЦЭМ!$A$33:$A$776,$A49,СВЦЭМ!$B$33:$B$776,F$47)+'СЕТ СН'!$G$12+СВЦЭМ!$D$10+'СЕТ СН'!$G$5-'СЕТ СН'!$G$20</f>
        <v>3720.0658408300001</v>
      </c>
      <c r="G49" s="36">
        <f>SUMIFS(СВЦЭМ!$C$33:$C$776,СВЦЭМ!$A$33:$A$776,$A49,СВЦЭМ!$B$33:$B$776,G$47)+'СЕТ СН'!$G$12+СВЦЭМ!$D$10+'СЕТ СН'!$G$5-'СЕТ СН'!$G$20</f>
        <v>3696.9775151499998</v>
      </c>
      <c r="H49" s="36">
        <f>SUMIFS(СВЦЭМ!$C$33:$C$776,СВЦЭМ!$A$33:$A$776,$A49,СВЦЭМ!$B$33:$B$776,H$47)+'СЕТ СН'!$G$12+СВЦЭМ!$D$10+'СЕТ СН'!$G$5-'СЕТ СН'!$G$20</f>
        <v>3641.87345805</v>
      </c>
      <c r="I49" s="36">
        <f>SUMIFS(СВЦЭМ!$C$33:$C$776,СВЦЭМ!$A$33:$A$776,$A49,СВЦЭМ!$B$33:$B$776,I$47)+'СЕТ СН'!$G$12+СВЦЭМ!$D$10+'СЕТ СН'!$G$5-'СЕТ СН'!$G$20</f>
        <v>3570.2313353200002</v>
      </c>
      <c r="J49" s="36">
        <f>SUMIFS(СВЦЭМ!$C$33:$C$776,СВЦЭМ!$A$33:$A$776,$A49,СВЦЭМ!$B$33:$B$776,J$47)+'СЕТ СН'!$G$12+СВЦЭМ!$D$10+'СЕТ СН'!$G$5-'СЕТ СН'!$G$20</f>
        <v>3507.2712108000001</v>
      </c>
      <c r="K49" s="36">
        <f>SUMIFS(СВЦЭМ!$C$33:$C$776,СВЦЭМ!$A$33:$A$776,$A49,СВЦЭМ!$B$33:$B$776,K$47)+'СЕТ СН'!$G$12+СВЦЭМ!$D$10+'СЕТ СН'!$G$5-'СЕТ СН'!$G$20</f>
        <v>3505.8402859600001</v>
      </c>
      <c r="L49" s="36">
        <f>SUMIFS(СВЦЭМ!$C$33:$C$776,СВЦЭМ!$A$33:$A$776,$A49,СВЦЭМ!$B$33:$B$776,L$47)+'СЕТ СН'!$G$12+СВЦЭМ!$D$10+'СЕТ СН'!$G$5-'СЕТ СН'!$G$20</f>
        <v>3511.4408804200002</v>
      </c>
      <c r="M49" s="36">
        <f>SUMIFS(СВЦЭМ!$C$33:$C$776,СВЦЭМ!$A$33:$A$776,$A49,СВЦЭМ!$B$33:$B$776,M$47)+'СЕТ СН'!$G$12+СВЦЭМ!$D$10+'СЕТ СН'!$G$5-'СЕТ СН'!$G$20</f>
        <v>3509.02179828</v>
      </c>
      <c r="N49" s="36">
        <f>SUMIFS(СВЦЭМ!$C$33:$C$776,СВЦЭМ!$A$33:$A$776,$A49,СВЦЭМ!$B$33:$B$776,N$47)+'СЕТ СН'!$G$12+СВЦЭМ!$D$10+'СЕТ СН'!$G$5-'СЕТ СН'!$G$20</f>
        <v>3520.39487676</v>
      </c>
      <c r="O49" s="36">
        <f>SUMIFS(СВЦЭМ!$C$33:$C$776,СВЦЭМ!$A$33:$A$776,$A49,СВЦЭМ!$B$33:$B$776,O$47)+'СЕТ СН'!$G$12+СВЦЭМ!$D$10+'СЕТ СН'!$G$5-'СЕТ СН'!$G$20</f>
        <v>3527.3492582399999</v>
      </c>
      <c r="P49" s="36">
        <f>SUMIFS(СВЦЭМ!$C$33:$C$776,СВЦЭМ!$A$33:$A$776,$A49,СВЦЭМ!$B$33:$B$776,P$47)+'СЕТ СН'!$G$12+СВЦЭМ!$D$10+'СЕТ СН'!$G$5-'СЕТ СН'!$G$20</f>
        <v>3533.8730081900003</v>
      </c>
      <c r="Q49" s="36">
        <f>SUMIFS(СВЦЭМ!$C$33:$C$776,СВЦЭМ!$A$33:$A$776,$A49,СВЦЭМ!$B$33:$B$776,Q$47)+'СЕТ СН'!$G$12+СВЦЭМ!$D$10+'СЕТ СН'!$G$5-'СЕТ СН'!$G$20</f>
        <v>3532.9671043799999</v>
      </c>
      <c r="R49" s="36">
        <f>SUMIFS(СВЦЭМ!$C$33:$C$776,СВЦЭМ!$A$33:$A$776,$A49,СВЦЭМ!$B$33:$B$776,R$47)+'СЕТ СН'!$G$12+СВЦЭМ!$D$10+'СЕТ СН'!$G$5-'СЕТ СН'!$G$20</f>
        <v>3523.3687612499998</v>
      </c>
      <c r="S49" s="36">
        <f>SUMIFS(СВЦЭМ!$C$33:$C$776,СВЦЭМ!$A$33:$A$776,$A49,СВЦЭМ!$B$33:$B$776,S$47)+'СЕТ СН'!$G$12+СВЦЭМ!$D$10+'СЕТ СН'!$G$5-'СЕТ СН'!$G$20</f>
        <v>3528.36244141</v>
      </c>
      <c r="T49" s="36">
        <f>SUMIFS(СВЦЭМ!$C$33:$C$776,СВЦЭМ!$A$33:$A$776,$A49,СВЦЭМ!$B$33:$B$776,T$47)+'СЕТ СН'!$G$12+СВЦЭМ!$D$10+'СЕТ СН'!$G$5-'СЕТ СН'!$G$20</f>
        <v>3478.6230343900002</v>
      </c>
      <c r="U49" s="36">
        <f>SUMIFS(СВЦЭМ!$C$33:$C$776,СВЦЭМ!$A$33:$A$776,$A49,СВЦЭМ!$B$33:$B$776,U$47)+'СЕТ СН'!$G$12+СВЦЭМ!$D$10+'СЕТ СН'!$G$5-'СЕТ СН'!$G$20</f>
        <v>3457.0371926900002</v>
      </c>
      <c r="V49" s="36">
        <f>SUMIFS(СВЦЭМ!$C$33:$C$776,СВЦЭМ!$A$33:$A$776,$A49,СВЦЭМ!$B$33:$B$776,V$47)+'СЕТ СН'!$G$12+СВЦЭМ!$D$10+'СЕТ СН'!$G$5-'СЕТ СН'!$G$20</f>
        <v>3439.8042662799999</v>
      </c>
      <c r="W49" s="36">
        <f>SUMIFS(СВЦЭМ!$C$33:$C$776,СВЦЭМ!$A$33:$A$776,$A49,СВЦЭМ!$B$33:$B$776,W$47)+'СЕТ СН'!$G$12+СВЦЭМ!$D$10+'СЕТ СН'!$G$5-'СЕТ СН'!$G$20</f>
        <v>3447.3569690899999</v>
      </c>
      <c r="X49" s="36">
        <f>SUMIFS(СВЦЭМ!$C$33:$C$776,СВЦЭМ!$A$33:$A$776,$A49,СВЦЭМ!$B$33:$B$776,X$47)+'СЕТ СН'!$G$12+СВЦЭМ!$D$10+'СЕТ СН'!$G$5-'СЕТ СН'!$G$20</f>
        <v>3497.94992985</v>
      </c>
      <c r="Y49" s="36">
        <f>SUMIFS(СВЦЭМ!$C$33:$C$776,СВЦЭМ!$A$33:$A$776,$A49,СВЦЭМ!$B$33:$B$776,Y$47)+'СЕТ СН'!$G$12+СВЦЭМ!$D$10+'СЕТ СН'!$G$5-'СЕТ СН'!$G$20</f>
        <v>3535.9279342899999</v>
      </c>
    </row>
    <row r="50" spans="1:25" ht="15.75" x14ac:dyDescent="0.2">
      <c r="A50" s="35">
        <f t="shared" ref="A50:A78" si="1">A49+1</f>
        <v>44077</v>
      </c>
      <c r="B50" s="36">
        <f>SUMIFS(СВЦЭМ!$C$33:$C$776,СВЦЭМ!$A$33:$A$776,$A50,СВЦЭМ!$B$33:$B$776,B$47)+'СЕТ СН'!$G$12+СВЦЭМ!$D$10+'СЕТ СН'!$G$5-'СЕТ СН'!$G$20</f>
        <v>3631.3094284700001</v>
      </c>
      <c r="C50" s="36">
        <f>SUMIFS(СВЦЭМ!$C$33:$C$776,СВЦЭМ!$A$33:$A$776,$A50,СВЦЭМ!$B$33:$B$776,C$47)+'СЕТ СН'!$G$12+СВЦЭМ!$D$10+'СЕТ СН'!$G$5-'СЕТ СН'!$G$20</f>
        <v>3657.7052546</v>
      </c>
      <c r="D50" s="36">
        <f>SUMIFS(СВЦЭМ!$C$33:$C$776,СВЦЭМ!$A$33:$A$776,$A50,СВЦЭМ!$B$33:$B$776,D$47)+'СЕТ СН'!$G$12+СВЦЭМ!$D$10+'СЕТ СН'!$G$5-'СЕТ СН'!$G$20</f>
        <v>3642.8366139300001</v>
      </c>
      <c r="E50" s="36">
        <f>SUMIFS(СВЦЭМ!$C$33:$C$776,СВЦЭМ!$A$33:$A$776,$A50,СВЦЭМ!$B$33:$B$776,E$47)+'СЕТ СН'!$G$12+СВЦЭМ!$D$10+'СЕТ СН'!$G$5-'СЕТ СН'!$G$20</f>
        <v>3639.4291183700002</v>
      </c>
      <c r="F50" s="36">
        <f>SUMIFS(СВЦЭМ!$C$33:$C$776,СВЦЭМ!$A$33:$A$776,$A50,СВЦЭМ!$B$33:$B$776,F$47)+'СЕТ СН'!$G$12+СВЦЭМ!$D$10+'СЕТ СН'!$G$5-'СЕТ СН'!$G$20</f>
        <v>3639.1468800100001</v>
      </c>
      <c r="G50" s="36">
        <f>SUMIFS(СВЦЭМ!$C$33:$C$776,СВЦЭМ!$A$33:$A$776,$A50,СВЦЭМ!$B$33:$B$776,G$47)+'СЕТ СН'!$G$12+СВЦЭМ!$D$10+'СЕТ СН'!$G$5-'СЕТ СН'!$G$20</f>
        <v>3643.4259744299998</v>
      </c>
      <c r="H50" s="36">
        <f>SUMIFS(СВЦЭМ!$C$33:$C$776,СВЦЭМ!$A$33:$A$776,$A50,СВЦЭМ!$B$33:$B$776,H$47)+'СЕТ СН'!$G$12+СВЦЭМ!$D$10+'СЕТ СН'!$G$5-'СЕТ СН'!$G$20</f>
        <v>3627.0175866899999</v>
      </c>
      <c r="I50" s="36">
        <f>SUMIFS(СВЦЭМ!$C$33:$C$776,СВЦЭМ!$A$33:$A$776,$A50,СВЦЭМ!$B$33:$B$776,I$47)+'СЕТ СН'!$G$12+СВЦЭМ!$D$10+'СЕТ СН'!$G$5-'СЕТ СН'!$G$20</f>
        <v>3556.9874406899999</v>
      </c>
      <c r="J50" s="36">
        <f>SUMIFS(СВЦЭМ!$C$33:$C$776,СВЦЭМ!$A$33:$A$776,$A50,СВЦЭМ!$B$33:$B$776,J$47)+'СЕТ СН'!$G$12+СВЦЭМ!$D$10+'СЕТ СН'!$G$5-'СЕТ СН'!$G$20</f>
        <v>3541.43588817</v>
      </c>
      <c r="K50" s="36">
        <f>SUMIFS(СВЦЭМ!$C$33:$C$776,СВЦЭМ!$A$33:$A$776,$A50,СВЦЭМ!$B$33:$B$776,K$47)+'СЕТ СН'!$G$12+СВЦЭМ!$D$10+'СЕТ СН'!$G$5-'СЕТ СН'!$G$20</f>
        <v>3576.2704141700001</v>
      </c>
      <c r="L50" s="36">
        <f>SUMIFS(СВЦЭМ!$C$33:$C$776,СВЦЭМ!$A$33:$A$776,$A50,СВЦЭМ!$B$33:$B$776,L$47)+'СЕТ СН'!$G$12+СВЦЭМ!$D$10+'СЕТ СН'!$G$5-'СЕТ СН'!$G$20</f>
        <v>3566.6236506599998</v>
      </c>
      <c r="M50" s="36">
        <f>SUMIFS(СВЦЭМ!$C$33:$C$776,СВЦЭМ!$A$33:$A$776,$A50,СВЦЭМ!$B$33:$B$776,M$47)+'СЕТ СН'!$G$12+СВЦЭМ!$D$10+'СЕТ СН'!$G$5-'СЕТ СН'!$G$20</f>
        <v>3572.4484923800001</v>
      </c>
      <c r="N50" s="36">
        <f>SUMIFS(СВЦЭМ!$C$33:$C$776,СВЦЭМ!$A$33:$A$776,$A50,СВЦЭМ!$B$33:$B$776,N$47)+'СЕТ СН'!$G$12+СВЦЭМ!$D$10+'СЕТ СН'!$G$5-'СЕТ СН'!$G$20</f>
        <v>3576.1553282</v>
      </c>
      <c r="O50" s="36">
        <f>SUMIFS(СВЦЭМ!$C$33:$C$776,СВЦЭМ!$A$33:$A$776,$A50,СВЦЭМ!$B$33:$B$776,O$47)+'СЕТ СН'!$G$12+СВЦЭМ!$D$10+'СЕТ СН'!$G$5-'СЕТ СН'!$G$20</f>
        <v>3595.3544828700001</v>
      </c>
      <c r="P50" s="36">
        <f>SUMIFS(СВЦЭМ!$C$33:$C$776,СВЦЭМ!$A$33:$A$776,$A50,СВЦЭМ!$B$33:$B$776,P$47)+'СЕТ СН'!$G$12+СВЦЭМ!$D$10+'СЕТ СН'!$G$5-'СЕТ СН'!$G$20</f>
        <v>3585.5609431500002</v>
      </c>
      <c r="Q50" s="36">
        <f>SUMIFS(СВЦЭМ!$C$33:$C$776,СВЦЭМ!$A$33:$A$776,$A50,СВЦЭМ!$B$33:$B$776,Q$47)+'СЕТ СН'!$G$12+СВЦЭМ!$D$10+'СЕТ СН'!$G$5-'СЕТ СН'!$G$20</f>
        <v>3583.7796800699998</v>
      </c>
      <c r="R50" s="36">
        <f>SUMIFS(СВЦЭМ!$C$33:$C$776,СВЦЭМ!$A$33:$A$776,$A50,СВЦЭМ!$B$33:$B$776,R$47)+'СЕТ СН'!$G$12+СВЦЭМ!$D$10+'СЕТ СН'!$G$5-'СЕТ СН'!$G$20</f>
        <v>3577.1591073600002</v>
      </c>
      <c r="S50" s="36">
        <f>SUMIFS(СВЦЭМ!$C$33:$C$776,СВЦЭМ!$A$33:$A$776,$A50,СВЦЭМ!$B$33:$B$776,S$47)+'СЕТ СН'!$G$12+СВЦЭМ!$D$10+'СЕТ СН'!$G$5-'СЕТ СН'!$G$20</f>
        <v>3578.3110931299998</v>
      </c>
      <c r="T50" s="36">
        <f>SUMIFS(СВЦЭМ!$C$33:$C$776,СВЦЭМ!$A$33:$A$776,$A50,СВЦЭМ!$B$33:$B$776,T$47)+'СЕТ СН'!$G$12+СВЦЭМ!$D$10+'СЕТ СН'!$G$5-'СЕТ СН'!$G$20</f>
        <v>3538.6703410700002</v>
      </c>
      <c r="U50" s="36">
        <f>SUMIFS(СВЦЭМ!$C$33:$C$776,СВЦЭМ!$A$33:$A$776,$A50,СВЦЭМ!$B$33:$B$776,U$47)+'СЕТ СН'!$G$12+СВЦЭМ!$D$10+'СЕТ СН'!$G$5-'СЕТ СН'!$G$20</f>
        <v>3520.9549112899999</v>
      </c>
      <c r="V50" s="36">
        <f>SUMIFS(СВЦЭМ!$C$33:$C$776,СВЦЭМ!$A$33:$A$776,$A50,СВЦЭМ!$B$33:$B$776,V$47)+'СЕТ СН'!$G$12+СВЦЭМ!$D$10+'СЕТ СН'!$G$5-'СЕТ СН'!$G$20</f>
        <v>3524.8614665300001</v>
      </c>
      <c r="W50" s="36">
        <f>SUMIFS(СВЦЭМ!$C$33:$C$776,СВЦЭМ!$A$33:$A$776,$A50,СВЦЭМ!$B$33:$B$776,W$47)+'СЕТ СН'!$G$12+СВЦЭМ!$D$10+'СЕТ СН'!$G$5-'СЕТ СН'!$G$20</f>
        <v>3516.2162978800002</v>
      </c>
      <c r="X50" s="36">
        <f>SUMIFS(СВЦЭМ!$C$33:$C$776,СВЦЭМ!$A$33:$A$776,$A50,СВЦЭМ!$B$33:$B$776,X$47)+'СЕТ СН'!$G$12+СВЦЭМ!$D$10+'СЕТ СН'!$G$5-'СЕТ СН'!$G$20</f>
        <v>3571.8158379900001</v>
      </c>
      <c r="Y50" s="36">
        <f>SUMIFS(СВЦЭМ!$C$33:$C$776,СВЦЭМ!$A$33:$A$776,$A50,СВЦЭМ!$B$33:$B$776,Y$47)+'СЕТ СН'!$G$12+СВЦЭМ!$D$10+'СЕТ СН'!$G$5-'СЕТ СН'!$G$20</f>
        <v>3581.0012448500001</v>
      </c>
    </row>
    <row r="51" spans="1:25" ht="15.75" x14ac:dyDescent="0.2">
      <c r="A51" s="35">
        <f t="shared" si="1"/>
        <v>44078</v>
      </c>
      <c r="B51" s="36">
        <f>SUMIFS(СВЦЭМ!$C$33:$C$776,СВЦЭМ!$A$33:$A$776,$A51,СВЦЭМ!$B$33:$B$776,B$47)+'СЕТ СН'!$G$12+СВЦЭМ!$D$10+'СЕТ СН'!$G$5-'СЕТ СН'!$G$20</f>
        <v>3655.3221591400002</v>
      </c>
      <c r="C51" s="36">
        <f>SUMIFS(СВЦЭМ!$C$33:$C$776,СВЦЭМ!$A$33:$A$776,$A51,СВЦЭМ!$B$33:$B$776,C$47)+'СЕТ СН'!$G$12+СВЦЭМ!$D$10+'СЕТ СН'!$G$5-'СЕТ СН'!$G$20</f>
        <v>3658.81004205</v>
      </c>
      <c r="D51" s="36">
        <f>SUMIFS(СВЦЭМ!$C$33:$C$776,СВЦЭМ!$A$33:$A$776,$A51,СВЦЭМ!$B$33:$B$776,D$47)+'СЕТ СН'!$G$12+СВЦЭМ!$D$10+'СЕТ СН'!$G$5-'СЕТ СН'!$G$20</f>
        <v>3639.36721205</v>
      </c>
      <c r="E51" s="36">
        <f>SUMIFS(СВЦЭМ!$C$33:$C$776,СВЦЭМ!$A$33:$A$776,$A51,СВЦЭМ!$B$33:$B$776,E$47)+'СЕТ СН'!$G$12+СВЦЭМ!$D$10+'СЕТ СН'!$G$5-'СЕТ СН'!$G$20</f>
        <v>3636.1137082599998</v>
      </c>
      <c r="F51" s="36">
        <f>SUMIFS(СВЦЭМ!$C$33:$C$776,СВЦЭМ!$A$33:$A$776,$A51,СВЦЭМ!$B$33:$B$776,F$47)+'СЕТ СН'!$G$12+СВЦЭМ!$D$10+'СЕТ СН'!$G$5-'СЕТ СН'!$G$20</f>
        <v>3637.1951531700001</v>
      </c>
      <c r="G51" s="36">
        <f>SUMIFS(СВЦЭМ!$C$33:$C$776,СВЦЭМ!$A$33:$A$776,$A51,СВЦЭМ!$B$33:$B$776,G$47)+'СЕТ СН'!$G$12+СВЦЭМ!$D$10+'СЕТ СН'!$G$5-'СЕТ СН'!$G$20</f>
        <v>3642.2506685200001</v>
      </c>
      <c r="H51" s="36">
        <f>SUMIFS(СВЦЭМ!$C$33:$C$776,СВЦЭМ!$A$33:$A$776,$A51,СВЦЭМ!$B$33:$B$776,H$47)+'СЕТ СН'!$G$12+СВЦЭМ!$D$10+'СЕТ СН'!$G$5-'СЕТ СН'!$G$20</f>
        <v>3626.0943008899999</v>
      </c>
      <c r="I51" s="36">
        <f>SUMIFS(СВЦЭМ!$C$33:$C$776,СВЦЭМ!$A$33:$A$776,$A51,СВЦЭМ!$B$33:$B$776,I$47)+'СЕТ СН'!$G$12+СВЦЭМ!$D$10+'СЕТ СН'!$G$5-'СЕТ СН'!$G$20</f>
        <v>3585.8935964900002</v>
      </c>
      <c r="J51" s="36">
        <f>SUMIFS(СВЦЭМ!$C$33:$C$776,СВЦЭМ!$A$33:$A$776,$A51,СВЦЭМ!$B$33:$B$776,J$47)+'СЕТ СН'!$G$12+СВЦЭМ!$D$10+'СЕТ СН'!$G$5-'СЕТ СН'!$G$20</f>
        <v>3574.5540883900003</v>
      </c>
      <c r="K51" s="36">
        <f>SUMIFS(СВЦЭМ!$C$33:$C$776,СВЦЭМ!$A$33:$A$776,$A51,СВЦЭМ!$B$33:$B$776,K$47)+'СЕТ СН'!$G$12+СВЦЭМ!$D$10+'СЕТ СН'!$G$5-'СЕТ СН'!$G$20</f>
        <v>3535.25984281</v>
      </c>
      <c r="L51" s="36">
        <f>SUMIFS(СВЦЭМ!$C$33:$C$776,СВЦЭМ!$A$33:$A$776,$A51,СВЦЭМ!$B$33:$B$776,L$47)+'СЕТ СН'!$G$12+СВЦЭМ!$D$10+'СЕТ СН'!$G$5-'СЕТ СН'!$G$20</f>
        <v>3531.5695016999998</v>
      </c>
      <c r="M51" s="36">
        <f>SUMIFS(СВЦЭМ!$C$33:$C$776,СВЦЭМ!$A$33:$A$776,$A51,СВЦЭМ!$B$33:$B$776,M$47)+'СЕТ СН'!$G$12+СВЦЭМ!$D$10+'СЕТ СН'!$G$5-'СЕТ СН'!$G$20</f>
        <v>3522.4921434900002</v>
      </c>
      <c r="N51" s="36">
        <f>SUMIFS(СВЦЭМ!$C$33:$C$776,СВЦЭМ!$A$33:$A$776,$A51,СВЦЭМ!$B$33:$B$776,N$47)+'СЕТ СН'!$G$12+СВЦЭМ!$D$10+'СЕТ СН'!$G$5-'СЕТ СН'!$G$20</f>
        <v>3542.3206113699998</v>
      </c>
      <c r="O51" s="36">
        <f>SUMIFS(СВЦЭМ!$C$33:$C$776,СВЦЭМ!$A$33:$A$776,$A51,СВЦЭМ!$B$33:$B$776,O$47)+'СЕТ СН'!$G$12+СВЦЭМ!$D$10+'СЕТ СН'!$G$5-'СЕТ СН'!$G$20</f>
        <v>3566.0988032499999</v>
      </c>
      <c r="P51" s="36">
        <f>SUMIFS(СВЦЭМ!$C$33:$C$776,СВЦЭМ!$A$33:$A$776,$A51,СВЦЭМ!$B$33:$B$776,P$47)+'СЕТ СН'!$G$12+СВЦЭМ!$D$10+'СЕТ СН'!$G$5-'СЕТ СН'!$G$20</f>
        <v>3575.8999162800001</v>
      </c>
      <c r="Q51" s="36">
        <f>SUMIFS(СВЦЭМ!$C$33:$C$776,СВЦЭМ!$A$33:$A$776,$A51,СВЦЭМ!$B$33:$B$776,Q$47)+'СЕТ СН'!$G$12+СВЦЭМ!$D$10+'СЕТ СН'!$G$5-'СЕТ СН'!$G$20</f>
        <v>3557.7098402900001</v>
      </c>
      <c r="R51" s="36">
        <f>SUMIFS(СВЦЭМ!$C$33:$C$776,СВЦЭМ!$A$33:$A$776,$A51,СВЦЭМ!$B$33:$B$776,R$47)+'СЕТ СН'!$G$12+СВЦЭМ!$D$10+'СЕТ СН'!$G$5-'СЕТ СН'!$G$20</f>
        <v>3568.3901433199999</v>
      </c>
      <c r="S51" s="36">
        <f>SUMIFS(СВЦЭМ!$C$33:$C$776,СВЦЭМ!$A$33:$A$776,$A51,СВЦЭМ!$B$33:$B$776,S$47)+'СЕТ СН'!$G$12+СВЦЭМ!$D$10+'СЕТ СН'!$G$5-'СЕТ СН'!$G$20</f>
        <v>3582.3957731600003</v>
      </c>
      <c r="T51" s="36">
        <f>SUMIFS(СВЦЭМ!$C$33:$C$776,СВЦЭМ!$A$33:$A$776,$A51,СВЦЭМ!$B$33:$B$776,T$47)+'СЕТ СН'!$G$12+СВЦЭМ!$D$10+'СЕТ СН'!$G$5-'СЕТ СН'!$G$20</f>
        <v>3570.0182624600002</v>
      </c>
      <c r="U51" s="36">
        <f>SUMIFS(СВЦЭМ!$C$33:$C$776,СВЦЭМ!$A$33:$A$776,$A51,СВЦЭМ!$B$33:$B$776,U$47)+'СЕТ СН'!$G$12+СВЦЭМ!$D$10+'СЕТ СН'!$G$5-'СЕТ СН'!$G$20</f>
        <v>3546.9442022600001</v>
      </c>
      <c r="V51" s="36">
        <f>SUMIFS(СВЦЭМ!$C$33:$C$776,СВЦЭМ!$A$33:$A$776,$A51,СВЦЭМ!$B$33:$B$776,V$47)+'СЕТ СН'!$G$12+СВЦЭМ!$D$10+'СЕТ СН'!$G$5-'СЕТ СН'!$G$20</f>
        <v>3552.9275200900001</v>
      </c>
      <c r="W51" s="36">
        <f>SUMIFS(СВЦЭМ!$C$33:$C$776,СВЦЭМ!$A$33:$A$776,$A51,СВЦЭМ!$B$33:$B$776,W$47)+'СЕТ СН'!$G$12+СВЦЭМ!$D$10+'СЕТ СН'!$G$5-'СЕТ СН'!$G$20</f>
        <v>3564.0076457700002</v>
      </c>
      <c r="X51" s="36">
        <f>SUMIFS(СВЦЭМ!$C$33:$C$776,СВЦЭМ!$A$33:$A$776,$A51,СВЦЭМ!$B$33:$B$776,X$47)+'СЕТ СН'!$G$12+СВЦЭМ!$D$10+'СЕТ СН'!$G$5-'СЕТ СН'!$G$20</f>
        <v>3570.6825998600002</v>
      </c>
      <c r="Y51" s="36">
        <f>SUMIFS(СВЦЭМ!$C$33:$C$776,СВЦЭМ!$A$33:$A$776,$A51,СВЦЭМ!$B$33:$B$776,Y$47)+'СЕТ СН'!$G$12+СВЦЭМ!$D$10+'СЕТ СН'!$G$5-'СЕТ СН'!$G$20</f>
        <v>3597.5198771300002</v>
      </c>
    </row>
    <row r="52" spans="1:25" ht="15.75" x14ac:dyDescent="0.2">
      <c r="A52" s="35">
        <f t="shared" si="1"/>
        <v>44079</v>
      </c>
      <c r="B52" s="36">
        <f>SUMIFS(СВЦЭМ!$C$33:$C$776,СВЦЭМ!$A$33:$A$776,$A52,СВЦЭМ!$B$33:$B$776,B$47)+'СЕТ СН'!$G$12+СВЦЭМ!$D$10+'СЕТ СН'!$G$5-'СЕТ СН'!$G$20</f>
        <v>3617.6067710299999</v>
      </c>
      <c r="C52" s="36">
        <f>SUMIFS(СВЦЭМ!$C$33:$C$776,СВЦЭМ!$A$33:$A$776,$A52,СВЦЭМ!$B$33:$B$776,C$47)+'СЕТ СН'!$G$12+СВЦЭМ!$D$10+'СЕТ СН'!$G$5-'СЕТ СН'!$G$20</f>
        <v>3653.05501336</v>
      </c>
      <c r="D52" s="36">
        <f>SUMIFS(СВЦЭМ!$C$33:$C$776,СВЦЭМ!$A$33:$A$776,$A52,СВЦЭМ!$B$33:$B$776,D$47)+'СЕТ СН'!$G$12+СВЦЭМ!$D$10+'СЕТ СН'!$G$5-'СЕТ СН'!$G$20</f>
        <v>3649.5399930600001</v>
      </c>
      <c r="E52" s="36">
        <f>SUMIFS(СВЦЭМ!$C$33:$C$776,СВЦЭМ!$A$33:$A$776,$A52,СВЦЭМ!$B$33:$B$776,E$47)+'СЕТ СН'!$G$12+СВЦЭМ!$D$10+'СЕТ СН'!$G$5-'СЕТ СН'!$G$20</f>
        <v>3659.42768045</v>
      </c>
      <c r="F52" s="36">
        <f>SUMIFS(СВЦЭМ!$C$33:$C$776,СВЦЭМ!$A$33:$A$776,$A52,СВЦЭМ!$B$33:$B$776,F$47)+'СЕТ СН'!$G$12+СВЦЭМ!$D$10+'СЕТ СН'!$G$5-'СЕТ СН'!$G$20</f>
        <v>3666.7215051500002</v>
      </c>
      <c r="G52" s="36">
        <f>SUMIFS(СВЦЭМ!$C$33:$C$776,СВЦЭМ!$A$33:$A$776,$A52,СВЦЭМ!$B$33:$B$776,G$47)+'СЕТ СН'!$G$12+СВЦЭМ!$D$10+'СЕТ СН'!$G$5-'СЕТ СН'!$G$20</f>
        <v>3667.4081578200003</v>
      </c>
      <c r="H52" s="36">
        <f>SUMIFS(СВЦЭМ!$C$33:$C$776,СВЦЭМ!$A$33:$A$776,$A52,СВЦЭМ!$B$33:$B$776,H$47)+'СЕТ СН'!$G$12+СВЦЭМ!$D$10+'СЕТ СН'!$G$5-'СЕТ СН'!$G$20</f>
        <v>3653.1763644500002</v>
      </c>
      <c r="I52" s="36">
        <f>SUMIFS(СВЦЭМ!$C$33:$C$776,СВЦЭМ!$A$33:$A$776,$A52,СВЦЭМ!$B$33:$B$776,I$47)+'СЕТ СН'!$G$12+СВЦЭМ!$D$10+'СЕТ СН'!$G$5-'СЕТ СН'!$G$20</f>
        <v>3596.0793679399999</v>
      </c>
      <c r="J52" s="36">
        <f>SUMIFS(СВЦЭМ!$C$33:$C$776,СВЦЭМ!$A$33:$A$776,$A52,СВЦЭМ!$B$33:$B$776,J$47)+'СЕТ СН'!$G$12+СВЦЭМ!$D$10+'СЕТ СН'!$G$5-'СЕТ СН'!$G$20</f>
        <v>3587.5224946100002</v>
      </c>
      <c r="K52" s="36">
        <f>SUMIFS(СВЦЭМ!$C$33:$C$776,СВЦЭМ!$A$33:$A$776,$A52,СВЦЭМ!$B$33:$B$776,K$47)+'СЕТ СН'!$G$12+СВЦЭМ!$D$10+'СЕТ СН'!$G$5-'СЕТ СН'!$G$20</f>
        <v>3556.3302486399998</v>
      </c>
      <c r="L52" s="36">
        <f>SUMIFS(СВЦЭМ!$C$33:$C$776,СВЦЭМ!$A$33:$A$776,$A52,СВЦЭМ!$B$33:$B$776,L$47)+'СЕТ СН'!$G$12+СВЦЭМ!$D$10+'СЕТ СН'!$G$5-'СЕТ СН'!$G$20</f>
        <v>3529.9130190699998</v>
      </c>
      <c r="M52" s="36">
        <f>SUMIFS(СВЦЭМ!$C$33:$C$776,СВЦЭМ!$A$33:$A$776,$A52,СВЦЭМ!$B$33:$B$776,M$47)+'СЕТ СН'!$G$12+СВЦЭМ!$D$10+'СЕТ СН'!$G$5-'СЕТ СН'!$G$20</f>
        <v>3513.9159427899999</v>
      </c>
      <c r="N52" s="36">
        <f>SUMIFS(СВЦЭМ!$C$33:$C$776,СВЦЭМ!$A$33:$A$776,$A52,СВЦЭМ!$B$33:$B$776,N$47)+'СЕТ СН'!$G$12+СВЦЭМ!$D$10+'СЕТ СН'!$G$5-'СЕТ СН'!$G$20</f>
        <v>3524.1152438700001</v>
      </c>
      <c r="O52" s="36">
        <f>SUMIFS(СВЦЭМ!$C$33:$C$776,СВЦЭМ!$A$33:$A$776,$A52,СВЦЭМ!$B$33:$B$776,O$47)+'СЕТ СН'!$G$12+СВЦЭМ!$D$10+'СЕТ СН'!$G$5-'СЕТ СН'!$G$20</f>
        <v>3525.7717981800001</v>
      </c>
      <c r="P52" s="36">
        <f>SUMIFS(СВЦЭМ!$C$33:$C$776,СВЦЭМ!$A$33:$A$776,$A52,СВЦЭМ!$B$33:$B$776,P$47)+'СЕТ СН'!$G$12+СВЦЭМ!$D$10+'СЕТ СН'!$G$5-'СЕТ СН'!$G$20</f>
        <v>3522.4646056500001</v>
      </c>
      <c r="Q52" s="36">
        <f>SUMIFS(СВЦЭМ!$C$33:$C$776,СВЦЭМ!$A$33:$A$776,$A52,СВЦЭМ!$B$33:$B$776,Q$47)+'СЕТ СН'!$G$12+СВЦЭМ!$D$10+'СЕТ СН'!$G$5-'СЕТ СН'!$G$20</f>
        <v>3503.6087949000002</v>
      </c>
      <c r="R52" s="36">
        <f>SUMIFS(СВЦЭМ!$C$33:$C$776,СВЦЭМ!$A$33:$A$776,$A52,СВЦЭМ!$B$33:$B$776,R$47)+'СЕТ СН'!$G$12+СВЦЭМ!$D$10+'СЕТ СН'!$G$5-'СЕТ СН'!$G$20</f>
        <v>3522.51584349</v>
      </c>
      <c r="S52" s="36">
        <f>SUMIFS(СВЦЭМ!$C$33:$C$776,СВЦЭМ!$A$33:$A$776,$A52,СВЦЭМ!$B$33:$B$776,S$47)+'СЕТ СН'!$G$12+СВЦЭМ!$D$10+'СЕТ СН'!$G$5-'СЕТ СН'!$G$20</f>
        <v>3532.4369386200001</v>
      </c>
      <c r="T52" s="36">
        <f>SUMIFS(СВЦЭМ!$C$33:$C$776,СВЦЭМ!$A$33:$A$776,$A52,СВЦЭМ!$B$33:$B$776,T$47)+'СЕТ СН'!$G$12+СВЦЭМ!$D$10+'СЕТ СН'!$G$5-'СЕТ СН'!$G$20</f>
        <v>3525.1224554199998</v>
      </c>
      <c r="U52" s="36">
        <f>SUMIFS(СВЦЭМ!$C$33:$C$776,СВЦЭМ!$A$33:$A$776,$A52,СВЦЭМ!$B$33:$B$776,U$47)+'СЕТ СН'!$G$12+СВЦЭМ!$D$10+'СЕТ СН'!$G$5-'СЕТ СН'!$G$20</f>
        <v>3514.6058534499998</v>
      </c>
      <c r="V52" s="36">
        <f>SUMIFS(СВЦЭМ!$C$33:$C$776,СВЦЭМ!$A$33:$A$776,$A52,СВЦЭМ!$B$33:$B$776,V$47)+'СЕТ СН'!$G$12+СВЦЭМ!$D$10+'СЕТ СН'!$G$5-'СЕТ СН'!$G$20</f>
        <v>3519.34369724</v>
      </c>
      <c r="W52" s="36">
        <f>SUMIFS(СВЦЭМ!$C$33:$C$776,СВЦЭМ!$A$33:$A$776,$A52,СВЦЭМ!$B$33:$B$776,W$47)+'СЕТ СН'!$G$12+СВЦЭМ!$D$10+'СЕТ СН'!$G$5-'СЕТ СН'!$G$20</f>
        <v>3544.58262199</v>
      </c>
      <c r="X52" s="36">
        <f>SUMIFS(СВЦЭМ!$C$33:$C$776,СВЦЭМ!$A$33:$A$776,$A52,СВЦЭМ!$B$33:$B$776,X$47)+'СЕТ СН'!$G$12+СВЦЭМ!$D$10+'СЕТ СН'!$G$5-'СЕТ СН'!$G$20</f>
        <v>3532.8986234399999</v>
      </c>
      <c r="Y52" s="36">
        <f>SUMIFS(СВЦЭМ!$C$33:$C$776,СВЦЭМ!$A$33:$A$776,$A52,СВЦЭМ!$B$33:$B$776,Y$47)+'СЕТ СН'!$G$12+СВЦЭМ!$D$10+'СЕТ СН'!$G$5-'СЕТ СН'!$G$20</f>
        <v>3574.5746035900002</v>
      </c>
    </row>
    <row r="53" spans="1:25" ht="15.75" x14ac:dyDescent="0.2">
      <c r="A53" s="35">
        <f t="shared" si="1"/>
        <v>44080</v>
      </c>
      <c r="B53" s="36">
        <f>SUMIFS(СВЦЭМ!$C$33:$C$776,СВЦЭМ!$A$33:$A$776,$A53,СВЦЭМ!$B$33:$B$776,B$47)+'СЕТ СН'!$G$12+СВЦЭМ!$D$10+'СЕТ СН'!$G$5-'СЕТ СН'!$G$20</f>
        <v>3591.24890164</v>
      </c>
      <c r="C53" s="36">
        <f>SUMIFS(СВЦЭМ!$C$33:$C$776,СВЦЭМ!$A$33:$A$776,$A53,СВЦЭМ!$B$33:$B$776,C$47)+'СЕТ СН'!$G$12+СВЦЭМ!$D$10+'СЕТ СН'!$G$5-'СЕТ СН'!$G$20</f>
        <v>3620.2375418400002</v>
      </c>
      <c r="D53" s="36">
        <f>SUMIFS(СВЦЭМ!$C$33:$C$776,СВЦЭМ!$A$33:$A$776,$A53,СВЦЭМ!$B$33:$B$776,D$47)+'СЕТ СН'!$G$12+СВЦЭМ!$D$10+'СЕТ СН'!$G$5-'СЕТ СН'!$G$20</f>
        <v>3670.8344472799999</v>
      </c>
      <c r="E53" s="36">
        <f>SUMIFS(СВЦЭМ!$C$33:$C$776,СВЦЭМ!$A$33:$A$776,$A53,СВЦЭМ!$B$33:$B$776,E$47)+'СЕТ СН'!$G$12+СВЦЭМ!$D$10+'СЕТ СН'!$G$5-'СЕТ СН'!$G$20</f>
        <v>3721.99613692</v>
      </c>
      <c r="F53" s="36">
        <f>SUMIFS(СВЦЭМ!$C$33:$C$776,СВЦЭМ!$A$33:$A$776,$A53,СВЦЭМ!$B$33:$B$776,F$47)+'СЕТ СН'!$G$12+СВЦЭМ!$D$10+'СЕТ СН'!$G$5-'СЕТ СН'!$G$20</f>
        <v>3716.5779095899998</v>
      </c>
      <c r="G53" s="36">
        <f>SUMIFS(СВЦЭМ!$C$33:$C$776,СВЦЭМ!$A$33:$A$776,$A53,СВЦЭМ!$B$33:$B$776,G$47)+'СЕТ СН'!$G$12+СВЦЭМ!$D$10+'СЕТ СН'!$G$5-'СЕТ СН'!$G$20</f>
        <v>3721.6308187200002</v>
      </c>
      <c r="H53" s="36">
        <f>SUMIFS(СВЦЭМ!$C$33:$C$776,СВЦЭМ!$A$33:$A$776,$A53,СВЦЭМ!$B$33:$B$776,H$47)+'СЕТ СН'!$G$12+СВЦЭМ!$D$10+'СЕТ СН'!$G$5-'СЕТ СН'!$G$20</f>
        <v>3717.5687647200002</v>
      </c>
      <c r="I53" s="36">
        <f>SUMIFS(СВЦЭМ!$C$33:$C$776,СВЦЭМ!$A$33:$A$776,$A53,СВЦЭМ!$B$33:$B$776,I$47)+'СЕТ СН'!$G$12+СВЦЭМ!$D$10+'СЕТ СН'!$G$5-'СЕТ СН'!$G$20</f>
        <v>3610.8387883599999</v>
      </c>
      <c r="J53" s="36">
        <f>SUMIFS(СВЦЭМ!$C$33:$C$776,СВЦЭМ!$A$33:$A$776,$A53,СВЦЭМ!$B$33:$B$776,J$47)+'СЕТ СН'!$G$12+СВЦЭМ!$D$10+'СЕТ СН'!$G$5-'СЕТ СН'!$G$20</f>
        <v>3513.5191585699999</v>
      </c>
      <c r="K53" s="36">
        <f>SUMIFS(СВЦЭМ!$C$33:$C$776,СВЦЭМ!$A$33:$A$776,$A53,СВЦЭМ!$B$33:$B$776,K$47)+'СЕТ СН'!$G$12+СВЦЭМ!$D$10+'СЕТ СН'!$G$5-'СЕТ СН'!$G$20</f>
        <v>3410.2637504899999</v>
      </c>
      <c r="L53" s="36">
        <f>SUMIFS(СВЦЭМ!$C$33:$C$776,СВЦЭМ!$A$33:$A$776,$A53,СВЦЭМ!$B$33:$B$776,L$47)+'СЕТ СН'!$G$12+СВЦЭМ!$D$10+'СЕТ СН'!$G$5-'СЕТ СН'!$G$20</f>
        <v>3421.6359226100003</v>
      </c>
      <c r="M53" s="36">
        <f>SUMIFS(СВЦЭМ!$C$33:$C$776,СВЦЭМ!$A$33:$A$776,$A53,СВЦЭМ!$B$33:$B$776,M$47)+'СЕТ СН'!$G$12+СВЦЭМ!$D$10+'СЕТ СН'!$G$5-'СЕТ СН'!$G$20</f>
        <v>3415.7228718599999</v>
      </c>
      <c r="N53" s="36">
        <f>SUMIFS(СВЦЭМ!$C$33:$C$776,СВЦЭМ!$A$33:$A$776,$A53,СВЦЭМ!$B$33:$B$776,N$47)+'СЕТ СН'!$G$12+СВЦЭМ!$D$10+'СЕТ СН'!$G$5-'СЕТ СН'!$G$20</f>
        <v>3410.5792874099998</v>
      </c>
      <c r="O53" s="36">
        <f>SUMIFS(СВЦЭМ!$C$33:$C$776,СВЦЭМ!$A$33:$A$776,$A53,СВЦЭМ!$B$33:$B$776,O$47)+'СЕТ СН'!$G$12+СВЦЭМ!$D$10+'СЕТ СН'!$G$5-'СЕТ СН'!$G$20</f>
        <v>3406.43150126</v>
      </c>
      <c r="P53" s="36">
        <f>SUMIFS(СВЦЭМ!$C$33:$C$776,СВЦЭМ!$A$33:$A$776,$A53,СВЦЭМ!$B$33:$B$776,P$47)+'СЕТ СН'!$G$12+СВЦЭМ!$D$10+'СЕТ СН'!$G$5-'СЕТ СН'!$G$20</f>
        <v>3406.0416886800003</v>
      </c>
      <c r="Q53" s="36">
        <f>SUMIFS(СВЦЭМ!$C$33:$C$776,СВЦЭМ!$A$33:$A$776,$A53,СВЦЭМ!$B$33:$B$776,Q$47)+'СЕТ СН'!$G$12+СВЦЭМ!$D$10+'СЕТ СН'!$G$5-'СЕТ СН'!$G$20</f>
        <v>3400.3186975399999</v>
      </c>
      <c r="R53" s="36">
        <f>SUMIFS(СВЦЭМ!$C$33:$C$776,СВЦЭМ!$A$33:$A$776,$A53,СВЦЭМ!$B$33:$B$776,R$47)+'СЕТ СН'!$G$12+СВЦЭМ!$D$10+'СЕТ СН'!$G$5-'СЕТ СН'!$G$20</f>
        <v>3393.5916018900002</v>
      </c>
      <c r="S53" s="36">
        <f>SUMIFS(СВЦЭМ!$C$33:$C$776,СВЦЭМ!$A$33:$A$776,$A53,СВЦЭМ!$B$33:$B$776,S$47)+'СЕТ СН'!$G$12+СВЦЭМ!$D$10+'СЕТ СН'!$G$5-'СЕТ СН'!$G$20</f>
        <v>3403.3145749200003</v>
      </c>
      <c r="T53" s="36">
        <f>SUMIFS(СВЦЭМ!$C$33:$C$776,СВЦЭМ!$A$33:$A$776,$A53,СВЦЭМ!$B$33:$B$776,T$47)+'СЕТ СН'!$G$12+СВЦЭМ!$D$10+'СЕТ СН'!$G$5-'СЕТ СН'!$G$20</f>
        <v>3403.3258136100003</v>
      </c>
      <c r="U53" s="36">
        <f>SUMIFS(СВЦЭМ!$C$33:$C$776,СВЦЭМ!$A$33:$A$776,$A53,СВЦЭМ!$B$33:$B$776,U$47)+'СЕТ СН'!$G$12+СВЦЭМ!$D$10+'СЕТ СН'!$G$5-'СЕТ СН'!$G$20</f>
        <v>3390.5923501100001</v>
      </c>
      <c r="V53" s="36">
        <f>SUMIFS(СВЦЭМ!$C$33:$C$776,СВЦЭМ!$A$33:$A$776,$A53,СВЦЭМ!$B$33:$B$776,V$47)+'СЕТ СН'!$G$12+СВЦЭМ!$D$10+'СЕТ СН'!$G$5-'СЕТ СН'!$G$20</f>
        <v>3395.3830552200002</v>
      </c>
      <c r="W53" s="36">
        <f>SUMIFS(СВЦЭМ!$C$33:$C$776,СВЦЭМ!$A$33:$A$776,$A53,СВЦЭМ!$B$33:$B$776,W$47)+'СЕТ СН'!$G$12+СВЦЭМ!$D$10+'СЕТ СН'!$G$5-'СЕТ СН'!$G$20</f>
        <v>3388.3005146400001</v>
      </c>
      <c r="X53" s="36">
        <f>SUMIFS(СВЦЭМ!$C$33:$C$776,СВЦЭМ!$A$33:$A$776,$A53,СВЦЭМ!$B$33:$B$776,X$47)+'СЕТ СН'!$G$12+СВЦЭМ!$D$10+'СЕТ СН'!$G$5-'СЕТ СН'!$G$20</f>
        <v>3390.3668461900002</v>
      </c>
      <c r="Y53" s="36">
        <f>SUMIFS(СВЦЭМ!$C$33:$C$776,СВЦЭМ!$A$33:$A$776,$A53,СВЦЭМ!$B$33:$B$776,Y$47)+'СЕТ СН'!$G$12+СВЦЭМ!$D$10+'СЕТ СН'!$G$5-'СЕТ СН'!$G$20</f>
        <v>3426.6499564599999</v>
      </c>
    </row>
    <row r="54" spans="1:25" ht="15.75" x14ac:dyDescent="0.2">
      <c r="A54" s="35">
        <f t="shared" si="1"/>
        <v>44081</v>
      </c>
      <c r="B54" s="36">
        <f>SUMIFS(СВЦЭМ!$C$33:$C$776,СВЦЭМ!$A$33:$A$776,$A54,СВЦЭМ!$B$33:$B$776,B$47)+'СЕТ СН'!$G$12+СВЦЭМ!$D$10+'СЕТ СН'!$G$5-'СЕТ СН'!$G$20</f>
        <v>3554.5357230899999</v>
      </c>
      <c r="C54" s="36">
        <f>SUMIFS(СВЦЭМ!$C$33:$C$776,СВЦЭМ!$A$33:$A$776,$A54,СВЦЭМ!$B$33:$B$776,C$47)+'СЕТ СН'!$G$12+СВЦЭМ!$D$10+'СЕТ СН'!$G$5-'СЕТ СН'!$G$20</f>
        <v>3591.9413757900002</v>
      </c>
      <c r="D54" s="36">
        <f>SUMIFS(СВЦЭМ!$C$33:$C$776,СВЦЭМ!$A$33:$A$776,$A54,СВЦЭМ!$B$33:$B$776,D$47)+'СЕТ СН'!$G$12+СВЦЭМ!$D$10+'СЕТ СН'!$G$5-'СЕТ СН'!$G$20</f>
        <v>3608.0101620999999</v>
      </c>
      <c r="E54" s="36">
        <f>SUMIFS(СВЦЭМ!$C$33:$C$776,СВЦЭМ!$A$33:$A$776,$A54,СВЦЭМ!$B$33:$B$776,E$47)+'СЕТ СН'!$G$12+СВЦЭМ!$D$10+'СЕТ СН'!$G$5-'СЕТ СН'!$G$20</f>
        <v>3628.4478153600003</v>
      </c>
      <c r="F54" s="36">
        <f>SUMIFS(СВЦЭМ!$C$33:$C$776,СВЦЭМ!$A$33:$A$776,$A54,СВЦЭМ!$B$33:$B$776,F$47)+'СЕТ СН'!$G$12+СВЦЭМ!$D$10+'СЕТ СН'!$G$5-'СЕТ СН'!$G$20</f>
        <v>3627.7263585199998</v>
      </c>
      <c r="G54" s="36">
        <f>SUMIFS(СВЦЭМ!$C$33:$C$776,СВЦЭМ!$A$33:$A$776,$A54,СВЦЭМ!$B$33:$B$776,G$47)+'СЕТ СН'!$G$12+СВЦЭМ!$D$10+'СЕТ СН'!$G$5-'СЕТ СН'!$G$20</f>
        <v>3617.80259497</v>
      </c>
      <c r="H54" s="36">
        <f>SUMIFS(СВЦЭМ!$C$33:$C$776,СВЦЭМ!$A$33:$A$776,$A54,СВЦЭМ!$B$33:$B$776,H$47)+'СЕТ СН'!$G$12+СВЦЭМ!$D$10+'СЕТ СН'!$G$5-'СЕТ СН'!$G$20</f>
        <v>3598.05622885</v>
      </c>
      <c r="I54" s="36">
        <f>SUMIFS(СВЦЭМ!$C$33:$C$776,СВЦЭМ!$A$33:$A$776,$A54,СВЦЭМ!$B$33:$B$776,I$47)+'СЕТ СН'!$G$12+СВЦЭМ!$D$10+'СЕТ СН'!$G$5-'СЕТ СН'!$G$20</f>
        <v>3571.8550226299999</v>
      </c>
      <c r="J54" s="36">
        <f>SUMIFS(СВЦЭМ!$C$33:$C$776,СВЦЭМ!$A$33:$A$776,$A54,СВЦЭМ!$B$33:$B$776,J$47)+'СЕТ СН'!$G$12+СВЦЭМ!$D$10+'СЕТ СН'!$G$5-'СЕТ СН'!$G$20</f>
        <v>3539.0037330599998</v>
      </c>
      <c r="K54" s="36">
        <f>SUMIFS(СВЦЭМ!$C$33:$C$776,СВЦЭМ!$A$33:$A$776,$A54,СВЦЭМ!$B$33:$B$776,K$47)+'СЕТ СН'!$G$12+СВЦЭМ!$D$10+'СЕТ СН'!$G$5-'СЕТ СН'!$G$20</f>
        <v>3500.81921078</v>
      </c>
      <c r="L54" s="36">
        <f>SUMIFS(СВЦЭМ!$C$33:$C$776,СВЦЭМ!$A$33:$A$776,$A54,СВЦЭМ!$B$33:$B$776,L$47)+'СЕТ СН'!$G$12+СВЦЭМ!$D$10+'СЕТ СН'!$G$5-'СЕТ СН'!$G$20</f>
        <v>3483.3778925000001</v>
      </c>
      <c r="M54" s="36">
        <f>SUMIFS(СВЦЭМ!$C$33:$C$776,СВЦЭМ!$A$33:$A$776,$A54,СВЦЭМ!$B$33:$B$776,M$47)+'СЕТ СН'!$G$12+СВЦЭМ!$D$10+'СЕТ СН'!$G$5-'СЕТ СН'!$G$20</f>
        <v>3442.9631695799999</v>
      </c>
      <c r="N54" s="36">
        <f>SUMIFS(СВЦЭМ!$C$33:$C$776,СВЦЭМ!$A$33:$A$776,$A54,СВЦЭМ!$B$33:$B$776,N$47)+'СЕТ СН'!$G$12+СВЦЭМ!$D$10+'СЕТ СН'!$G$5-'СЕТ СН'!$G$20</f>
        <v>3408.19953635</v>
      </c>
      <c r="O54" s="36">
        <f>SUMIFS(СВЦЭМ!$C$33:$C$776,СВЦЭМ!$A$33:$A$776,$A54,СВЦЭМ!$B$33:$B$776,O$47)+'СЕТ СН'!$G$12+СВЦЭМ!$D$10+'СЕТ СН'!$G$5-'СЕТ СН'!$G$20</f>
        <v>3403.5910848799999</v>
      </c>
      <c r="P54" s="36">
        <f>SUMIFS(СВЦЭМ!$C$33:$C$776,СВЦЭМ!$A$33:$A$776,$A54,СВЦЭМ!$B$33:$B$776,P$47)+'СЕТ СН'!$G$12+СВЦЭМ!$D$10+'СЕТ СН'!$G$5-'СЕТ СН'!$G$20</f>
        <v>3402.5148953400003</v>
      </c>
      <c r="Q54" s="36">
        <f>SUMIFS(СВЦЭМ!$C$33:$C$776,СВЦЭМ!$A$33:$A$776,$A54,СВЦЭМ!$B$33:$B$776,Q$47)+'СЕТ СН'!$G$12+СВЦЭМ!$D$10+'СЕТ СН'!$G$5-'СЕТ СН'!$G$20</f>
        <v>3399.4637415699999</v>
      </c>
      <c r="R54" s="36">
        <f>SUMIFS(СВЦЭМ!$C$33:$C$776,СВЦЭМ!$A$33:$A$776,$A54,СВЦЭМ!$B$33:$B$776,R$47)+'СЕТ СН'!$G$12+СВЦЭМ!$D$10+'СЕТ СН'!$G$5-'СЕТ СН'!$G$20</f>
        <v>3397.0628949699999</v>
      </c>
      <c r="S54" s="36">
        <f>SUMIFS(СВЦЭМ!$C$33:$C$776,СВЦЭМ!$A$33:$A$776,$A54,СВЦЭМ!$B$33:$B$776,S$47)+'СЕТ СН'!$G$12+СВЦЭМ!$D$10+'СЕТ СН'!$G$5-'СЕТ СН'!$G$20</f>
        <v>3404.3559089199998</v>
      </c>
      <c r="T54" s="36">
        <f>SUMIFS(СВЦЭМ!$C$33:$C$776,СВЦЭМ!$A$33:$A$776,$A54,СВЦЭМ!$B$33:$B$776,T$47)+'СЕТ СН'!$G$12+СВЦЭМ!$D$10+'СЕТ СН'!$G$5-'СЕТ СН'!$G$20</f>
        <v>3410.7585526500002</v>
      </c>
      <c r="U54" s="36">
        <f>SUMIFS(СВЦЭМ!$C$33:$C$776,СВЦЭМ!$A$33:$A$776,$A54,СВЦЭМ!$B$33:$B$776,U$47)+'СЕТ СН'!$G$12+СВЦЭМ!$D$10+'СЕТ СН'!$G$5-'СЕТ СН'!$G$20</f>
        <v>3412.6782505000001</v>
      </c>
      <c r="V54" s="36">
        <f>SUMIFS(СВЦЭМ!$C$33:$C$776,СВЦЭМ!$A$33:$A$776,$A54,СВЦЭМ!$B$33:$B$776,V$47)+'СЕТ СН'!$G$12+СВЦЭМ!$D$10+'СЕТ СН'!$G$5-'СЕТ СН'!$G$20</f>
        <v>3414.1977431800001</v>
      </c>
      <c r="W54" s="36">
        <f>SUMIFS(СВЦЭМ!$C$33:$C$776,СВЦЭМ!$A$33:$A$776,$A54,СВЦЭМ!$B$33:$B$776,W$47)+'СЕТ СН'!$G$12+СВЦЭМ!$D$10+'СЕТ СН'!$G$5-'СЕТ СН'!$G$20</f>
        <v>3415.5590847399999</v>
      </c>
      <c r="X54" s="36">
        <f>SUMIFS(СВЦЭМ!$C$33:$C$776,СВЦЭМ!$A$33:$A$776,$A54,СВЦЭМ!$B$33:$B$776,X$47)+'СЕТ СН'!$G$12+СВЦЭМ!$D$10+'СЕТ СН'!$G$5-'СЕТ СН'!$G$20</f>
        <v>3404.77000542</v>
      </c>
      <c r="Y54" s="36">
        <f>SUMIFS(СВЦЭМ!$C$33:$C$776,СВЦЭМ!$A$33:$A$776,$A54,СВЦЭМ!$B$33:$B$776,Y$47)+'СЕТ СН'!$G$12+СВЦЭМ!$D$10+'СЕТ СН'!$G$5-'СЕТ СН'!$G$20</f>
        <v>3495.2989181900002</v>
      </c>
    </row>
    <row r="55" spans="1:25" ht="15.75" x14ac:dyDescent="0.2">
      <c r="A55" s="35">
        <f t="shared" si="1"/>
        <v>44082</v>
      </c>
      <c r="B55" s="36">
        <f>SUMIFS(СВЦЭМ!$C$33:$C$776,СВЦЭМ!$A$33:$A$776,$A55,СВЦЭМ!$B$33:$B$776,B$47)+'СЕТ СН'!$G$12+СВЦЭМ!$D$10+'СЕТ СН'!$G$5-'СЕТ СН'!$G$20</f>
        <v>3529.3582371800003</v>
      </c>
      <c r="C55" s="36">
        <f>SUMIFS(СВЦЭМ!$C$33:$C$776,СВЦЭМ!$A$33:$A$776,$A55,СВЦЭМ!$B$33:$B$776,C$47)+'СЕТ СН'!$G$12+СВЦЭМ!$D$10+'СЕТ СН'!$G$5-'СЕТ СН'!$G$20</f>
        <v>3575.6004612300003</v>
      </c>
      <c r="D55" s="36">
        <f>SUMIFS(СВЦЭМ!$C$33:$C$776,СВЦЭМ!$A$33:$A$776,$A55,СВЦЭМ!$B$33:$B$776,D$47)+'СЕТ СН'!$G$12+СВЦЭМ!$D$10+'СЕТ СН'!$G$5-'СЕТ СН'!$G$20</f>
        <v>3632.6296437800002</v>
      </c>
      <c r="E55" s="36">
        <f>SUMIFS(СВЦЭМ!$C$33:$C$776,СВЦЭМ!$A$33:$A$776,$A55,СВЦЭМ!$B$33:$B$776,E$47)+'СЕТ СН'!$G$12+СВЦЭМ!$D$10+'СЕТ СН'!$G$5-'СЕТ СН'!$G$20</f>
        <v>3653.6920596199998</v>
      </c>
      <c r="F55" s="36">
        <f>SUMIFS(СВЦЭМ!$C$33:$C$776,СВЦЭМ!$A$33:$A$776,$A55,СВЦЭМ!$B$33:$B$776,F$47)+'СЕТ СН'!$G$12+СВЦЭМ!$D$10+'СЕТ СН'!$G$5-'СЕТ СН'!$G$20</f>
        <v>3621.3032664500001</v>
      </c>
      <c r="G55" s="36">
        <f>SUMIFS(СВЦЭМ!$C$33:$C$776,СВЦЭМ!$A$33:$A$776,$A55,СВЦЭМ!$B$33:$B$776,G$47)+'СЕТ СН'!$G$12+СВЦЭМ!$D$10+'СЕТ СН'!$G$5-'СЕТ СН'!$G$20</f>
        <v>3583.5582064999999</v>
      </c>
      <c r="H55" s="36">
        <f>SUMIFS(СВЦЭМ!$C$33:$C$776,СВЦЭМ!$A$33:$A$776,$A55,СВЦЭМ!$B$33:$B$776,H$47)+'СЕТ СН'!$G$12+СВЦЭМ!$D$10+'СЕТ СН'!$G$5-'СЕТ СН'!$G$20</f>
        <v>3536.8991412400001</v>
      </c>
      <c r="I55" s="36">
        <f>SUMIFS(СВЦЭМ!$C$33:$C$776,СВЦЭМ!$A$33:$A$776,$A55,СВЦЭМ!$B$33:$B$776,I$47)+'СЕТ СН'!$G$12+СВЦЭМ!$D$10+'СЕТ СН'!$G$5-'СЕТ СН'!$G$20</f>
        <v>3506.69079212</v>
      </c>
      <c r="J55" s="36">
        <f>SUMIFS(СВЦЭМ!$C$33:$C$776,СВЦЭМ!$A$33:$A$776,$A55,СВЦЭМ!$B$33:$B$776,J$47)+'СЕТ СН'!$G$12+СВЦЭМ!$D$10+'СЕТ СН'!$G$5-'СЕТ СН'!$G$20</f>
        <v>3454.8184527000003</v>
      </c>
      <c r="K55" s="36">
        <f>SUMIFS(СВЦЭМ!$C$33:$C$776,СВЦЭМ!$A$33:$A$776,$A55,СВЦЭМ!$B$33:$B$776,K$47)+'СЕТ СН'!$G$12+СВЦЭМ!$D$10+'СЕТ СН'!$G$5-'СЕТ СН'!$G$20</f>
        <v>3453.7151570400001</v>
      </c>
      <c r="L55" s="36">
        <f>SUMIFS(СВЦЭМ!$C$33:$C$776,СВЦЭМ!$A$33:$A$776,$A55,СВЦЭМ!$B$33:$B$776,L$47)+'СЕТ СН'!$G$12+СВЦЭМ!$D$10+'СЕТ СН'!$G$5-'СЕТ СН'!$G$20</f>
        <v>3411.9841731699998</v>
      </c>
      <c r="M55" s="36">
        <f>SUMIFS(СВЦЭМ!$C$33:$C$776,СВЦЭМ!$A$33:$A$776,$A55,СВЦЭМ!$B$33:$B$776,M$47)+'СЕТ СН'!$G$12+СВЦЭМ!$D$10+'СЕТ СН'!$G$5-'СЕТ СН'!$G$20</f>
        <v>3397.98511964</v>
      </c>
      <c r="N55" s="36">
        <f>SUMIFS(СВЦЭМ!$C$33:$C$776,СВЦЭМ!$A$33:$A$776,$A55,СВЦЭМ!$B$33:$B$776,N$47)+'СЕТ СН'!$G$12+СВЦЭМ!$D$10+'СЕТ СН'!$G$5-'СЕТ СН'!$G$20</f>
        <v>3330.3643573899999</v>
      </c>
      <c r="O55" s="36">
        <f>SUMIFS(СВЦЭМ!$C$33:$C$776,СВЦЭМ!$A$33:$A$776,$A55,СВЦЭМ!$B$33:$B$776,O$47)+'СЕТ СН'!$G$12+СВЦЭМ!$D$10+'СЕТ СН'!$G$5-'СЕТ СН'!$G$20</f>
        <v>3321.0500929499999</v>
      </c>
      <c r="P55" s="36">
        <f>SUMIFS(СВЦЭМ!$C$33:$C$776,СВЦЭМ!$A$33:$A$776,$A55,СВЦЭМ!$B$33:$B$776,P$47)+'СЕТ СН'!$G$12+СВЦЭМ!$D$10+'СЕТ СН'!$G$5-'СЕТ СН'!$G$20</f>
        <v>3322.40010596</v>
      </c>
      <c r="Q55" s="36">
        <f>SUMIFS(СВЦЭМ!$C$33:$C$776,СВЦЭМ!$A$33:$A$776,$A55,СВЦЭМ!$B$33:$B$776,Q$47)+'СЕТ СН'!$G$12+СВЦЭМ!$D$10+'СЕТ СН'!$G$5-'СЕТ СН'!$G$20</f>
        <v>3326.4062312800002</v>
      </c>
      <c r="R55" s="36">
        <f>SUMIFS(СВЦЭМ!$C$33:$C$776,СВЦЭМ!$A$33:$A$776,$A55,СВЦЭМ!$B$33:$B$776,R$47)+'СЕТ СН'!$G$12+СВЦЭМ!$D$10+'СЕТ СН'!$G$5-'СЕТ СН'!$G$20</f>
        <v>3310.6164791299998</v>
      </c>
      <c r="S55" s="36">
        <f>SUMIFS(СВЦЭМ!$C$33:$C$776,СВЦЭМ!$A$33:$A$776,$A55,СВЦЭМ!$B$33:$B$776,S$47)+'СЕТ СН'!$G$12+СВЦЭМ!$D$10+'СЕТ СН'!$G$5-'СЕТ СН'!$G$20</f>
        <v>3326.9961498399998</v>
      </c>
      <c r="T55" s="36">
        <f>SUMIFS(СВЦЭМ!$C$33:$C$776,СВЦЭМ!$A$33:$A$776,$A55,СВЦЭМ!$B$33:$B$776,T$47)+'СЕТ СН'!$G$12+СВЦЭМ!$D$10+'СЕТ СН'!$G$5-'СЕТ СН'!$G$20</f>
        <v>3335.8253451300002</v>
      </c>
      <c r="U55" s="36">
        <f>SUMIFS(СВЦЭМ!$C$33:$C$776,СВЦЭМ!$A$33:$A$776,$A55,СВЦЭМ!$B$33:$B$776,U$47)+'СЕТ СН'!$G$12+СВЦЭМ!$D$10+'СЕТ СН'!$G$5-'СЕТ СН'!$G$20</f>
        <v>3347.6227839000003</v>
      </c>
      <c r="V55" s="36">
        <f>SUMIFS(СВЦЭМ!$C$33:$C$776,СВЦЭМ!$A$33:$A$776,$A55,СВЦЭМ!$B$33:$B$776,V$47)+'СЕТ СН'!$G$12+СВЦЭМ!$D$10+'СЕТ СН'!$G$5-'СЕТ СН'!$G$20</f>
        <v>3360.7437707200002</v>
      </c>
      <c r="W55" s="36">
        <f>SUMIFS(СВЦЭМ!$C$33:$C$776,СВЦЭМ!$A$33:$A$776,$A55,СВЦЭМ!$B$33:$B$776,W$47)+'СЕТ СН'!$G$12+СВЦЭМ!$D$10+'СЕТ СН'!$G$5-'СЕТ СН'!$G$20</f>
        <v>3356.7818170199998</v>
      </c>
      <c r="X55" s="36">
        <f>SUMIFS(СВЦЭМ!$C$33:$C$776,СВЦЭМ!$A$33:$A$776,$A55,СВЦЭМ!$B$33:$B$776,X$47)+'СЕТ СН'!$G$12+СВЦЭМ!$D$10+'СЕТ СН'!$G$5-'СЕТ СН'!$G$20</f>
        <v>3358.95857492</v>
      </c>
      <c r="Y55" s="36">
        <f>SUMIFS(СВЦЭМ!$C$33:$C$776,СВЦЭМ!$A$33:$A$776,$A55,СВЦЭМ!$B$33:$B$776,Y$47)+'СЕТ СН'!$G$12+СВЦЭМ!$D$10+'СЕТ СН'!$G$5-'СЕТ СН'!$G$20</f>
        <v>3453.59803745</v>
      </c>
    </row>
    <row r="56" spans="1:25" ht="15.75" x14ac:dyDescent="0.2">
      <c r="A56" s="35">
        <f t="shared" si="1"/>
        <v>44083</v>
      </c>
      <c r="B56" s="36">
        <f>SUMIFS(СВЦЭМ!$C$33:$C$776,СВЦЭМ!$A$33:$A$776,$A56,СВЦЭМ!$B$33:$B$776,B$47)+'СЕТ СН'!$G$12+СВЦЭМ!$D$10+'СЕТ СН'!$G$5-'СЕТ СН'!$G$20</f>
        <v>3533.97106902</v>
      </c>
      <c r="C56" s="36">
        <f>SUMIFS(СВЦЭМ!$C$33:$C$776,СВЦЭМ!$A$33:$A$776,$A56,СВЦЭМ!$B$33:$B$776,C$47)+'СЕТ СН'!$G$12+СВЦЭМ!$D$10+'СЕТ СН'!$G$5-'СЕТ СН'!$G$20</f>
        <v>3569.4163212100002</v>
      </c>
      <c r="D56" s="36">
        <f>SUMIFS(СВЦЭМ!$C$33:$C$776,СВЦЭМ!$A$33:$A$776,$A56,СВЦЭМ!$B$33:$B$776,D$47)+'СЕТ СН'!$G$12+СВЦЭМ!$D$10+'СЕТ СН'!$G$5-'СЕТ СН'!$G$20</f>
        <v>3604.3040075899999</v>
      </c>
      <c r="E56" s="36">
        <f>SUMIFS(СВЦЭМ!$C$33:$C$776,СВЦЭМ!$A$33:$A$776,$A56,СВЦЭМ!$B$33:$B$776,E$47)+'СЕТ СН'!$G$12+СВЦЭМ!$D$10+'СЕТ СН'!$G$5-'СЕТ СН'!$G$20</f>
        <v>3617.5002144600003</v>
      </c>
      <c r="F56" s="36">
        <f>SUMIFS(СВЦЭМ!$C$33:$C$776,СВЦЭМ!$A$33:$A$776,$A56,СВЦЭМ!$B$33:$B$776,F$47)+'СЕТ СН'!$G$12+СВЦЭМ!$D$10+'СЕТ СН'!$G$5-'СЕТ СН'!$G$20</f>
        <v>3592.6461289600002</v>
      </c>
      <c r="G56" s="36">
        <f>SUMIFS(СВЦЭМ!$C$33:$C$776,СВЦЭМ!$A$33:$A$776,$A56,СВЦЭМ!$B$33:$B$776,G$47)+'СЕТ СН'!$G$12+СВЦЭМ!$D$10+'СЕТ СН'!$G$5-'СЕТ СН'!$G$20</f>
        <v>3582.2301896500003</v>
      </c>
      <c r="H56" s="36">
        <f>SUMIFS(СВЦЭМ!$C$33:$C$776,СВЦЭМ!$A$33:$A$776,$A56,СВЦЭМ!$B$33:$B$776,H$47)+'СЕТ СН'!$G$12+СВЦЭМ!$D$10+'СЕТ СН'!$G$5-'СЕТ СН'!$G$20</f>
        <v>3556.2300019899999</v>
      </c>
      <c r="I56" s="36">
        <f>SUMIFS(СВЦЭМ!$C$33:$C$776,СВЦЭМ!$A$33:$A$776,$A56,СВЦЭМ!$B$33:$B$776,I$47)+'СЕТ СН'!$G$12+СВЦЭМ!$D$10+'СЕТ СН'!$G$5-'СЕТ СН'!$G$20</f>
        <v>3547.6633052699999</v>
      </c>
      <c r="J56" s="36">
        <f>SUMIFS(СВЦЭМ!$C$33:$C$776,СВЦЭМ!$A$33:$A$776,$A56,СВЦЭМ!$B$33:$B$776,J$47)+'СЕТ СН'!$G$12+СВЦЭМ!$D$10+'СЕТ СН'!$G$5-'СЕТ СН'!$G$20</f>
        <v>3501.1751922900003</v>
      </c>
      <c r="K56" s="36">
        <f>SUMIFS(СВЦЭМ!$C$33:$C$776,СВЦЭМ!$A$33:$A$776,$A56,СВЦЭМ!$B$33:$B$776,K$47)+'СЕТ СН'!$G$12+СВЦЭМ!$D$10+'СЕТ СН'!$G$5-'СЕТ СН'!$G$20</f>
        <v>3489.6832027199998</v>
      </c>
      <c r="L56" s="36">
        <f>SUMIFS(СВЦЭМ!$C$33:$C$776,СВЦЭМ!$A$33:$A$776,$A56,СВЦЭМ!$B$33:$B$776,L$47)+'СЕТ СН'!$G$12+СВЦЭМ!$D$10+'СЕТ СН'!$G$5-'СЕТ СН'!$G$20</f>
        <v>3471.7923154300001</v>
      </c>
      <c r="M56" s="36">
        <f>SUMIFS(СВЦЭМ!$C$33:$C$776,СВЦЭМ!$A$33:$A$776,$A56,СВЦЭМ!$B$33:$B$776,M$47)+'СЕТ СН'!$G$12+СВЦЭМ!$D$10+'СЕТ СН'!$G$5-'СЕТ СН'!$G$20</f>
        <v>3411.5589432000002</v>
      </c>
      <c r="N56" s="36">
        <f>SUMIFS(СВЦЭМ!$C$33:$C$776,СВЦЭМ!$A$33:$A$776,$A56,СВЦЭМ!$B$33:$B$776,N$47)+'СЕТ СН'!$G$12+СВЦЭМ!$D$10+'СЕТ СН'!$G$5-'СЕТ СН'!$G$20</f>
        <v>3349.4491460700001</v>
      </c>
      <c r="O56" s="36">
        <f>SUMIFS(СВЦЭМ!$C$33:$C$776,СВЦЭМ!$A$33:$A$776,$A56,СВЦЭМ!$B$33:$B$776,O$47)+'СЕТ СН'!$G$12+СВЦЭМ!$D$10+'СЕТ СН'!$G$5-'СЕТ СН'!$G$20</f>
        <v>3347.87469272</v>
      </c>
      <c r="P56" s="36">
        <f>SUMIFS(СВЦЭМ!$C$33:$C$776,СВЦЭМ!$A$33:$A$776,$A56,СВЦЭМ!$B$33:$B$776,P$47)+'СЕТ СН'!$G$12+СВЦЭМ!$D$10+'СЕТ СН'!$G$5-'СЕТ СН'!$G$20</f>
        <v>3352.5193587200001</v>
      </c>
      <c r="Q56" s="36">
        <f>SUMIFS(СВЦЭМ!$C$33:$C$776,СВЦЭМ!$A$33:$A$776,$A56,СВЦЭМ!$B$33:$B$776,Q$47)+'СЕТ СН'!$G$12+СВЦЭМ!$D$10+'СЕТ СН'!$G$5-'СЕТ СН'!$G$20</f>
        <v>3354.5773924</v>
      </c>
      <c r="R56" s="36">
        <f>SUMIFS(СВЦЭМ!$C$33:$C$776,СВЦЭМ!$A$33:$A$776,$A56,СВЦЭМ!$B$33:$B$776,R$47)+'СЕТ СН'!$G$12+СВЦЭМ!$D$10+'СЕТ СН'!$G$5-'СЕТ СН'!$G$20</f>
        <v>3343.12883616</v>
      </c>
      <c r="S56" s="36">
        <f>SUMIFS(СВЦЭМ!$C$33:$C$776,СВЦЭМ!$A$33:$A$776,$A56,СВЦЭМ!$B$33:$B$776,S$47)+'СЕТ СН'!$G$12+СВЦЭМ!$D$10+'СЕТ СН'!$G$5-'СЕТ СН'!$G$20</f>
        <v>3342.8687481699999</v>
      </c>
      <c r="T56" s="36">
        <f>SUMIFS(СВЦЭМ!$C$33:$C$776,СВЦЭМ!$A$33:$A$776,$A56,СВЦЭМ!$B$33:$B$776,T$47)+'СЕТ СН'!$G$12+СВЦЭМ!$D$10+'СЕТ СН'!$G$5-'СЕТ СН'!$G$20</f>
        <v>3349.3252748200002</v>
      </c>
      <c r="U56" s="36">
        <f>SUMIFS(СВЦЭМ!$C$33:$C$776,СВЦЭМ!$A$33:$A$776,$A56,СВЦЭМ!$B$33:$B$776,U$47)+'СЕТ СН'!$G$12+СВЦЭМ!$D$10+'СЕТ СН'!$G$5-'СЕТ СН'!$G$20</f>
        <v>3365.55136679</v>
      </c>
      <c r="V56" s="36">
        <f>SUMIFS(СВЦЭМ!$C$33:$C$776,СВЦЭМ!$A$33:$A$776,$A56,СВЦЭМ!$B$33:$B$776,V$47)+'СЕТ СН'!$G$12+СВЦЭМ!$D$10+'СЕТ СН'!$G$5-'СЕТ СН'!$G$20</f>
        <v>3361.15798812</v>
      </c>
      <c r="W56" s="36">
        <f>SUMIFS(СВЦЭМ!$C$33:$C$776,СВЦЭМ!$A$33:$A$776,$A56,СВЦЭМ!$B$33:$B$776,W$47)+'СЕТ СН'!$G$12+СВЦЭМ!$D$10+'СЕТ СН'!$G$5-'СЕТ СН'!$G$20</f>
        <v>3356.1110463800001</v>
      </c>
      <c r="X56" s="36">
        <f>SUMIFS(СВЦЭМ!$C$33:$C$776,СВЦЭМ!$A$33:$A$776,$A56,СВЦЭМ!$B$33:$B$776,X$47)+'СЕТ СН'!$G$12+СВЦЭМ!$D$10+'СЕТ СН'!$G$5-'СЕТ СН'!$G$20</f>
        <v>3377.9642127000002</v>
      </c>
      <c r="Y56" s="36">
        <f>SUMIFS(СВЦЭМ!$C$33:$C$776,СВЦЭМ!$A$33:$A$776,$A56,СВЦЭМ!$B$33:$B$776,Y$47)+'СЕТ СН'!$G$12+СВЦЭМ!$D$10+'СЕТ СН'!$G$5-'СЕТ СН'!$G$20</f>
        <v>3478.4828744300003</v>
      </c>
    </row>
    <row r="57" spans="1:25" ht="15.75" x14ac:dyDescent="0.2">
      <c r="A57" s="35">
        <f t="shared" si="1"/>
        <v>44084</v>
      </c>
      <c r="B57" s="36">
        <f>SUMIFS(СВЦЭМ!$C$33:$C$776,СВЦЭМ!$A$33:$A$776,$A57,СВЦЭМ!$B$33:$B$776,B$47)+'СЕТ СН'!$G$12+СВЦЭМ!$D$10+'СЕТ СН'!$G$5-'СЕТ СН'!$G$20</f>
        <v>3495.034118</v>
      </c>
      <c r="C57" s="36">
        <f>SUMIFS(СВЦЭМ!$C$33:$C$776,СВЦЭМ!$A$33:$A$776,$A57,СВЦЭМ!$B$33:$B$776,C$47)+'СЕТ СН'!$G$12+СВЦЭМ!$D$10+'СЕТ СН'!$G$5-'СЕТ СН'!$G$20</f>
        <v>3545.03302983</v>
      </c>
      <c r="D57" s="36">
        <f>SUMIFS(СВЦЭМ!$C$33:$C$776,СВЦЭМ!$A$33:$A$776,$A57,СВЦЭМ!$B$33:$B$776,D$47)+'СЕТ СН'!$G$12+СВЦЭМ!$D$10+'СЕТ СН'!$G$5-'СЕТ СН'!$G$20</f>
        <v>3568.3149355599999</v>
      </c>
      <c r="E57" s="36">
        <f>SUMIFS(СВЦЭМ!$C$33:$C$776,СВЦЭМ!$A$33:$A$776,$A57,СВЦЭМ!$B$33:$B$776,E$47)+'СЕТ СН'!$G$12+СВЦЭМ!$D$10+'СЕТ СН'!$G$5-'СЕТ СН'!$G$20</f>
        <v>3577.132818</v>
      </c>
      <c r="F57" s="36">
        <f>SUMIFS(СВЦЭМ!$C$33:$C$776,СВЦЭМ!$A$33:$A$776,$A57,СВЦЭМ!$B$33:$B$776,F$47)+'СЕТ СН'!$G$12+СВЦЭМ!$D$10+'СЕТ СН'!$G$5-'СЕТ СН'!$G$20</f>
        <v>3578.4668548099999</v>
      </c>
      <c r="G57" s="36">
        <f>SUMIFS(СВЦЭМ!$C$33:$C$776,СВЦЭМ!$A$33:$A$776,$A57,СВЦЭМ!$B$33:$B$776,G$47)+'СЕТ СН'!$G$12+СВЦЭМ!$D$10+'СЕТ СН'!$G$5-'СЕТ СН'!$G$20</f>
        <v>3556.5855526800001</v>
      </c>
      <c r="H57" s="36">
        <f>SUMIFS(СВЦЭМ!$C$33:$C$776,СВЦЭМ!$A$33:$A$776,$A57,СВЦЭМ!$B$33:$B$776,H$47)+'СЕТ СН'!$G$12+СВЦЭМ!$D$10+'СЕТ СН'!$G$5-'СЕТ СН'!$G$20</f>
        <v>3509.0168922299999</v>
      </c>
      <c r="I57" s="36">
        <f>SUMIFS(СВЦЭМ!$C$33:$C$776,СВЦЭМ!$A$33:$A$776,$A57,СВЦЭМ!$B$33:$B$776,I$47)+'СЕТ СН'!$G$12+СВЦЭМ!$D$10+'СЕТ СН'!$G$5-'СЕТ СН'!$G$20</f>
        <v>3465.6061087100002</v>
      </c>
      <c r="J57" s="36">
        <f>SUMIFS(СВЦЭМ!$C$33:$C$776,СВЦЭМ!$A$33:$A$776,$A57,СВЦЭМ!$B$33:$B$776,J$47)+'СЕТ СН'!$G$12+СВЦЭМ!$D$10+'СЕТ СН'!$G$5-'СЕТ СН'!$G$20</f>
        <v>3445.0844697100001</v>
      </c>
      <c r="K57" s="36">
        <f>SUMIFS(СВЦЭМ!$C$33:$C$776,СВЦЭМ!$A$33:$A$776,$A57,СВЦЭМ!$B$33:$B$776,K$47)+'СЕТ СН'!$G$12+СВЦЭМ!$D$10+'СЕТ СН'!$G$5-'СЕТ СН'!$G$20</f>
        <v>3453.52002447</v>
      </c>
      <c r="L57" s="36">
        <f>SUMIFS(СВЦЭМ!$C$33:$C$776,СВЦЭМ!$A$33:$A$776,$A57,СВЦЭМ!$B$33:$B$776,L$47)+'СЕТ СН'!$G$12+СВЦЭМ!$D$10+'СЕТ СН'!$G$5-'СЕТ СН'!$G$20</f>
        <v>3459.1706311799999</v>
      </c>
      <c r="M57" s="36">
        <f>SUMIFS(СВЦЭМ!$C$33:$C$776,СВЦЭМ!$A$33:$A$776,$A57,СВЦЭМ!$B$33:$B$776,M$47)+'СЕТ СН'!$G$12+СВЦЭМ!$D$10+'СЕТ СН'!$G$5-'СЕТ СН'!$G$20</f>
        <v>3410.8864874700002</v>
      </c>
      <c r="N57" s="36">
        <f>SUMIFS(СВЦЭМ!$C$33:$C$776,СВЦЭМ!$A$33:$A$776,$A57,СВЦЭМ!$B$33:$B$776,N$47)+'СЕТ СН'!$G$12+СВЦЭМ!$D$10+'СЕТ СН'!$G$5-'СЕТ СН'!$G$20</f>
        <v>3332.3246073800001</v>
      </c>
      <c r="O57" s="36">
        <f>SUMIFS(СВЦЭМ!$C$33:$C$776,СВЦЭМ!$A$33:$A$776,$A57,СВЦЭМ!$B$33:$B$776,O$47)+'СЕТ СН'!$G$12+СВЦЭМ!$D$10+'СЕТ СН'!$G$5-'СЕТ СН'!$G$20</f>
        <v>3319.3917922600003</v>
      </c>
      <c r="P57" s="36">
        <f>SUMIFS(СВЦЭМ!$C$33:$C$776,СВЦЭМ!$A$33:$A$776,$A57,СВЦЭМ!$B$33:$B$776,P$47)+'СЕТ СН'!$G$12+СВЦЭМ!$D$10+'СЕТ СН'!$G$5-'СЕТ СН'!$G$20</f>
        <v>3320.10984874</v>
      </c>
      <c r="Q57" s="36">
        <f>SUMIFS(СВЦЭМ!$C$33:$C$776,СВЦЭМ!$A$33:$A$776,$A57,СВЦЭМ!$B$33:$B$776,Q$47)+'СЕТ СН'!$G$12+СВЦЭМ!$D$10+'СЕТ СН'!$G$5-'СЕТ СН'!$G$20</f>
        <v>3328.29643872</v>
      </c>
      <c r="R57" s="36">
        <f>SUMIFS(СВЦЭМ!$C$33:$C$776,СВЦЭМ!$A$33:$A$776,$A57,СВЦЭМ!$B$33:$B$776,R$47)+'СЕТ СН'!$G$12+СВЦЭМ!$D$10+'СЕТ СН'!$G$5-'СЕТ СН'!$G$20</f>
        <v>3319.76202767</v>
      </c>
      <c r="S57" s="36">
        <f>SUMIFS(СВЦЭМ!$C$33:$C$776,СВЦЭМ!$A$33:$A$776,$A57,СВЦЭМ!$B$33:$B$776,S$47)+'СЕТ СН'!$G$12+СВЦЭМ!$D$10+'СЕТ СН'!$G$5-'СЕТ СН'!$G$20</f>
        <v>3314.8051085799998</v>
      </c>
      <c r="T57" s="36">
        <f>SUMIFS(СВЦЭМ!$C$33:$C$776,СВЦЭМ!$A$33:$A$776,$A57,СВЦЭМ!$B$33:$B$776,T$47)+'СЕТ СН'!$G$12+СВЦЭМ!$D$10+'СЕТ СН'!$G$5-'СЕТ СН'!$G$20</f>
        <v>3317.5999878800003</v>
      </c>
      <c r="U57" s="36">
        <f>SUMIFS(СВЦЭМ!$C$33:$C$776,СВЦЭМ!$A$33:$A$776,$A57,СВЦЭМ!$B$33:$B$776,U$47)+'СЕТ СН'!$G$12+СВЦЭМ!$D$10+'СЕТ СН'!$G$5-'СЕТ СН'!$G$20</f>
        <v>3338.3880330900001</v>
      </c>
      <c r="V57" s="36">
        <f>SUMIFS(СВЦЭМ!$C$33:$C$776,СВЦЭМ!$A$33:$A$776,$A57,СВЦЭМ!$B$33:$B$776,V$47)+'СЕТ СН'!$G$12+СВЦЭМ!$D$10+'СЕТ СН'!$G$5-'СЕТ СН'!$G$20</f>
        <v>3351.0215189700002</v>
      </c>
      <c r="W57" s="36">
        <f>SUMIFS(СВЦЭМ!$C$33:$C$776,СВЦЭМ!$A$33:$A$776,$A57,СВЦЭМ!$B$33:$B$776,W$47)+'СЕТ СН'!$G$12+СВЦЭМ!$D$10+'СЕТ СН'!$G$5-'СЕТ СН'!$G$20</f>
        <v>3342.5416762</v>
      </c>
      <c r="X57" s="36">
        <f>SUMIFS(СВЦЭМ!$C$33:$C$776,СВЦЭМ!$A$33:$A$776,$A57,СВЦЭМ!$B$33:$B$776,X$47)+'СЕТ СН'!$G$12+СВЦЭМ!$D$10+'СЕТ СН'!$G$5-'СЕТ СН'!$G$20</f>
        <v>3351.3386763500002</v>
      </c>
      <c r="Y57" s="36">
        <f>SUMIFS(СВЦЭМ!$C$33:$C$776,СВЦЭМ!$A$33:$A$776,$A57,СВЦЭМ!$B$33:$B$776,Y$47)+'СЕТ СН'!$G$12+СВЦЭМ!$D$10+'СЕТ СН'!$G$5-'СЕТ СН'!$G$20</f>
        <v>3443.3825556199999</v>
      </c>
    </row>
    <row r="58" spans="1:25" ht="15.75" x14ac:dyDescent="0.2">
      <c r="A58" s="35">
        <f t="shared" si="1"/>
        <v>44085</v>
      </c>
      <c r="B58" s="36">
        <f>SUMIFS(СВЦЭМ!$C$33:$C$776,СВЦЭМ!$A$33:$A$776,$A58,СВЦЭМ!$B$33:$B$776,B$47)+'СЕТ СН'!$G$12+СВЦЭМ!$D$10+'СЕТ СН'!$G$5-'СЕТ СН'!$G$20</f>
        <v>3503.9312131500001</v>
      </c>
      <c r="C58" s="36">
        <f>SUMIFS(СВЦЭМ!$C$33:$C$776,СВЦЭМ!$A$33:$A$776,$A58,СВЦЭМ!$B$33:$B$776,C$47)+'СЕТ СН'!$G$12+СВЦЭМ!$D$10+'СЕТ СН'!$G$5-'СЕТ СН'!$G$20</f>
        <v>3523.2796273200001</v>
      </c>
      <c r="D58" s="36">
        <f>SUMIFS(СВЦЭМ!$C$33:$C$776,СВЦЭМ!$A$33:$A$776,$A58,СВЦЭМ!$B$33:$B$776,D$47)+'СЕТ СН'!$G$12+СВЦЭМ!$D$10+'СЕТ СН'!$G$5-'СЕТ СН'!$G$20</f>
        <v>3538.13362237</v>
      </c>
      <c r="E58" s="36">
        <f>SUMIFS(СВЦЭМ!$C$33:$C$776,СВЦЭМ!$A$33:$A$776,$A58,СВЦЭМ!$B$33:$B$776,E$47)+'СЕТ СН'!$G$12+СВЦЭМ!$D$10+'СЕТ СН'!$G$5-'СЕТ СН'!$G$20</f>
        <v>3560.81374099</v>
      </c>
      <c r="F58" s="36">
        <f>SUMIFS(СВЦЭМ!$C$33:$C$776,СВЦЭМ!$A$33:$A$776,$A58,СВЦЭМ!$B$33:$B$776,F$47)+'СЕТ СН'!$G$12+СВЦЭМ!$D$10+'СЕТ СН'!$G$5-'СЕТ СН'!$G$20</f>
        <v>3564.9742074800001</v>
      </c>
      <c r="G58" s="36">
        <f>SUMIFS(СВЦЭМ!$C$33:$C$776,СВЦЭМ!$A$33:$A$776,$A58,СВЦЭМ!$B$33:$B$776,G$47)+'СЕТ СН'!$G$12+СВЦЭМ!$D$10+'СЕТ СН'!$G$5-'СЕТ СН'!$G$20</f>
        <v>3547.6922037100003</v>
      </c>
      <c r="H58" s="36">
        <f>SUMIFS(СВЦЭМ!$C$33:$C$776,СВЦЭМ!$A$33:$A$776,$A58,СВЦЭМ!$B$33:$B$776,H$47)+'СЕТ СН'!$G$12+СВЦЭМ!$D$10+'СЕТ СН'!$G$5-'СЕТ СН'!$G$20</f>
        <v>3496.0009371900001</v>
      </c>
      <c r="I58" s="36">
        <f>SUMIFS(СВЦЭМ!$C$33:$C$776,СВЦЭМ!$A$33:$A$776,$A58,СВЦЭМ!$B$33:$B$776,I$47)+'СЕТ СН'!$G$12+СВЦЭМ!$D$10+'СЕТ СН'!$G$5-'СЕТ СН'!$G$20</f>
        <v>3441.2700461600002</v>
      </c>
      <c r="J58" s="36">
        <f>SUMIFS(СВЦЭМ!$C$33:$C$776,СВЦЭМ!$A$33:$A$776,$A58,СВЦЭМ!$B$33:$B$776,J$47)+'СЕТ СН'!$G$12+СВЦЭМ!$D$10+'СЕТ СН'!$G$5-'СЕТ СН'!$G$20</f>
        <v>3403.95925635</v>
      </c>
      <c r="K58" s="36">
        <f>SUMIFS(СВЦЭМ!$C$33:$C$776,СВЦЭМ!$A$33:$A$776,$A58,СВЦЭМ!$B$33:$B$776,K$47)+'СЕТ СН'!$G$12+СВЦЭМ!$D$10+'СЕТ СН'!$G$5-'СЕТ СН'!$G$20</f>
        <v>3397.6279454300002</v>
      </c>
      <c r="L58" s="36">
        <f>SUMIFS(СВЦЭМ!$C$33:$C$776,СВЦЭМ!$A$33:$A$776,$A58,СВЦЭМ!$B$33:$B$776,L$47)+'СЕТ СН'!$G$12+СВЦЭМ!$D$10+'СЕТ СН'!$G$5-'СЕТ СН'!$G$20</f>
        <v>3430.9294352400002</v>
      </c>
      <c r="M58" s="36">
        <f>SUMIFS(СВЦЭМ!$C$33:$C$776,СВЦЭМ!$A$33:$A$776,$A58,СВЦЭМ!$B$33:$B$776,M$47)+'СЕТ СН'!$G$12+СВЦЭМ!$D$10+'СЕТ СН'!$G$5-'СЕТ СН'!$G$20</f>
        <v>3388.55122123</v>
      </c>
      <c r="N58" s="36">
        <f>SUMIFS(СВЦЭМ!$C$33:$C$776,СВЦЭМ!$A$33:$A$776,$A58,СВЦЭМ!$B$33:$B$776,N$47)+'СЕТ СН'!$G$12+СВЦЭМ!$D$10+'СЕТ СН'!$G$5-'СЕТ СН'!$G$20</f>
        <v>3339.9666904800001</v>
      </c>
      <c r="O58" s="36">
        <f>SUMIFS(СВЦЭМ!$C$33:$C$776,СВЦЭМ!$A$33:$A$776,$A58,СВЦЭМ!$B$33:$B$776,O$47)+'СЕТ СН'!$G$12+СВЦЭМ!$D$10+'СЕТ СН'!$G$5-'СЕТ СН'!$G$20</f>
        <v>3321.2940624100002</v>
      </c>
      <c r="P58" s="36">
        <f>SUMIFS(СВЦЭМ!$C$33:$C$776,СВЦЭМ!$A$33:$A$776,$A58,СВЦЭМ!$B$33:$B$776,P$47)+'СЕТ СН'!$G$12+СВЦЭМ!$D$10+'СЕТ СН'!$G$5-'СЕТ СН'!$G$20</f>
        <v>3323.95947785</v>
      </c>
      <c r="Q58" s="36">
        <f>SUMIFS(СВЦЭМ!$C$33:$C$776,СВЦЭМ!$A$33:$A$776,$A58,СВЦЭМ!$B$33:$B$776,Q$47)+'СЕТ СН'!$G$12+СВЦЭМ!$D$10+'СЕТ СН'!$G$5-'СЕТ СН'!$G$20</f>
        <v>3317.82684892</v>
      </c>
      <c r="R58" s="36">
        <f>SUMIFS(СВЦЭМ!$C$33:$C$776,СВЦЭМ!$A$33:$A$776,$A58,СВЦЭМ!$B$33:$B$776,R$47)+'СЕТ СН'!$G$12+СВЦЭМ!$D$10+'СЕТ СН'!$G$5-'СЕТ СН'!$G$20</f>
        <v>3310.8712307800001</v>
      </c>
      <c r="S58" s="36">
        <f>SUMIFS(СВЦЭМ!$C$33:$C$776,СВЦЭМ!$A$33:$A$776,$A58,СВЦЭМ!$B$33:$B$776,S$47)+'СЕТ СН'!$G$12+СВЦЭМ!$D$10+'СЕТ СН'!$G$5-'СЕТ СН'!$G$20</f>
        <v>3311.6631672399999</v>
      </c>
      <c r="T58" s="36">
        <f>SUMIFS(СВЦЭМ!$C$33:$C$776,СВЦЭМ!$A$33:$A$776,$A58,СВЦЭМ!$B$33:$B$776,T$47)+'СЕТ СН'!$G$12+СВЦЭМ!$D$10+'СЕТ СН'!$G$5-'СЕТ СН'!$G$20</f>
        <v>3305.4436161100002</v>
      </c>
      <c r="U58" s="36">
        <f>SUMIFS(СВЦЭМ!$C$33:$C$776,СВЦЭМ!$A$33:$A$776,$A58,СВЦЭМ!$B$33:$B$776,U$47)+'СЕТ СН'!$G$12+СВЦЭМ!$D$10+'СЕТ СН'!$G$5-'СЕТ СН'!$G$20</f>
        <v>3311.5296805600001</v>
      </c>
      <c r="V58" s="36">
        <f>SUMIFS(СВЦЭМ!$C$33:$C$776,СВЦЭМ!$A$33:$A$776,$A58,СВЦЭМ!$B$33:$B$776,V$47)+'СЕТ СН'!$G$12+СВЦЭМ!$D$10+'СЕТ СН'!$G$5-'СЕТ СН'!$G$20</f>
        <v>3326.87834174</v>
      </c>
      <c r="W58" s="36">
        <f>SUMIFS(СВЦЭМ!$C$33:$C$776,СВЦЭМ!$A$33:$A$776,$A58,СВЦЭМ!$B$33:$B$776,W$47)+'СЕТ СН'!$G$12+СВЦЭМ!$D$10+'СЕТ СН'!$G$5-'СЕТ СН'!$G$20</f>
        <v>3321.6207617700002</v>
      </c>
      <c r="X58" s="36">
        <f>SUMIFS(СВЦЭМ!$C$33:$C$776,СВЦЭМ!$A$33:$A$776,$A58,СВЦЭМ!$B$33:$B$776,X$47)+'СЕТ СН'!$G$12+СВЦЭМ!$D$10+'СЕТ СН'!$G$5-'СЕТ СН'!$G$20</f>
        <v>3325.0222430100002</v>
      </c>
      <c r="Y58" s="36">
        <f>SUMIFS(СВЦЭМ!$C$33:$C$776,СВЦЭМ!$A$33:$A$776,$A58,СВЦЭМ!$B$33:$B$776,Y$47)+'СЕТ СН'!$G$12+СВЦЭМ!$D$10+'СЕТ СН'!$G$5-'СЕТ СН'!$G$20</f>
        <v>3368.7437645</v>
      </c>
    </row>
    <row r="59" spans="1:25" ht="15.75" x14ac:dyDescent="0.2">
      <c r="A59" s="35">
        <f t="shared" si="1"/>
        <v>44086</v>
      </c>
      <c r="B59" s="36">
        <f>SUMIFS(СВЦЭМ!$C$33:$C$776,СВЦЭМ!$A$33:$A$776,$A59,СВЦЭМ!$B$33:$B$776,B$47)+'СЕТ СН'!$G$12+СВЦЭМ!$D$10+'СЕТ СН'!$G$5-'СЕТ СН'!$G$20</f>
        <v>3475.1058698699999</v>
      </c>
      <c r="C59" s="36">
        <f>SUMIFS(СВЦЭМ!$C$33:$C$776,СВЦЭМ!$A$33:$A$776,$A59,СВЦЭМ!$B$33:$B$776,C$47)+'СЕТ СН'!$G$12+СВЦЭМ!$D$10+'СЕТ СН'!$G$5-'СЕТ СН'!$G$20</f>
        <v>3513.79221121</v>
      </c>
      <c r="D59" s="36">
        <f>SUMIFS(СВЦЭМ!$C$33:$C$776,СВЦЭМ!$A$33:$A$776,$A59,СВЦЭМ!$B$33:$B$776,D$47)+'СЕТ СН'!$G$12+СВЦЭМ!$D$10+'СЕТ СН'!$G$5-'СЕТ СН'!$G$20</f>
        <v>3533.2635363500003</v>
      </c>
      <c r="E59" s="36">
        <f>SUMIFS(СВЦЭМ!$C$33:$C$776,СВЦЭМ!$A$33:$A$776,$A59,СВЦЭМ!$B$33:$B$776,E$47)+'СЕТ СН'!$G$12+СВЦЭМ!$D$10+'СЕТ СН'!$G$5-'СЕТ СН'!$G$20</f>
        <v>3555.2464485</v>
      </c>
      <c r="F59" s="36">
        <f>SUMIFS(СВЦЭМ!$C$33:$C$776,СВЦЭМ!$A$33:$A$776,$A59,СВЦЭМ!$B$33:$B$776,F$47)+'СЕТ СН'!$G$12+СВЦЭМ!$D$10+'СЕТ СН'!$G$5-'СЕТ СН'!$G$20</f>
        <v>3567.9447474500002</v>
      </c>
      <c r="G59" s="36">
        <f>SUMIFS(СВЦЭМ!$C$33:$C$776,СВЦЭМ!$A$33:$A$776,$A59,СВЦЭМ!$B$33:$B$776,G$47)+'СЕТ СН'!$G$12+СВЦЭМ!$D$10+'СЕТ СН'!$G$5-'СЕТ СН'!$G$20</f>
        <v>3556.0055820799998</v>
      </c>
      <c r="H59" s="36">
        <f>SUMIFS(СВЦЭМ!$C$33:$C$776,СВЦЭМ!$A$33:$A$776,$A59,СВЦЭМ!$B$33:$B$776,H$47)+'СЕТ СН'!$G$12+СВЦЭМ!$D$10+'СЕТ СН'!$G$5-'СЕТ СН'!$G$20</f>
        <v>3518.0964104</v>
      </c>
      <c r="I59" s="36">
        <f>SUMIFS(СВЦЭМ!$C$33:$C$776,СВЦЭМ!$A$33:$A$776,$A59,СВЦЭМ!$B$33:$B$776,I$47)+'СЕТ СН'!$G$12+СВЦЭМ!$D$10+'СЕТ СН'!$G$5-'СЕТ СН'!$G$20</f>
        <v>3480.6188432600002</v>
      </c>
      <c r="J59" s="36">
        <f>SUMIFS(СВЦЭМ!$C$33:$C$776,СВЦЭМ!$A$33:$A$776,$A59,СВЦЭМ!$B$33:$B$776,J$47)+'СЕТ СН'!$G$12+СВЦЭМ!$D$10+'СЕТ СН'!$G$5-'СЕТ СН'!$G$20</f>
        <v>3436.2544178600001</v>
      </c>
      <c r="K59" s="36">
        <f>SUMIFS(СВЦЭМ!$C$33:$C$776,СВЦЭМ!$A$33:$A$776,$A59,СВЦЭМ!$B$33:$B$776,K$47)+'СЕТ СН'!$G$12+СВЦЭМ!$D$10+'СЕТ СН'!$G$5-'СЕТ СН'!$G$20</f>
        <v>3410.66929854</v>
      </c>
      <c r="L59" s="36">
        <f>SUMIFS(СВЦЭМ!$C$33:$C$776,СВЦЭМ!$A$33:$A$776,$A59,СВЦЭМ!$B$33:$B$776,L$47)+'СЕТ СН'!$G$12+СВЦЭМ!$D$10+'СЕТ СН'!$G$5-'СЕТ СН'!$G$20</f>
        <v>3393.0086815200002</v>
      </c>
      <c r="M59" s="36">
        <f>SUMIFS(СВЦЭМ!$C$33:$C$776,СВЦЭМ!$A$33:$A$776,$A59,СВЦЭМ!$B$33:$B$776,M$47)+'СЕТ СН'!$G$12+СВЦЭМ!$D$10+'СЕТ СН'!$G$5-'СЕТ СН'!$G$20</f>
        <v>3348.0987852600001</v>
      </c>
      <c r="N59" s="36">
        <f>SUMIFS(СВЦЭМ!$C$33:$C$776,СВЦЭМ!$A$33:$A$776,$A59,СВЦЭМ!$B$33:$B$776,N$47)+'СЕТ СН'!$G$12+СВЦЭМ!$D$10+'СЕТ СН'!$G$5-'СЕТ СН'!$G$20</f>
        <v>3318.9221937100001</v>
      </c>
      <c r="O59" s="36">
        <f>SUMIFS(СВЦЭМ!$C$33:$C$776,СВЦЭМ!$A$33:$A$776,$A59,СВЦЭМ!$B$33:$B$776,O$47)+'СЕТ СН'!$G$12+СВЦЭМ!$D$10+'СЕТ СН'!$G$5-'СЕТ СН'!$G$20</f>
        <v>3319.8716163200002</v>
      </c>
      <c r="P59" s="36">
        <f>SUMIFS(СВЦЭМ!$C$33:$C$776,СВЦЭМ!$A$33:$A$776,$A59,СВЦЭМ!$B$33:$B$776,P$47)+'СЕТ СН'!$G$12+СВЦЭМ!$D$10+'СЕТ СН'!$G$5-'СЕТ СН'!$G$20</f>
        <v>3313.8578587900001</v>
      </c>
      <c r="Q59" s="36">
        <f>SUMIFS(СВЦЭМ!$C$33:$C$776,СВЦЭМ!$A$33:$A$776,$A59,СВЦЭМ!$B$33:$B$776,Q$47)+'СЕТ СН'!$G$12+СВЦЭМ!$D$10+'СЕТ СН'!$G$5-'СЕТ СН'!$G$20</f>
        <v>3311.7464335300001</v>
      </c>
      <c r="R59" s="36">
        <f>SUMIFS(СВЦЭМ!$C$33:$C$776,СВЦЭМ!$A$33:$A$776,$A59,СВЦЭМ!$B$33:$B$776,R$47)+'СЕТ СН'!$G$12+СВЦЭМ!$D$10+'СЕТ СН'!$G$5-'СЕТ СН'!$G$20</f>
        <v>3302.2557157199999</v>
      </c>
      <c r="S59" s="36">
        <f>SUMIFS(СВЦЭМ!$C$33:$C$776,СВЦЭМ!$A$33:$A$776,$A59,СВЦЭМ!$B$33:$B$776,S$47)+'СЕТ СН'!$G$12+СВЦЭМ!$D$10+'СЕТ СН'!$G$5-'СЕТ СН'!$G$20</f>
        <v>3308.1242097700001</v>
      </c>
      <c r="T59" s="36">
        <f>SUMIFS(СВЦЭМ!$C$33:$C$776,СВЦЭМ!$A$33:$A$776,$A59,СВЦЭМ!$B$33:$B$776,T$47)+'СЕТ СН'!$G$12+СВЦЭМ!$D$10+'СЕТ СН'!$G$5-'СЕТ СН'!$G$20</f>
        <v>3312.8953645199999</v>
      </c>
      <c r="U59" s="36">
        <f>SUMIFS(СВЦЭМ!$C$33:$C$776,СВЦЭМ!$A$33:$A$776,$A59,СВЦЭМ!$B$33:$B$776,U$47)+'СЕТ СН'!$G$12+СВЦЭМ!$D$10+'СЕТ СН'!$G$5-'СЕТ СН'!$G$20</f>
        <v>3322.7270995399999</v>
      </c>
      <c r="V59" s="36">
        <f>SUMIFS(СВЦЭМ!$C$33:$C$776,СВЦЭМ!$A$33:$A$776,$A59,СВЦЭМ!$B$33:$B$776,V$47)+'СЕТ СН'!$G$12+СВЦЭМ!$D$10+'СЕТ СН'!$G$5-'СЕТ СН'!$G$20</f>
        <v>3337.2381578599998</v>
      </c>
      <c r="W59" s="36">
        <f>SUMIFS(СВЦЭМ!$C$33:$C$776,СВЦЭМ!$A$33:$A$776,$A59,СВЦЭМ!$B$33:$B$776,W$47)+'СЕТ СН'!$G$12+СВЦЭМ!$D$10+'СЕТ СН'!$G$5-'СЕТ СН'!$G$20</f>
        <v>3333.5869533</v>
      </c>
      <c r="X59" s="36">
        <f>SUMIFS(СВЦЭМ!$C$33:$C$776,СВЦЭМ!$A$33:$A$776,$A59,СВЦЭМ!$B$33:$B$776,X$47)+'СЕТ СН'!$G$12+СВЦЭМ!$D$10+'СЕТ СН'!$G$5-'СЕТ СН'!$G$20</f>
        <v>3284.8638725400001</v>
      </c>
      <c r="Y59" s="36">
        <f>SUMIFS(СВЦЭМ!$C$33:$C$776,СВЦЭМ!$A$33:$A$776,$A59,СВЦЭМ!$B$33:$B$776,Y$47)+'СЕТ СН'!$G$12+СВЦЭМ!$D$10+'СЕТ СН'!$G$5-'СЕТ СН'!$G$20</f>
        <v>3348.2562298000003</v>
      </c>
    </row>
    <row r="60" spans="1:25" ht="15.75" x14ac:dyDescent="0.2">
      <c r="A60" s="35">
        <f t="shared" si="1"/>
        <v>44087</v>
      </c>
      <c r="B60" s="36">
        <f>SUMIFS(СВЦЭМ!$C$33:$C$776,СВЦЭМ!$A$33:$A$776,$A60,СВЦЭМ!$B$33:$B$776,B$47)+'СЕТ СН'!$G$12+СВЦЭМ!$D$10+'СЕТ СН'!$G$5-'СЕТ СН'!$G$20</f>
        <v>3438.2797265700001</v>
      </c>
      <c r="C60" s="36">
        <f>SUMIFS(СВЦЭМ!$C$33:$C$776,СВЦЭМ!$A$33:$A$776,$A60,СВЦЭМ!$B$33:$B$776,C$47)+'СЕТ СН'!$G$12+СВЦЭМ!$D$10+'СЕТ СН'!$G$5-'СЕТ СН'!$G$20</f>
        <v>3460.1181947200002</v>
      </c>
      <c r="D60" s="36">
        <f>SUMIFS(СВЦЭМ!$C$33:$C$776,СВЦЭМ!$A$33:$A$776,$A60,СВЦЭМ!$B$33:$B$776,D$47)+'СЕТ СН'!$G$12+СВЦЭМ!$D$10+'СЕТ СН'!$G$5-'СЕТ СН'!$G$20</f>
        <v>3481.5472135499999</v>
      </c>
      <c r="E60" s="36">
        <f>SUMIFS(СВЦЭМ!$C$33:$C$776,СВЦЭМ!$A$33:$A$776,$A60,СВЦЭМ!$B$33:$B$776,E$47)+'СЕТ СН'!$G$12+СВЦЭМ!$D$10+'СЕТ СН'!$G$5-'СЕТ СН'!$G$20</f>
        <v>3491.1315504900003</v>
      </c>
      <c r="F60" s="36">
        <f>SUMIFS(СВЦЭМ!$C$33:$C$776,СВЦЭМ!$A$33:$A$776,$A60,СВЦЭМ!$B$33:$B$776,F$47)+'СЕТ СН'!$G$12+СВЦЭМ!$D$10+'СЕТ СН'!$G$5-'СЕТ СН'!$G$20</f>
        <v>3496.82740474</v>
      </c>
      <c r="G60" s="36">
        <f>SUMIFS(СВЦЭМ!$C$33:$C$776,СВЦЭМ!$A$33:$A$776,$A60,СВЦЭМ!$B$33:$B$776,G$47)+'СЕТ СН'!$G$12+СВЦЭМ!$D$10+'СЕТ СН'!$G$5-'СЕТ СН'!$G$20</f>
        <v>3487.5162988100001</v>
      </c>
      <c r="H60" s="36">
        <f>SUMIFS(СВЦЭМ!$C$33:$C$776,СВЦЭМ!$A$33:$A$776,$A60,СВЦЭМ!$B$33:$B$776,H$47)+'СЕТ СН'!$G$12+СВЦЭМ!$D$10+'СЕТ СН'!$G$5-'СЕТ СН'!$G$20</f>
        <v>3480.7480059999998</v>
      </c>
      <c r="I60" s="36">
        <f>SUMIFS(СВЦЭМ!$C$33:$C$776,СВЦЭМ!$A$33:$A$776,$A60,СВЦЭМ!$B$33:$B$776,I$47)+'СЕТ СН'!$G$12+СВЦЭМ!$D$10+'СЕТ СН'!$G$5-'СЕТ СН'!$G$20</f>
        <v>3453.9747204200003</v>
      </c>
      <c r="J60" s="36">
        <f>SUMIFS(СВЦЭМ!$C$33:$C$776,СВЦЭМ!$A$33:$A$776,$A60,СВЦЭМ!$B$33:$B$776,J$47)+'СЕТ СН'!$G$12+СВЦЭМ!$D$10+'СЕТ СН'!$G$5-'СЕТ СН'!$G$20</f>
        <v>3406.6226185099999</v>
      </c>
      <c r="K60" s="36">
        <f>SUMIFS(СВЦЭМ!$C$33:$C$776,СВЦЭМ!$A$33:$A$776,$A60,СВЦЭМ!$B$33:$B$776,K$47)+'СЕТ СН'!$G$12+СВЦЭМ!$D$10+'СЕТ СН'!$G$5-'СЕТ СН'!$G$20</f>
        <v>3363.42975484</v>
      </c>
      <c r="L60" s="36">
        <f>SUMIFS(СВЦЭМ!$C$33:$C$776,СВЦЭМ!$A$33:$A$776,$A60,СВЦЭМ!$B$33:$B$776,L$47)+'СЕТ СН'!$G$12+СВЦЭМ!$D$10+'СЕТ СН'!$G$5-'СЕТ СН'!$G$20</f>
        <v>3344.1162289399999</v>
      </c>
      <c r="M60" s="36">
        <f>SUMIFS(СВЦЭМ!$C$33:$C$776,СВЦЭМ!$A$33:$A$776,$A60,СВЦЭМ!$B$33:$B$776,M$47)+'СЕТ СН'!$G$12+СВЦЭМ!$D$10+'СЕТ СН'!$G$5-'СЕТ СН'!$G$20</f>
        <v>3295.6225680900002</v>
      </c>
      <c r="N60" s="36">
        <f>SUMIFS(СВЦЭМ!$C$33:$C$776,СВЦЭМ!$A$33:$A$776,$A60,СВЦЭМ!$B$33:$B$776,N$47)+'СЕТ СН'!$G$12+СВЦЭМ!$D$10+'СЕТ СН'!$G$5-'СЕТ СН'!$G$20</f>
        <v>3255.2521968299998</v>
      </c>
      <c r="O60" s="36">
        <f>SUMIFS(СВЦЭМ!$C$33:$C$776,СВЦЭМ!$A$33:$A$776,$A60,СВЦЭМ!$B$33:$B$776,O$47)+'СЕТ СН'!$G$12+СВЦЭМ!$D$10+'СЕТ СН'!$G$5-'СЕТ СН'!$G$20</f>
        <v>3255.00207331</v>
      </c>
      <c r="P60" s="36">
        <f>SUMIFS(СВЦЭМ!$C$33:$C$776,СВЦЭМ!$A$33:$A$776,$A60,СВЦЭМ!$B$33:$B$776,P$47)+'СЕТ СН'!$G$12+СВЦЭМ!$D$10+'СЕТ СН'!$G$5-'СЕТ СН'!$G$20</f>
        <v>3249.5685252500002</v>
      </c>
      <c r="Q60" s="36">
        <f>SUMIFS(СВЦЭМ!$C$33:$C$776,СВЦЭМ!$A$33:$A$776,$A60,СВЦЭМ!$B$33:$B$776,Q$47)+'СЕТ СН'!$G$12+СВЦЭМ!$D$10+'СЕТ СН'!$G$5-'СЕТ СН'!$G$20</f>
        <v>3245.9658261</v>
      </c>
      <c r="R60" s="36">
        <f>SUMIFS(СВЦЭМ!$C$33:$C$776,СВЦЭМ!$A$33:$A$776,$A60,СВЦЭМ!$B$33:$B$776,R$47)+'СЕТ СН'!$G$12+СВЦЭМ!$D$10+'СЕТ СН'!$G$5-'СЕТ СН'!$G$20</f>
        <v>3245.0084561399999</v>
      </c>
      <c r="S60" s="36">
        <f>SUMIFS(СВЦЭМ!$C$33:$C$776,СВЦЭМ!$A$33:$A$776,$A60,СВЦЭМ!$B$33:$B$776,S$47)+'СЕТ СН'!$G$12+СВЦЭМ!$D$10+'СЕТ СН'!$G$5-'СЕТ СН'!$G$20</f>
        <v>3255.4173282700003</v>
      </c>
      <c r="T60" s="36">
        <f>SUMIFS(СВЦЭМ!$C$33:$C$776,СВЦЭМ!$A$33:$A$776,$A60,СВЦЭМ!$B$33:$B$776,T$47)+'СЕТ СН'!$G$12+СВЦЭМ!$D$10+'СЕТ СН'!$G$5-'СЕТ СН'!$G$20</f>
        <v>3260.04268151</v>
      </c>
      <c r="U60" s="36">
        <f>SUMIFS(СВЦЭМ!$C$33:$C$776,СВЦЭМ!$A$33:$A$776,$A60,СВЦЭМ!$B$33:$B$776,U$47)+'СЕТ СН'!$G$12+СВЦЭМ!$D$10+'СЕТ СН'!$G$5-'СЕТ СН'!$G$20</f>
        <v>3271.2461825800001</v>
      </c>
      <c r="V60" s="36">
        <f>SUMIFS(СВЦЭМ!$C$33:$C$776,СВЦЭМ!$A$33:$A$776,$A60,СВЦЭМ!$B$33:$B$776,V$47)+'СЕТ СН'!$G$12+СВЦЭМ!$D$10+'СЕТ СН'!$G$5-'СЕТ СН'!$G$20</f>
        <v>3292.7222918799998</v>
      </c>
      <c r="W60" s="36">
        <f>SUMIFS(СВЦЭМ!$C$33:$C$776,СВЦЭМ!$A$33:$A$776,$A60,СВЦЭМ!$B$33:$B$776,W$47)+'СЕТ СН'!$G$12+СВЦЭМ!$D$10+'СЕТ СН'!$G$5-'СЕТ СН'!$G$20</f>
        <v>3288.1391147700001</v>
      </c>
      <c r="X60" s="36">
        <f>SUMIFS(СВЦЭМ!$C$33:$C$776,СВЦЭМ!$A$33:$A$776,$A60,СВЦЭМ!$B$33:$B$776,X$47)+'СЕТ СН'!$G$12+СВЦЭМ!$D$10+'СЕТ СН'!$G$5-'СЕТ СН'!$G$20</f>
        <v>3265.3090030799999</v>
      </c>
      <c r="Y60" s="36">
        <f>SUMIFS(СВЦЭМ!$C$33:$C$776,СВЦЭМ!$A$33:$A$776,$A60,СВЦЭМ!$B$33:$B$776,Y$47)+'СЕТ СН'!$G$12+СВЦЭМ!$D$10+'СЕТ СН'!$G$5-'СЕТ СН'!$G$20</f>
        <v>3345.63016272</v>
      </c>
    </row>
    <row r="61" spans="1:25" ht="15.75" x14ac:dyDescent="0.2">
      <c r="A61" s="35">
        <f t="shared" si="1"/>
        <v>44088</v>
      </c>
      <c r="B61" s="36">
        <f>SUMIFS(СВЦЭМ!$C$33:$C$776,СВЦЭМ!$A$33:$A$776,$A61,СВЦЭМ!$B$33:$B$776,B$47)+'СЕТ СН'!$G$12+СВЦЭМ!$D$10+'СЕТ СН'!$G$5-'СЕТ СН'!$G$20</f>
        <v>3439.6076768299999</v>
      </c>
      <c r="C61" s="36">
        <f>SUMIFS(СВЦЭМ!$C$33:$C$776,СВЦЭМ!$A$33:$A$776,$A61,СВЦЭМ!$B$33:$B$776,C$47)+'СЕТ СН'!$G$12+СВЦЭМ!$D$10+'СЕТ СН'!$G$5-'СЕТ СН'!$G$20</f>
        <v>3479.1906443100002</v>
      </c>
      <c r="D61" s="36">
        <f>SUMIFS(СВЦЭМ!$C$33:$C$776,СВЦЭМ!$A$33:$A$776,$A61,СВЦЭМ!$B$33:$B$776,D$47)+'СЕТ СН'!$G$12+СВЦЭМ!$D$10+'СЕТ СН'!$G$5-'СЕТ СН'!$G$20</f>
        <v>3486.4893531600001</v>
      </c>
      <c r="E61" s="36">
        <f>SUMIFS(СВЦЭМ!$C$33:$C$776,СВЦЭМ!$A$33:$A$776,$A61,СВЦЭМ!$B$33:$B$776,E$47)+'СЕТ СН'!$G$12+СВЦЭМ!$D$10+'СЕТ СН'!$G$5-'СЕТ СН'!$G$20</f>
        <v>3483.9806521800001</v>
      </c>
      <c r="F61" s="36">
        <f>SUMIFS(СВЦЭМ!$C$33:$C$776,СВЦЭМ!$A$33:$A$776,$A61,СВЦЭМ!$B$33:$B$776,F$47)+'СЕТ СН'!$G$12+СВЦЭМ!$D$10+'СЕТ СН'!$G$5-'СЕТ СН'!$G$20</f>
        <v>3482.8281017600002</v>
      </c>
      <c r="G61" s="36">
        <f>SUMIFS(СВЦЭМ!$C$33:$C$776,СВЦЭМ!$A$33:$A$776,$A61,СВЦЭМ!$B$33:$B$776,G$47)+'СЕТ СН'!$G$12+СВЦЭМ!$D$10+'СЕТ СН'!$G$5-'СЕТ СН'!$G$20</f>
        <v>3486.26741012</v>
      </c>
      <c r="H61" s="36">
        <f>SUMIFS(СВЦЭМ!$C$33:$C$776,СВЦЭМ!$A$33:$A$776,$A61,СВЦЭМ!$B$33:$B$776,H$47)+'СЕТ СН'!$G$12+СВЦЭМ!$D$10+'СЕТ СН'!$G$5-'СЕТ СН'!$G$20</f>
        <v>3526.1713691</v>
      </c>
      <c r="I61" s="36">
        <f>SUMIFS(СВЦЭМ!$C$33:$C$776,СВЦЭМ!$A$33:$A$776,$A61,СВЦЭМ!$B$33:$B$776,I$47)+'СЕТ СН'!$G$12+СВЦЭМ!$D$10+'СЕТ СН'!$G$5-'СЕТ СН'!$G$20</f>
        <v>3506.7480307599999</v>
      </c>
      <c r="J61" s="36">
        <f>SUMIFS(СВЦЭМ!$C$33:$C$776,СВЦЭМ!$A$33:$A$776,$A61,СВЦЭМ!$B$33:$B$776,J$47)+'СЕТ СН'!$G$12+СВЦЭМ!$D$10+'СЕТ СН'!$G$5-'СЕТ СН'!$G$20</f>
        <v>3465.0178156000002</v>
      </c>
      <c r="K61" s="36">
        <f>SUMIFS(СВЦЭМ!$C$33:$C$776,СВЦЭМ!$A$33:$A$776,$A61,СВЦЭМ!$B$33:$B$776,K$47)+'СЕТ СН'!$G$12+СВЦЭМ!$D$10+'СЕТ СН'!$G$5-'СЕТ СН'!$G$20</f>
        <v>3436.2750662500002</v>
      </c>
      <c r="L61" s="36">
        <f>SUMIFS(СВЦЭМ!$C$33:$C$776,СВЦЭМ!$A$33:$A$776,$A61,СВЦЭМ!$B$33:$B$776,L$47)+'СЕТ СН'!$G$12+СВЦЭМ!$D$10+'СЕТ СН'!$G$5-'СЕТ СН'!$G$20</f>
        <v>3423.8527740700001</v>
      </c>
      <c r="M61" s="36">
        <f>SUMIFS(СВЦЭМ!$C$33:$C$776,СВЦЭМ!$A$33:$A$776,$A61,СВЦЭМ!$B$33:$B$776,M$47)+'СЕТ СН'!$G$12+СВЦЭМ!$D$10+'СЕТ СН'!$G$5-'СЕТ СН'!$G$20</f>
        <v>3364.8261716300003</v>
      </c>
      <c r="N61" s="36">
        <f>SUMIFS(СВЦЭМ!$C$33:$C$776,СВЦЭМ!$A$33:$A$776,$A61,СВЦЭМ!$B$33:$B$776,N$47)+'СЕТ СН'!$G$12+СВЦЭМ!$D$10+'СЕТ СН'!$G$5-'СЕТ СН'!$G$20</f>
        <v>3318.5135683799999</v>
      </c>
      <c r="O61" s="36">
        <f>SUMIFS(СВЦЭМ!$C$33:$C$776,СВЦЭМ!$A$33:$A$776,$A61,СВЦЭМ!$B$33:$B$776,O$47)+'СЕТ СН'!$G$12+СВЦЭМ!$D$10+'СЕТ СН'!$G$5-'СЕТ СН'!$G$20</f>
        <v>3315.5006649300003</v>
      </c>
      <c r="P61" s="36">
        <f>SUMIFS(СВЦЭМ!$C$33:$C$776,СВЦЭМ!$A$33:$A$776,$A61,СВЦЭМ!$B$33:$B$776,P$47)+'СЕТ СН'!$G$12+СВЦЭМ!$D$10+'СЕТ СН'!$G$5-'СЕТ СН'!$G$20</f>
        <v>3320.1174932600002</v>
      </c>
      <c r="Q61" s="36">
        <f>SUMIFS(СВЦЭМ!$C$33:$C$776,СВЦЭМ!$A$33:$A$776,$A61,СВЦЭМ!$B$33:$B$776,Q$47)+'СЕТ СН'!$G$12+СВЦЭМ!$D$10+'СЕТ СН'!$G$5-'СЕТ СН'!$G$20</f>
        <v>3321.49278043</v>
      </c>
      <c r="R61" s="36">
        <f>SUMIFS(СВЦЭМ!$C$33:$C$776,СВЦЭМ!$A$33:$A$776,$A61,СВЦЭМ!$B$33:$B$776,R$47)+'СЕТ СН'!$G$12+СВЦЭМ!$D$10+'СЕТ СН'!$G$5-'СЕТ СН'!$G$20</f>
        <v>3305.81932826</v>
      </c>
      <c r="S61" s="36">
        <f>SUMIFS(СВЦЭМ!$C$33:$C$776,СВЦЭМ!$A$33:$A$776,$A61,СВЦЭМ!$B$33:$B$776,S$47)+'СЕТ СН'!$G$12+СВЦЭМ!$D$10+'СЕТ СН'!$G$5-'СЕТ СН'!$G$20</f>
        <v>3309.6139357100001</v>
      </c>
      <c r="T61" s="36">
        <f>SUMIFS(СВЦЭМ!$C$33:$C$776,СВЦЭМ!$A$33:$A$776,$A61,СВЦЭМ!$B$33:$B$776,T$47)+'СЕТ СН'!$G$12+СВЦЭМ!$D$10+'СЕТ СН'!$G$5-'СЕТ СН'!$G$20</f>
        <v>3307.3673072400002</v>
      </c>
      <c r="U61" s="36">
        <f>SUMIFS(СВЦЭМ!$C$33:$C$776,СВЦЭМ!$A$33:$A$776,$A61,СВЦЭМ!$B$33:$B$776,U$47)+'СЕТ СН'!$G$12+СВЦЭМ!$D$10+'СЕТ СН'!$G$5-'СЕТ СН'!$G$20</f>
        <v>3288.0919653199999</v>
      </c>
      <c r="V61" s="36">
        <f>SUMIFS(СВЦЭМ!$C$33:$C$776,СВЦЭМ!$A$33:$A$776,$A61,СВЦЭМ!$B$33:$B$776,V$47)+'СЕТ СН'!$G$12+СВЦЭМ!$D$10+'СЕТ СН'!$G$5-'СЕТ СН'!$G$20</f>
        <v>3283.4150664600002</v>
      </c>
      <c r="W61" s="36">
        <f>SUMIFS(СВЦЭМ!$C$33:$C$776,СВЦЭМ!$A$33:$A$776,$A61,СВЦЭМ!$B$33:$B$776,W$47)+'СЕТ СН'!$G$12+СВЦЭМ!$D$10+'СЕТ СН'!$G$5-'СЕТ СН'!$G$20</f>
        <v>3293.7618279100002</v>
      </c>
      <c r="X61" s="36">
        <f>SUMIFS(СВЦЭМ!$C$33:$C$776,СВЦЭМ!$A$33:$A$776,$A61,СВЦЭМ!$B$33:$B$776,X$47)+'СЕТ СН'!$G$12+СВЦЭМ!$D$10+'СЕТ СН'!$G$5-'СЕТ СН'!$G$20</f>
        <v>3317.7060241899999</v>
      </c>
      <c r="Y61" s="36">
        <f>SUMIFS(СВЦЭМ!$C$33:$C$776,СВЦЭМ!$A$33:$A$776,$A61,СВЦЭМ!$B$33:$B$776,Y$47)+'СЕТ СН'!$G$12+СВЦЭМ!$D$10+'СЕТ СН'!$G$5-'СЕТ СН'!$G$20</f>
        <v>3426.8959269000002</v>
      </c>
    </row>
    <row r="62" spans="1:25" ht="15.75" x14ac:dyDescent="0.2">
      <c r="A62" s="35">
        <f t="shared" si="1"/>
        <v>44089</v>
      </c>
      <c r="B62" s="36">
        <f>SUMIFS(СВЦЭМ!$C$33:$C$776,СВЦЭМ!$A$33:$A$776,$A62,СВЦЭМ!$B$33:$B$776,B$47)+'СЕТ СН'!$G$12+СВЦЭМ!$D$10+'СЕТ СН'!$G$5-'СЕТ СН'!$G$20</f>
        <v>3466.25936413</v>
      </c>
      <c r="C62" s="36">
        <f>SUMIFS(СВЦЭМ!$C$33:$C$776,СВЦЭМ!$A$33:$A$776,$A62,СВЦЭМ!$B$33:$B$776,C$47)+'СЕТ СН'!$G$12+СВЦЭМ!$D$10+'СЕТ СН'!$G$5-'СЕТ СН'!$G$20</f>
        <v>3480.48843683</v>
      </c>
      <c r="D62" s="36">
        <f>SUMIFS(СВЦЭМ!$C$33:$C$776,СВЦЭМ!$A$33:$A$776,$A62,СВЦЭМ!$B$33:$B$776,D$47)+'СЕТ СН'!$G$12+СВЦЭМ!$D$10+'СЕТ СН'!$G$5-'СЕТ СН'!$G$20</f>
        <v>3507.1124729900002</v>
      </c>
      <c r="E62" s="36">
        <f>SUMIFS(СВЦЭМ!$C$33:$C$776,СВЦЭМ!$A$33:$A$776,$A62,СВЦЭМ!$B$33:$B$776,E$47)+'СЕТ СН'!$G$12+СВЦЭМ!$D$10+'СЕТ СН'!$G$5-'СЕТ СН'!$G$20</f>
        <v>3508.8724077900001</v>
      </c>
      <c r="F62" s="36">
        <f>SUMIFS(СВЦЭМ!$C$33:$C$776,СВЦЭМ!$A$33:$A$776,$A62,СВЦЭМ!$B$33:$B$776,F$47)+'СЕТ СН'!$G$12+СВЦЭМ!$D$10+'СЕТ СН'!$G$5-'СЕТ СН'!$G$20</f>
        <v>3507.7801337999999</v>
      </c>
      <c r="G62" s="36">
        <f>SUMIFS(СВЦЭМ!$C$33:$C$776,СВЦЭМ!$A$33:$A$776,$A62,СВЦЭМ!$B$33:$B$776,G$47)+'СЕТ СН'!$G$12+СВЦЭМ!$D$10+'СЕТ СН'!$G$5-'СЕТ СН'!$G$20</f>
        <v>3499.4284352499999</v>
      </c>
      <c r="H62" s="36">
        <f>SUMIFS(СВЦЭМ!$C$33:$C$776,СВЦЭМ!$A$33:$A$776,$A62,СВЦЭМ!$B$33:$B$776,H$47)+'СЕТ СН'!$G$12+СВЦЭМ!$D$10+'СЕТ СН'!$G$5-'СЕТ СН'!$G$20</f>
        <v>3455.8082617700002</v>
      </c>
      <c r="I62" s="36">
        <f>SUMIFS(СВЦЭМ!$C$33:$C$776,СВЦЭМ!$A$33:$A$776,$A62,СВЦЭМ!$B$33:$B$776,I$47)+'СЕТ СН'!$G$12+СВЦЭМ!$D$10+'СЕТ СН'!$G$5-'СЕТ СН'!$G$20</f>
        <v>3442.1556427599999</v>
      </c>
      <c r="J62" s="36">
        <f>SUMIFS(СВЦЭМ!$C$33:$C$776,СВЦЭМ!$A$33:$A$776,$A62,СВЦЭМ!$B$33:$B$776,J$47)+'СЕТ СН'!$G$12+СВЦЭМ!$D$10+'СЕТ СН'!$G$5-'СЕТ СН'!$G$20</f>
        <v>3391.9678284400002</v>
      </c>
      <c r="K62" s="36">
        <f>SUMIFS(СВЦЭМ!$C$33:$C$776,СВЦЭМ!$A$33:$A$776,$A62,СВЦЭМ!$B$33:$B$776,K$47)+'СЕТ СН'!$G$12+СВЦЭМ!$D$10+'СЕТ СН'!$G$5-'СЕТ СН'!$G$20</f>
        <v>3355.2868696700002</v>
      </c>
      <c r="L62" s="36">
        <f>SUMIFS(СВЦЭМ!$C$33:$C$776,СВЦЭМ!$A$33:$A$776,$A62,СВЦЭМ!$B$33:$B$776,L$47)+'СЕТ СН'!$G$12+СВЦЭМ!$D$10+'СЕТ СН'!$G$5-'СЕТ СН'!$G$20</f>
        <v>3365.8120079099999</v>
      </c>
      <c r="M62" s="36">
        <f>SUMIFS(СВЦЭМ!$C$33:$C$776,СВЦЭМ!$A$33:$A$776,$A62,СВЦЭМ!$B$33:$B$776,M$47)+'СЕТ СН'!$G$12+СВЦЭМ!$D$10+'СЕТ СН'!$G$5-'СЕТ СН'!$G$20</f>
        <v>3338.9729189</v>
      </c>
      <c r="N62" s="36">
        <f>SUMIFS(СВЦЭМ!$C$33:$C$776,СВЦЭМ!$A$33:$A$776,$A62,СВЦЭМ!$B$33:$B$776,N$47)+'СЕТ СН'!$G$12+СВЦЭМ!$D$10+'СЕТ СН'!$G$5-'СЕТ СН'!$G$20</f>
        <v>3298.8190726900002</v>
      </c>
      <c r="O62" s="36">
        <f>SUMIFS(СВЦЭМ!$C$33:$C$776,СВЦЭМ!$A$33:$A$776,$A62,СВЦЭМ!$B$33:$B$776,O$47)+'СЕТ СН'!$G$12+СВЦЭМ!$D$10+'СЕТ СН'!$G$5-'СЕТ СН'!$G$20</f>
        <v>3273.2920174000001</v>
      </c>
      <c r="P62" s="36">
        <f>SUMIFS(СВЦЭМ!$C$33:$C$776,СВЦЭМ!$A$33:$A$776,$A62,СВЦЭМ!$B$33:$B$776,P$47)+'СЕТ СН'!$G$12+СВЦЭМ!$D$10+'СЕТ СН'!$G$5-'СЕТ СН'!$G$20</f>
        <v>3277.7142273700001</v>
      </c>
      <c r="Q62" s="36">
        <f>SUMIFS(СВЦЭМ!$C$33:$C$776,СВЦЭМ!$A$33:$A$776,$A62,СВЦЭМ!$B$33:$B$776,Q$47)+'СЕТ СН'!$G$12+СВЦЭМ!$D$10+'СЕТ СН'!$G$5-'СЕТ СН'!$G$20</f>
        <v>3272.5029517500002</v>
      </c>
      <c r="R62" s="36">
        <f>SUMIFS(СВЦЭМ!$C$33:$C$776,СВЦЭМ!$A$33:$A$776,$A62,СВЦЭМ!$B$33:$B$776,R$47)+'СЕТ СН'!$G$12+СВЦЭМ!$D$10+'СЕТ СН'!$G$5-'СЕТ СН'!$G$20</f>
        <v>3268.4469397299999</v>
      </c>
      <c r="S62" s="36">
        <f>SUMIFS(СВЦЭМ!$C$33:$C$776,СВЦЭМ!$A$33:$A$776,$A62,СВЦЭМ!$B$33:$B$776,S$47)+'СЕТ СН'!$G$12+СВЦЭМ!$D$10+'СЕТ СН'!$G$5-'СЕТ СН'!$G$20</f>
        <v>3272.11473342</v>
      </c>
      <c r="T62" s="36">
        <f>SUMIFS(СВЦЭМ!$C$33:$C$776,СВЦЭМ!$A$33:$A$776,$A62,СВЦЭМ!$B$33:$B$776,T$47)+'СЕТ СН'!$G$12+СВЦЭМ!$D$10+'СЕТ СН'!$G$5-'СЕТ СН'!$G$20</f>
        <v>3256.3409365799998</v>
      </c>
      <c r="U62" s="36">
        <f>SUMIFS(СВЦЭМ!$C$33:$C$776,СВЦЭМ!$A$33:$A$776,$A62,СВЦЭМ!$B$33:$B$776,U$47)+'СЕТ СН'!$G$12+СВЦЭМ!$D$10+'СЕТ СН'!$G$5-'СЕТ СН'!$G$20</f>
        <v>3238.2402882800002</v>
      </c>
      <c r="V62" s="36">
        <f>SUMIFS(СВЦЭМ!$C$33:$C$776,СВЦЭМ!$A$33:$A$776,$A62,СВЦЭМ!$B$33:$B$776,V$47)+'СЕТ СН'!$G$12+СВЦЭМ!$D$10+'СЕТ СН'!$G$5-'СЕТ СН'!$G$20</f>
        <v>3252.2315902099999</v>
      </c>
      <c r="W62" s="36">
        <f>SUMIFS(СВЦЭМ!$C$33:$C$776,СВЦЭМ!$A$33:$A$776,$A62,СВЦЭМ!$B$33:$B$776,W$47)+'СЕТ СН'!$G$12+СВЦЭМ!$D$10+'СЕТ СН'!$G$5-'СЕТ СН'!$G$20</f>
        <v>3256.5659737599999</v>
      </c>
      <c r="X62" s="36">
        <f>SUMIFS(СВЦЭМ!$C$33:$C$776,СВЦЭМ!$A$33:$A$776,$A62,СВЦЭМ!$B$33:$B$776,X$47)+'СЕТ СН'!$G$12+СВЦЭМ!$D$10+'СЕТ СН'!$G$5-'СЕТ СН'!$G$20</f>
        <v>3284.9026765500003</v>
      </c>
      <c r="Y62" s="36">
        <f>SUMIFS(СВЦЭМ!$C$33:$C$776,СВЦЭМ!$A$33:$A$776,$A62,СВЦЭМ!$B$33:$B$776,Y$47)+'СЕТ СН'!$G$12+СВЦЭМ!$D$10+'СЕТ СН'!$G$5-'СЕТ СН'!$G$20</f>
        <v>3377.4364478299999</v>
      </c>
    </row>
    <row r="63" spans="1:25" ht="15.75" x14ac:dyDescent="0.2">
      <c r="A63" s="35">
        <f t="shared" si="1"/>
        <v>44090</v>
      </c>
      <c r="B63" s="36">
        <f>SUMIFS(СВЦЭМ!$C$33:$C$776,СВЦЭМ!$A$33:$A$776,$A63,СВЦЭМ!$B$33:$B$776,B$47)+'СЕТ СН'!$G$12+СВЦЭМ!$D$10+'СЕТ СН'!$G$5-'СЕТ СН'!$G$20</f>
        <v>3449.83876448</v>
      </c>
      <c r="C63" s="36">
        <f>SUMIFS(СВЦЭМ!$C$33:$C$776,СВЦЭМ!$A$33:$A$776,$A63,СВЦЭМ!$B$33:$B$776,C$47)+'СЕТ СН'!$G$12+СВЦЭМ!$D$10+'СЕТ СН'!$G$5-'СЕТ СН'!$G$20</f>
        <v>3478.0497565999999</v>
      </c>
      <c r="D63" s="36">
        <f>SUMIFS(СВЦЭМ!$C$33:$C$776,СВЦЭМ!$A$33:$A$776,$A63,СВЦЭМ!$B$33:$B$776,D$47)+'СЕТ СН'!$G$12+СВЦЭМ!$D$10+'СЕТ СН'!$G$5-'СЕТ СН'!$G$20</f>
        <v>3508.37176047</v>
      </c>
      <c r="E63" s="36">
        <f>SUMIFS(СВЦЭМ!$C$33:$C$776,СВЦЭМ!$A$33:$A$776,$A63,СВЦЭМ!$B$33:$B$776,E$47)+'СЕТ СН'!$G$12+СВЦЭМ!$D$10+'СЕТ СН'!$G$5-'СЕТ СН'!$G$20</f>
        <v>3518.9055822400001</v>
      </c>
      <c r="F63" s="36">
        <f>SUMIFS(СВЦЭМ!$C$33:$C$776,СВЦЭМ!$A$33:$A$776,$A63,СВЦЭМ!$B$33:$B$776,F$47)+'СЕТ СН'!$G$12+СВЦЭМ!$D$10+'СЕТ СН'!$G$5-'СЕТ СН'!$G$20</f>
        <v>3534.4414543299999</v>
      </c>
      <c r="G63" s="36">
        <f>SUMIFS(СВЦЭМ!$C$33:$C$776,СВЦЭМ!$A$33:$A$776,$A63,СВЦЭМ!$B$33:$B$776,G$47)+'СЕТ СН'!$G$12+СВЦЭМ!$D$10+'СЕТ СН'!$G$5-'СЕТ СН'!$G$20</f>
        <v>3532.6500626500001</v>
      </c>
      <c r="H63" s="36">
        <f>SUMIFS(СВЦЭМ!$C$33:$C$776,СВЦЭМ!$A$33:$A$776,$A63,СВЦЭМ!$B$33:$B$776,H$47)+'СЕТ СН'!$G$12+СВЦЭМ!$D$10+'СЕТ СН'!$G$5-'СЕТ СН'!$G$20</f>
        <v>3487.5518485900002</v>
      </c>
      <c r="I63" s="36">
        <f>SUMIFS(СВЦЭМ!$C$33:$C$776,СВЦЭМ!$A$33:$A$776,$A63,СВЦЭМ!$B$33:$B$776,I$47)+'СЕТ СН'!$G$12+СВЦЭМ!$D$10+'СЕТ СН'!$G$5-'СЕТ СН'!$G$20</f>
        <v>4532.0575612699995</v>
      </c>
      <c r="J63" s="36">
        <f>SUMIFS(СВЦЭМ!$C$33:$C$776,СВЦЭМ!$A$33:$A$776,$A63,СВЦЭМ!$B$33:$B$776,J$47)+'СЕТ СН'!$G$12+СВЦЭМ!$D$10+'СЕТ СН'!$G$5-'СЕТ СН'!$G$20</f>
        <v>3357.3510081499999</v>
      </c>
      <c r="K63" s="36">
        <f>SUMIFS(СВЦЭМ!$C$33:$C$776,СВЦЭМ!$A$33:$A$776,$A63,СВЦЭМ!$B$33:$B$776,K$47)+'СЕТ СН'!$G$12+СВЦЭМ!$D$10+'СЕТ СН'!$G$5-'СЕТ СН'!$G$20</f>
        <v>3356.64681733</v>
      </c>
      <c r="L63" s="36">
        <f>SUMIFS(СВЦЭМ!$C$33:$C$776,СВЦЭМ!$A$33:$A$776,$A63,СВЦЭМ!$B$33:$B$776,L$47)+'СЕТ СН'!$G$12+СВЦЭМ!$D$10+'СЕТ СН'!$G$5-'СЕТ СН'!$G$20</f>
        <v>3340.9370962600001</v>
      </c>
      <c r="M63" s="36">
        <f>SUMIFS(СВЦЭМ!$C$33:$C$776,СВЦЭМ!$A$33:$A$776,$A63,СВЦЭМ!$B$33:$B$776,M$47)+'СЕТ СН'!$G$12+СВЦЭМ!$D$10+'СЕТ СН'!$G$5-'СЕТ СН'!$G$20</f>
        <v>3304.7042980400001</v>
      </c>
      <c r="N63" s="36">
        <f>SUMIFS(СВЦЭМ!$C$33:$C$776,СВЦЭМ!$A$33:$A$776,$A63,СВЦЭМ!$B$33:$B$776,N$47)+'СЕТ СН'!$G$12+СВЦЭМ!$D$10+'СЕТ СН'!$G$5-'СЕТ СН'!$G$20</f>
        <v>3257.6268990500002</v>
      </c>
      <c r="O63" s="36">
        <f>SUMIFS(СВЦЭМ!$C$33:$C$776,СВЦЭМ!$A$33:$A$776,$A63,СВЦЭМ!$B$33:$B$776,O$47)+'СЕТ СН'!$G$12+СВЦЭМ!$D$10+'СЕТ СН'!$G$5-'СЕТ СН'!$G$20</f>
        <v>3242.7620701800001</v>
      </c>
      <c r="P63" s="36">
        <f>SUMIFS(СВЦЭМ!$C$33:$C$776,СВЦЭМ!$A$33:$A$776,$A63,СВЦЭМ!$B$33:$B$776,P$47)+'СЕТ СН'!$G$12+СВЦЭМ!$D$10+'СЕТ СН'!$G$5-'СЕТ СН'!$G$20</f>
        <v>3244.7451301700003</v>
      </c>
      <c r="Q63" s="36">
        <f>SUMIFS(СВЦЭМ!$C$33:$C$776,СВЦЭМ!$A$33:$A$776,$A63,СВЦЭМ!$B$33:$B$776,Q$47)+'СЕТ СН'!$G$12+СВЦЭМ!$D$10+'СЕТ СН'!$G$5-'СЕТ СН'!$G$20</f>
        <v>3242.20112251</v>
      </c>
      <c r="R63" s="36">
        <f>SUMIFS(СВЦЭМ!$C$33:$C$776,СВЦЭМ!$A$33:$A$776,$A63,СВЦЭМ!$B$33:$B$776,R$47)+'СЕТ СН'!$G$12+СВЦЭМ!$D$10+'СЕТ СН'!$G$5-'СЕТ СН'!$G$20</f>
        <v>3239.3462843699999</v>
      </c>
      <c r="S63" s="36">
        <f>SUMIFS(СВЦЭМ!$C$33:$C$776,СВЦЭМ!$A$33:$A$776,$A63,СВЦЭМ!$B$33:$B$776,S$47)+'СЕТ СН'!$G$12+СВЦЭМ!$D$10+'СЕТ СН'!$G$5-'СЕТ СН'!$G$20</f>
        <v>3238.9996784499999</v>
      </c>
      <c r="T63" s="36">
        <f>SUMIFS(СВЦЭМ!$C$33:$C$776,СВЦЭМ!$A$33:$A$776,$A63,СВЦЭМ!$B$33:$B$776,T$47)+'СЕТ СН'!$G$12+СВЦЭМ!$D$10+'СЕТ СН'!$G$5-'СЕТ СН'!$G$20</f>
        <v>3232.64685113</v>
      </c>
      <c r="U63" s="36">
        <f>SUMIFS(СВЦЭМ!$C$33:$C$776,СВЦЭМ!$A$33:$A$776,$A63,СВЦЭМ!$B$33:$B$776,U$47)+'СЕТ СН'!$G$12+СВЦЭМ!$D$10+'СЕТ СН'!$G$5-'СЕТ СН'!$G$20</f>
        <v>3232.1338538600003</v>
      </c>
      <c r="V63" s="36">
        <f>SUMIFS(СВЦЭМ!$C$33:$C$776,СВЦЭМ!$A$33:$A$776,$A63,СВЦЭМ!$B$33:$B$776,V$47)+'СЕТ СН'!$G$12+СВЦЭМ!$D$10+'СЕТ СН'!$G$5-'СЕТ СН'!$G$20</f>
        <v>3319.7656238899999</v>
      </c>
      <c r="W63" s="36">
        <f>SUMIFS(СВЦЭМ!$C$33:$C$776,СВЦЭМ!$A$33:$A$776,$A63,СВЦЭМ!$B$33:$B$776,W$47)+'СЕТ СН'!$G$12+СВЦЭМ!$D$10+'СЕТ СН'!$G$5-'СЕТ СН'!$G$20</f>
        <v>3252.2747833100002</v>
      </c>
      <c r="X63" s="36">
        <f>SUMIFS(СВЦЭМ!$C$33:$C$776,СВЦЭМ!$A$33:$A$776,$A63,СВЦЭМ!$B$33:$B$776,X$47)+'СЕТ СН'!$G$12+СВЦЭМ!$D$10+'СЕТ СН'!$G$5-'СЕТ СН'!$G$20</f>
        <v>3278.9935871500002</v>
      </c>
      <c r="Y63" s="36">
        <f>SUMIFS(СВЦЭМ!$C$33:$C$776,СВЦЭМ!$A$33:$A$776,$A63,СВЦЭМ!$B$33:$B$776,Y$47)+'СЕТ СН'!$G$12+СВЦЭМ!$D$10+'СЕТ СН'!$G$5-'СЕТ СН'!$G$20</f>
        <v>3362.8860071899999</v>
      </c>
    </row>
    <row r="64" spans="1:25" ht="15.75" x14ac:dyDescent="0.2">
      <c r="A64" s="35">
        <f t="shared" si="1"/>
        <v>44091</v>
      </c>
      <c r="B64" s="36">
        <f>SUMIFS(СВЦЭМ!$C$33:$C$776,СВЦЭМ!$A$33:$A$776,$A64,СВЦЭМ!$B$33:$B$776,B$47)+'СЕТ СН'!$G$12+СВЦЭМ!$D$10+'СЕТ СН'!$G$5-'СЕТ СН'!$G$20</f>
        <v>3476.77724188</v>
      </c>
      <c r="C64" s="36">
        <f>SUMIFS(СВЦЭМ!$C$33:$C$776,СВЦЭМ!$A$33:$A$776,$A64,СВЦЭМ!$B$33:$B$776,C$47)+'СЕТ СН'!$G$12+СВЦЭМ!$D$10+'СЕТ СН'!$G$5-'СЕТ СН'!$G$20</f>
        <v>3509.9505519300001</v>
      </c>
      <c r="D64" s="36">
        <f>SUMIFS(СВЦЭМ!$C$33:$C$776,СВЦЭМ!$A$33:$A$776,$A64,СВЦЭМ!$B$33:$B$776,D$47)+'СЕТ СН'!$G$12+СВЦЭМ!$D$10+'СЕТ СН'!$G$5-'СЕТ СН'!$G$20</f>
        <v>3537.6449017499999</v>
      </c>
      <c r="E64" s="36">
        <f>SUMIFS(СВЦЭМ!$C$33:$C$776,СВЦЭМ!$A$33:$A$776,$A64,СВЦЭМ!$B$33:$B$776,E$47)+'СЕТ СН'!$G$12+СВЦЭМ!$D$10+'СЕТ СН'!$G$5-'СЕТ СН'!$G$20</f>
        <v>3547.0058888100002</v>
      </c>
      <c r="F64" s="36">
        <f>SUMIFS(СВЦЭМ!$C$33:$C$776,СВЦЭМ!$A$33:$A$776,$A64,СВЦЭМ!$B$33:$B$776,F$47)+'СЕТ СН'!$G$12+СВЦЭМ!$D$10+'СЕТ СН'!$G$5-'СЕТ СН'!$G$20</f>
        <v>3553.6050148100003</v>
      </c>
      <c r="G64" s="36">
        <f>SUMIFS(СВЦЭМ!$C$33:$C$776,СВЦЭМ!$A$33:$A$776,$A64,СВЦЭМ!$B$33:$B$776,G$47)+'СЕТ СН'!$G$12+СВЦЭМ!$D$10+'СЕТ СН'!$G$5-'СЕТ СН'!$G$20</f>
        <v>3536.4771548799999</v>
      </c>
      <c r="H64" s="36">
        <f>SUMIFS(СВЦЭМ!$C$33:$C$776,СВЦЭМ!$A$33:$A$776,$A64,СВЦЭМ!$B$33:$B$776,H$47)+'СЕТ СН'!$G$12+СВЦЭМ!$D$10+'СЕТ СН'!$G$5-'СЕТ СН'!$G$20</f>
        <v>3477.41849404</v>
      </c>
      <c r="I64" s="36">
        <f>SUMIFS(СВЦЭМ!$C$33:$C$776,СВЦЭМ!$A$33:$A$776,$A64,СВЦЭМ!$B$33:$B$776,I$47)+'СЕТ СН'!$G$12+СВЦЭМ!$D$10+'СЕТ СН'!$G$5-'СЕТ СН'!$G$20</f>
        <v>3410.6219053899999</v>
      </c>
      <c r="J64" s="36">
        <f>SUMIFS(СВЦЭМ!$C$33:$C$776,СВЦЭМ!$A$33:$A$776,$A64,СВЦЭМ!$B$33:$B$776,J$47)+'СЕТ СН'!$G$12+СВЦЭМ!$D$10+'СЕТ СН'!$G$5-'СЕТ СН'!$G$20</f>
        <v>3370.8687278799998</v>
      </c>
      <c r="K64" s="36">
        <f>SUMIFS(СВЦЭМ!$C$33:$C$776,СВЦЭМ!$A$33:$A$776,$A64,СВЦЭМ!$B$33:$B$776,K$47)+'СЕТ СН'!$G$12+СВЦЭМ!$D$10+'СЕТ СН'!$G$5-'СЕТ СН'!$G$20</f>
        <v>3343.14371011</v>
      </c>
      <c r="L64" s="36">
        <f>SUMIFS(СВЦЭМ!$C$33:$C$776,СВЦЭМ!$A$33:$A$776,$A64,СВЦЭМ!$B$33:$B$776,L$47)+'СЕТ СН'!$G$12+СВЦЭМ!$D$10+'СЕТ СН'!$G$5-'СЕТ СН'!$G$20</f>
        <v>3354.98666779</v>
      </c>
      <c r="M64" s="36">
        <f>SUMIFS(СВЦЭМ!$C$33:$C$776,СВЦЭМ!$A$33:$A$776,$A64,СВЦЭМ!$B$33:$B$776,M$47)+'СЕТ СН'!$G$12+СВЦЭМ!$D$10+'СЕТ СН'!$G$5-'СЕТ СН'!$G$20</f>
        <v>3309.4216500500002</v>
      </c>
      <c r="N64" s="36">
        <f>SUMIFS(СВЦЭМ!$C$33:$C$776,СВЦЭМ!$A$33:$A$776,$A64,СВЦЭМ!$B$33:$B$776,N$47)+'СЕТ СН'!$G$12+СВЦЭМ!$D$10+'СЕТ СН'!$G$5-'СЕТ СН'!$G$20</f>
        <v>3262.8615693700003</v>
      </c>
      <c r="O64" s="36">
        <f>SUMIFS(СВЦЭМ!$C$33:$C$776,СВЦЭМ!$A$33:$A$776,$A64,СВЦЭМ!$B$33:$B$776,O$47)+'СЕТ СН'!$G$12+СВЦЭМ!$D$10+'СЕТ СН'!$G$5-'СЕТ СН'!$G$20</f>
        <v>3243.23972878</v>
      </c>
      <c r="P64" s="36">
        <f>SUMIFS(СВЦЭМ!$C$33:$C$776,СВЦЭМ!$A$33:$A$776,$A64,СВЦЭМ!$B$33:$B$776,P$47)+'СЕТ СН'!$G$12+СВЦЭМ!$D$10+'СЕТ СН'!$G$5-'СЕТ СН'!$G$20</f>
        <v>3248.5516444300001</v>
      </c>
      <c r="Q64" s="36">
        <f>SUMIFS(СВЦЭМ!$C$33:$C$776,СВЦЭМ!$A$33:$A$776,$A64,СВЦЭМ!$B$33:$B$776,Q$47)+'СЕТ СН'!$G$12+СВЦЭМ!$D$10+'СЕТ СН'!$G$5-'СЕТ СН'!$G$20</f>
        <v>3252.3063378400002</v>
      </c>
      <c r="R64" s="36">
        <f>SUMIFS(СВЦЭМ!$C$33:$C$776,СВЦЭМ!$A$33:$A$776,$A64,СВЦЭМ!$B$33:$B$776,R$47)+'СЕТ СН'!$G$12+СВЦЭМ!$D$10+'СЕТ СН'!$G$5-'СЕТ СН'!$G$20</f>
        <v>3254.4817521200002</v>
      </c>
      <c r="S64" s="36">
        <f>SUMIFS(СВЦЭМ!$C$33:$C$776,СВЦЭМ!$A$33:$A$776,$A64,СВЦЭМ!$B$33:$B$776,S$47)+'СЕТ СН'!$G$12+СВЦЭМ!$D$10+'СЕТ СН'!$G$5-'СЕТ СН'!$G$20</f>
        <v>3245.7780371200001</v>
      </c>
      <c r="T64" s="36">
        <f>SUMIFS(СВЦЭМ!$C$33:$C$776,СВЦЭМ!$A$33:$A$776,$A64,СВЦЭМ!$B$33:$B$776,T$47)+'СЕТ СН'!$G$12+СВЦЭМ!$D$10+'СЕТ СН'!$G$5-'СЕТ СН'!$G$20</f>
        <v>3236.8020938099999</v>
      </c>
      <c r="U64" s="36">
        <f>SUMIFS(СВЦЭМ!$C$33:$C$776,СВЦЭМ!$A$33:$A$776,$A64,СВЦЭМ!$B$33:$B$776,U$47)+'СЕТ СН'!$G$12+СВЦЭМ!$D$10+'СЕТ СН'!$G$5-'СЕТ СН'!$G$20</f>
        <v>3232.5182208000001</v>
      </c>
      <c r="V64" s="36">
        <f>SUMIFS(СВЦЭМ!$C$33:$C$776,СВЦЭМ!$A$33:$A$776,$A64,СВЦЭМ!$B$33:$B$776,V$47)+'СЕТ СН'!$G$12+СВЦЭМ!$D$10+'СЕТ СН'!$G$5-'СЕТ СН'!$G$20</f>
        <v>3245.3269738500003</v>
      </c>
      <c r="W64" s="36">
        <f>SUMIFS(СВЦЭМ!$C$33:$C$776,СВЦЭМ!$A$33:$A$776,$A64,СВЦЭМ!$B$33:$B$776,W$47)+'СЕТ СН'!$G$12+СВЦЭМ!$D$10+'СЕТ СН'!$G$5-'СЕТ СН'!$G$20</f>
        <v>3230.9902827999999</v>
      </c>
      <c r="X64" s="36">
        <f>SUMIFS(СВЦЭМ!$C$33:$C$776,СВЦЭМ!$A$33:$A$776,$A64,СВЦЭМ!$B$33:$B$776,X$47)+'СЕТ СН'!$G$12+СВЦЭМ!$D$10+'СЕТ СН'!$G$5-'СЕТ СН'!$G$20</f>
        <v>3275.5236155699999</v>
      </c>
      <c r="Y64" s="36">
        <f>SUMIFS(СВЦЭМ!$C$33:$C$776,СВЦЭМ!$A$33:$A$776,$A64,СВЦЭМ!$B$33:$B$776,Y$47)+'СЕТ СН'!$G$12+СВЦЭМ!$D$10+'СЕТ СН'!$G$5-'СЕТ СН'!$G$20</f>
        <v>3363.4889814799999</v>
      </c>
    </row>
    <row r="65" spans="1:27" ht="15.75" x14ac:dyDescent="0.2">
      <c r="A65" s="35">
        <f t="shared" si="1"/>
        <v>44092</v>
      </c>
      <c r="B65" s="36">
        <f>SUMIFS(СВЦЭМ!$C$33:$C$776,СВЦЭМ!$A$33:$A$776,$A65,СВЦЭМ!$B$33:$B$776,B$47)+'СЕТ СН'!$G$12+СВЦЭМ!$D$10+'СЕТ СН'!$G$5-'СЕТ СН'!$G$20</f>
        <v>3473.7317751800001</v>
      </c>
      <c r="C65" s="36">
        <f>SUMIFS(СВЦЭМ!$C$33:$C$776,СВЦЭМ!$A$33:$A$776,$A65,СВЦЭМ!$B$33:$B$776,C$47)+'СЕТ СН'!$G$12+СВЦЭМ!$D$10+'СЕТ СН'!$G$5-'СЕТ СН'!$G$20</f>
        <v>3521.5468481100002</v>
      </c>
      <c r="D65" s="36">
        <f>SUMIFS(СВЦЭМ!$C$33:$C$776,СВЦЭМ!$A$33:$A$776,$A65,СВЦЭМ!$B$33:$B$776,D$47)+'СЕТ СН'!$G$12+СВЦЭМ!$D$10+'СЕТ СН'!$G$5-'СЕТ СН'!$G$20</f>
        <v>3569.7914810500001</v>
      </c>
      <c r="E65" s="36">
        <f>SUMIFS(СВЦЭМ!$C$33:$C$776,СВЦЭМ!$A$33:$A$776,$A65,СВЦЭМ!$B$33:$B$776,E$47)+'СЕТ СН'!$G$12+СВЦЭМ!$D$10+'СЕТ СН'!$G$5-'СЕТ СН'!$G$20</f>
        <v>3605.3538437000002</v>
      </c>
      <c r="F65" s="36">
        <f>SUMIFS(СВЦЭМ!$C$33:$C$776,СВЦЭМ!$A$33:$A$776,$A65,СВЦЭМ!$B$33:$B$776,F$47)+'СЕТ СН'!$G$12+СВЦЭМ!$D$10+'СЕТ СН'!$G$5-'СЕТ СН'!$G$20</f>
        <v>3622.0197027100003</v>
      </c>
      <c r="G65" s="36">
        <f>SUMIFS(СВЦЭМ!$C$33:$C$776,СВЦЭМ!$A$33:$A$776,$A65,СВЦЭМ!$B$33:$B$776,G$47)+'СЕТ СН'!$G$12+СВЦЭМ!$D$10+'СЕТ СН'!$G$5-'СЕТ СН'!$G$20</f>
        <v>3591.08398601</v>
      </c>
      <c r="H65" s="36">
        <f>SUMIFS(СВЦЭМ!$C$33:$C$776,СВЦЭМ!$A$33:$A$776,$A65,СВЦЭМ!$B$33:$B$776,H$47)+'СЕТ СН'!$G$12+СВЦЭМ!$D$10+'СЕТ СН'!$G$5-'СЕТ СН'!$G$20</f>
        <v>3540.21694759</v>
      </c>
      <c r="I65" s="36">
        <f>SUMIFS(СВЦЭМ!$C$33:$C$776,СВЦЭМ!$A$33:$A$776,$A65,СВЦЭМ!$B$33:$B$776,I$47)+'СЕТ СН'!$G$12+СВЦЭМ!$D$10+'СЕТ СН'!$G$5-'СЕТ СН'!$G$20</f>
        <v>3494.3496218700002</v>
      </c>
      <c r="J65" s="36">
        <f>SUMIFS(СВЦЭМ!$C$33:$C$776,СВЦЭМ!$A$33:$A$776,$A65,СВЦЭМ!$B$33:$B$776,J$47)+'СЕТ СН'!$G$12+СВЦЭМ!$D$10+'СЕТ СН'!$G$5-'СЕТ СН'!$G$20</f>
        <v>3462.1360170100002</v>
      </c>
      <c r="K65" s="36">
        <f>SUMIFS(СВЦЭМ!$C$33:$C$776,СВЦЭМ!$A$33:$A$776,$A65,СВЦЭМ!$B$33:$B$776,K$47)+'СЕТ СН'!$G$12+СВЦЭМ!$D$10+'СЕТ СН'!$G$5-'СЕТ СН'!$G$20</f>
        <v>3432.22343262</v>
      </c>
      <c r="L65" s="36">
        <f>SUMIFS(СВЦЭМ!$C$33:$C$776,СВЦЭМ!$A$33:$A$776,$A65,СВЦЭМ!$B$33:$B$776,L$47)+'СЕТ СН'!$G$12+СВЦЭМ!$D$10+'СЕТ СН'!$G$5-'СЕТ СН'!$G$20</f>
        <v>3434.1864541700002</v>
      </c>
      <c r="M65" s="36">
        <f>SUMIFS(СВЦЭМ!$C$33:$C$776,СВЦЭМ!$A$33:$A$776,$A65,СВЦЭМ!$B$33:$B$776,M$47)+'СЕТ СН'!$G$12+СВЦЭМ!$D$10+'СЕТ СН'!$G$5-'СЕТ СН'!$G$20</f>
        <v>3379.5571534999999</v>
      </c>
      <c r="N65" s="36">
        <f>SUMIFS(СВЦЭМ!$C$33:$C$776,СВЦЭМ!$A$33:$A$776,$A65,СВЦЭМ!$B$33:$B$776,N$47)+'СЕТ СН'!$G$12+СВЦЭМ!$D$10+'СЕТ СН'!$G$5-'СЕТ СН'!$G$20</f>
        <v>3324.5867162899999</v>
      </c>
      <c r="O65" s="36">
        <f>SUMIFS(СВЦЭМ!$C$33:$C$776,СВЦЭМ!$A$33:$A$776,$A65,СВЦЭМ!$B$33:$B$776,O$47)+'СЕТ СН'!$G$12+СВЦЭМ!$D$10+'СЕТ СН'!$G$5-'СЕТ СН'!$G$20</f>
        <v>3290.7357673400002</v>
      </c>
      <c r="P65" s="36">
        <f>SUMIFS(СВЦЭМ!$C$33:$C$776,СВЦЭМ!$A$33:$A$776,$A65,СВЦЭМ!$B$33:$B$776,P$47)+'СЕТ СН'!$G$12+СВЦЭМ!$D$10+'СЕТ СН'!$G$5-'СЕТ СН'!$G$20</f>
        <v>3332.1632146500001</v>
      </c>
      <c r="Q65" s="36">
        <f>SUMIFS(СВЦЭМ!$C$33:$C$776,СВЦЭМ!$A$33:$A$776,$A65,СВЦЭМ!$B$33:$B$776,Q$47)+'СЕТ СН'!$G$12+СВЦЭМ!$D$10+'СЕТ СН'!$G$5-'СЕТ СН'!$G$20</f>
        <v>3324.7948729200002</v>
      </c>
      <c r="R65" s="36">
        <f>SUMIFS(СВЦЭМ!$C$33:$C$776,СВЦЭМ!$A$33:$A$776,$A65,СВЦЭМ!$B$33:$B$776,R$47)+'СЕТ СН'!$G$12+СВЦЭМ!$D$10+'СЕТ СН'!$G$5-'СЕТ СН'!$G$20</f>
        <v>3301.2374844599999</v>
      </c>
      <c r="S65" s="36">
        <f>SUMIFS(СВЦЭМ!$C$33:$C$776,СВЦЭМ!$A$33:$A$776,$A65,СВЦЭМ!$B$33:$B$776,S$47)+'СЕТ СН'!$G$12+СВЦЭМ!$D$10+'СЕТ СН'!$G$5-'СЕТ СН'!$G$20</f>
        <v>3294.6747334900001</v>
      </c>
      <c r="T65" s="36">
        <f>SUMIFS(СВЦЭМ!$C$33:$C$776,СВЦЭМ!$A$33:$A$776,$A65,СВЦЭМ!$B$33:$B$776,T$47)+'СЕТ СН'!$G$12+СВЦЭМ!$D$10+'СЕТ СН'!$G$5-'СЕТ СН'!$G$20</f>
        <v>3286.2944372000002</v>
      </c>
      <c r="U65" s="36">
        <f>SUMIFS(СВЦЭМ!$C$33:$C$776,СВЦЭМ!$A$33:$A$776,$A65,СВЦЭМ!$B$33:$B$776,U$47)+'СЕТ СН'!$G$12+СВЦЭМ!$D$10+'СЕТ СН'!$G$5-'СЕТ СН'!$G$20</f>
        <v>3270.2971632099998</v>
      </c>
      <c r="V65" s="36">
        <f>SUMIFS(СВЦЭМ!$C$33:$C$776,СВЦЭМ!$A$33:$A$776,$A65,СВЦЭМ!$B$33:$B$776,V$47)+'СЕТ СН'!$G$12+СВЦЭМ!$D$10+'СЕТ СН'!$G$5-'СЕТ СН'!$G$20</f>
        <v>3273.4520318100003</v>
      </c>
      <c r="W65" s="36">
        <f>SUMIFS(СВЦЭМ!$C$33:$C$776,СВЦЭМ!$A$33:$A$776,$A65,СВЦЭМ!$B$33:$B$776,W$47)+'СЕТ СН'!$G$12+СВЦЭМ!$D$10+'СЕТ СН'!$G$5-'СЕТ СН'!$G$20</f>
        <v>3272.55509175</v>
      </c>
      <c r="X65" s="36">
        <f>SUMIFS(СВЦЭМ!$C$33:$C$776,СВЦЭМ!$A$33:$A$776,$A65,СВЦЭМ!$B$33:$B$776,X$47)+'СЕТ СН'!$G$12+СВЦЭМ!$D$10+'СЕТ СН'!$G$5-'СЕТ СН'!$G$20</f>
        <v>3316.6206208200001</v>
      </c>
      <c r="Y65" s="36">
        <f>SUMIFS(СВЦЭМ!$C$33:$C$776,СВЦЭМ!$A$33:$A$776,$A65,СВЦЭМ!$B$33:$B$776,Y$47)+'СЕТ СН'!$G$12+СВЦЭМ!$D$10+'СЕТ СН'!$G$5-'СЕТ СН'!$G$20</f>
        <v>3403.0586642899998</v>
      </c>
    </row>
    <row r="66" spans="1:27" ht="15.75" x14ac:dyDescent="0.2">
      <c r="A66" s="35">
        <f t="shared" si="1"/>
        <v>44093</v>
      </c>
      <c r="B66" s="36">
        <f>SUMIFS(СВЦЭМ!$C$33:$C$776,СВЦЭМ!$A$33:$A$776,$A66,СВЦЭМ!$B$33:$B$776,B$47)+'СЕТ СН'!$G$12+СВЦЭМ!$D$10+'СЕТ СН'!$G$5-'СЕТ СН'!$G$20</f>
        <v>3494.25008768</v>
      </c>
      <c r="C66" s="36">
        <f>SUMIFS(СВЦЭМ!$C$33:$C$776,СВЦЭМ!$A$33:$A$776,$A66,СВЦЭМ!$B$33:$B$776,C$47)+'СЕТ СН'!$G$12+СВЦЭМ!$D$10+'СЕТ СН'!$G$5-'СЕТ СН'!$G$20</f>
        <v>3531.2149778200001</v>
      </c>
      <c r="D66" s="36">
        <f>SUMIFS(СВЦЭМ!$C$33:$C$776,СВЦЭМ!$A$33:$A$776,$A66,СВЦЭМ!$B$33:$B$776,D$47)+'СЕТ СН'!$G$12+СВЦЭМ!$D$10+'СЕТ СН'!$G$5-'СЕТ СН'!$G$20</f>
        <v>3558.74496933</v>
      </c>
      <c r="E66" s="36">
        <f>SUMIFS(СВЦЭМ!$C$33:$C$776,СВЦЭМ!$A$33:$A$776,$A66,СВЦЭМ!$B$33:$B$776,E$47)+'СЕТ СН'!$G$12+СВЦЭМ!$D$10+'СЕТ СН'!$G$5-'СЕТ СН'!$G$20</f>
        <v>3576.34326053</v>
      </c>
      <c r="F66" s="36">
        <f>SUMIFS(СВЦЭМ!$C$33:$C$776,СВЦЭМ!$A$33:$A$776,$A66,СВЦЭМ!$B$33:$B$776,F$47)+'СЕТ СН'!$G$12+СВЦЭМ!$D$10+'СЕТ СН'!$G$5-'СЕТ СН'!$G$20</f>
        <v>3579.0411843100001</v>
      </c>
      <c r="G66" s="36">
        <f>SUMIFS(СВЦЭМ!$C$33:$C$776,СВЦЭМ!$A$33:$A$776,$A66,СВЦЭМ!$B$33:$B$776,G$47)+'СЕТ СН'!$G$12+СВЦЭМ!$D$10+'СЕТ СН'!$G$5-'СЕТ СН'!$G$20</f>
        <v>3566.1935575299999</v>
      </c>
      <c r="H66" s="36">
        <f>SUMIFS(СВЦЭМ!$C$33:$C$776,СВЦЭМ!$A$33:$A$776,$A66,СВЦЭМ!$B$33:$B$776,H$47)+'СЕТ СН'!$G$12+СВЦЭМ!$D$10+'СЕТ СН'!$G$5-'СЕТ СН'!$G$20</f>
        <v>3535.8712822299999</v>
      </c>
      <c r="I66" s="36">
        <f>SUMIFS(СВЦЭМ!$C$33:$C$776,СВЦЭМ!$A$33:$A$776,$A66,СВЦЭМ!$B$33:$B$776,I$47)+'СЕТ СН'!$G$12+СВЦЭМ!$D$10+'СЕТ СН'!$G$5-'СЕТ СН'!$G$20</f>
        <v>3506.0263798200003</v>
      </c>
      <c r="J66" s="36">
        <f>SUMIFS(СВЦЭМ!$C$33:$C$776,СВЦЭМ!$A$33:$A$776,$A66,СВЦЭМ!$B$33:$B$776,J$47)+'СЕТ СН'!$G$12+СВЦЭМ!$D$10+'СЕТ СН'!$G$5-'СЕТ СН'!$G$20</f>
        <v>3449.9633305400002</v>
      </c>
      <c r="K66" s="36">
        <f>SUMIFS(СВЦЭМ!$C$33:$C$776,СВЦЭМ!$A$33:$A$776,$A66,СВЦЭМ!$B$33:$B$776,K$47)+'СЕТ СН'!$G$12+СВЦЭМ!$D$10+'СЕТ СН'!$G$5-'СЕТ СН'!$G$20</f>
        <v>3411.5833545599999</v>
      </c>
      <c r="L66" s="36">
        <f>SUMIFS(СВЦЭМ!$C$33:$C$776,СВЦЭМ!$A$33:$A$776,$A66,СВЦЭМ!$B$33:$B$776,L$47)+'СЕТ СН'!$G$12+СВЦЭМ!$D$10+'СЕТ СН'!$G$5-'СЕТ СН'!$G$20</f>
        <v>3389.0806855000001</v>
      </c>
      <c r="M66" s="36">
        <f>SUMIFS(СВЦЭМ!$C$33:$C$776,СВЦЭМ!$A$33:$A$776,$A66,СВЦЭМ!$B$33:$B$776,M$47)+'СЕТ СН'!$G$12+СВЦЭМ!$D$10+'СЕТ СН'!$G$5-'СЕТ СН'!$G$20</f>
        <v>3340.2023951400001</v>
      </c>
      <c r="N66" s="36">
        <f>SUMIFS(СВЦЭМ!$C$33:$C$776,СВЦЭМ!$A$33:$A$776,$A66,СВЦЭМ!$B$33:$B$776,N$47)+'СЕТ СН'!$G$12+СВЦЭМ!$D$10+'СЕТ СН'!$G$5-'СЕТ СН'!$G$20</f>
        <v>3297.92198401</v>
      </c>
      <c r="O66" s="36">
        <f>SUMIFS(СВЦЭМ!$C$33:$C$776,СВЦЭМ!$A$33:$A$776,$A66,СВЦЭМ!$B$33:$B$776,O$47)+'СЕТ СН'!$G$12+СВЦЭМ!$D$10+'СЕТ СН'!$G$5-'СЕТ СН'!$G$20</f>
        <v>3294.7678752900001</v>
      </c>
      <c r="P66" s="36">
        <f>SUMIFS(СВЦЭМ!$C$33:$C$776,СВЦЭМ!$A$33:$A$776,$A66,СВЦЭМ!$B$33:$B$776,P$47)+'СЕТ СН'!$G$12+СВЦЭМ!$D$10+'СЕТ СН'!$G$5-'СЕТ СН'!$G$20</f>
        <v>3309.0331479500001</v>
      </c>
      <c r="Q66" s="36">
        <f>SUMIFS(СВЦЭМ!$C$33:$C$776,СВЦЭМ!$A$33:$A$776,$A66,СВЦЭМ!$B$33:$B$776,Q$47)+'СЕТ СН'!$G$12+СВЦЭМ!$D$10+'СЕТ СН'!$G$5-'СЕТ СН'!$G$20</f>
        <v>3291.1650019500003</v>
      </c>
      <c r="R66" s="36">
        <f>SUMIFS(СВЦЭМ!$C$33:$C$776,СВЦЭМ!$A$33:$A$776,$A66,СВЦЭМ!$B$33:$B$776,R$47)+'СЕТ СН'!$G$12+СВЦЭМ!$D$10+'СЕТ СН'!$G$5-'СЕТ СН'!$G$20</f>
        <v>3275.9875399399998</v>
      </c>
      <c r="S66" s="36">
        <f>SUMIFS(СВЦЭМ!$C$33:$C$776,СВЦЭМ!$A$33:$A$776,$A66,СВЦЭМ!$B$33:$B$776,S$47)+'СЕТ СН'!$G$12+СВЦЭМ!$D$10+'СЕТ СН'!$G$5-'СЕТ СН'!$G$20</f>
        <v>3280.4020442400001</v>
      </c>
      <c r="T66" s="36">
        <f>SUMIFS(СВЦЭМ!$C$33:$C$776,СВЦЭМ!$A$33:$A$776,$A66,СВЦЭМ!$B$33:$B$776,T$47)+'СЕТ СН'!$G$12+СВЦЭМ!$D$10+'СЕТ СН'!$G$5-'СЕТ СН'!$G$20</f>
        <v>3291.21612052</v>
      </c>
      <c r="U66" s="36">
        <f>SUMIFS(СВЦЭМ!$C$33:$C$776,СВЦЭМ!$A$33:$A$776,$A66,СВЦЭМ!$B$33:$B$776,U$47)+'СЕТ СН'!$G$12+СВЦЭМ!$D$10+'СЕТ СН'!$G$5-'СЕТ СН'!$G$20</f>
        <v>3288.7778857399999</v>
      </c>
      <c r="V66" s="36">
        <f>SUMIFS(СВЦЭМ!$C$33:$C$776,СВЦЭМ!$A$33:$A$776,$A66,СВЦЭМ!$B$33:$B$776,V$47)+'СЕТ СН'!$G$12+СВЦЭМ!$D$10+'СЕТ СН'!$G$5-'СЕТ СН'!$G$20</f>
        <v>3300.9750219100001</v>
      </c>
      <c r="W66" s="36">
        <f>SUMIFS(СВЦЭМ!$C$33:$C$776,СВЦЭМ!$A$33:$A$776,$A66,СВЦЭМ!$B$33:$B$776,W$47)+'СЕТ СН'!$G$12+СВЦЭМ!$D$10+'СЕТ СН'!$G$5-'СЕТ СН'!$G$20</f>
        <v>3295.79449621</v>
      </c>
      <c r="X66" s="36">
        <f>SUMIFS(СВЦЭМ!$C$33:$C$776,СВЦЭМ!$A$33:$A$776,$A66,СВЦЭМ!$B$33:$B$776,X$47)+'СЕТ СН'!$G$12+СВЦЭМ!$D$10+'СЕТ СН'!$G$5-'СЕТ СН'!$G$20</f>
        <v>3320.6823919100002</v>
      </c>
      <c r="Y66" s="36">
        <f>SUMIFS(СВЦЭМ!$C$33:$C$776,СВЦЭМ!$A$33:$A$776,$A66,СВЦЭМ!$B$33:$B$776,Y$47)+'СЕТ СН'!$G$12+СВЦЭМ!$D$10+'СЕТ СН'!$G$5-'СЕТ СН'!$G$20</f>
        <v>3374.2065968300003</v>
      </c>
    </row>
    <row r="67" spans="1:27" ht="15.75" x14ac:dyDescent="0.2">
      <c r="A67" s="35">
        <f t="shared" si="1"/>
        <v>44094</v>
      </c>
      <c r="B67" s="36">
        <f>SUMIFS(СВЦЭМ!$C$33:$C$776,СВЦЭМ!$A$33:$A$776,$A67,СВЦЭМ!$B$33:$B$776,B$47)+'СЕТ СН'!$G$12+СВЦЭМ!$D$10+'СЕТ СН'!$G$5-'СЕТ СН'!$G$20</f>
        <v>3420.39776992</v>
      </c>
      <c r="C67" s="36">
        <f>SUMIFS(СВЦЭМ!$C$33:$C$776,СВЦЭМ!$A$33:$A$776,$A67,СВЦЭМ!$B$33:$B$776,C$47)+'СЕТ СН'!$G$12+СВЦЭМ!$D$10+'СЕТ СН'!$G$5-'СЕТ СН'!$G$20</f>
        <v>3456.3918377199998</v>
      </c>
      <c r="D67" s="36">
        <f>SUMIFS(СВЦЭМ!$C$33:$C$776,СВЦЭМ!$A$33:$A$776,$A67,СВЦЭМ!$B$33:$B$776,D$47)+'СЕТ СН'!$G$12+СВЦЭМ!$D$10+'СЕТ СН'!$G$5-'СЕТ СН'!$G$20</f>
        <v>3492.9497702200001</v>
      </c>
      <c r="E67" s="36">
        <f>SUMIFS(СВЦЭМ!$C$33:$C$776,СВЦЭМ!$A$33:$A$776,$A67,СВЦЭМ!$B$33:$B$776,E$47)+'СЕТ СН'!$G$12+СВЦЭМ!$D$10+'СЕТ СН'!$G$5-'СЕТ СН'!$G$20</f>
        <v>3522.3143419600001</v>
      </c>
      <c r="F67" s="36">
        <f>SUMIFS(СВЦЭМ!$C$33:$C$776,СВЦЭМ!$A$33:$A$776,$A67,СВЦЭМ!$B$33:$B$776,F$47)+'СЕТ СН'!$G$12+СВЦЭМ!$D$10+'СЕТ СН'!$G$5-'СЕТ СН'!$G$20</f>
        <v>3531.5312261399999</v>
      </c>
      <c r="G67" s="36">
        <f>SUMIFS(СВЦЭМ!$C$33:$C$776,СВЦЭМ!$A$33:$A$776,$A67,СВЦЭМ!$B$33:$B$776,G$47)+'СЕТ СН'!$G$12+СВЦЭМ!$D$10+'СЕТ СН'!$G$5-'СЕТ СН'!$G$20</f>
        <v>3518.4607632799998</v>
      </c>
      <c r="H67" s="36">
        <f>SUMIFS(СВЦЭМ!$C$33:$C$776,СВЦЭМ!$A$33:$A$776,$A67,СВЦЭМ!$B$33:$B$776,H$47)+'СЕТ СН'!$G$12+СВЦЭМ!$D$10+'СЕТ СН'!$G$5-'СЕТ СН'!$G$20</f>
        <v>3498.6439462500002</v>
      </c>
      <c r="I67" s="36">
        <f>SUMIFS(СВЦЭМ!$C$33:$C$776,СВЦЭМ!$A$33:$A$776,$A67,СВЦЭМ!$B$33:$B$776,I$47)+'СЕТ СН'!$G$12+СВЦЭМ!$D$10+'СЕТ СН'!$G$5-'СЕТ СН'!$G$20</f>
        <v>3452.8524574000003</v>
      </c>
      <c r="J67" s="36">
        <f>SUMIFS(СВЦЭМ!$C$33:$C$776,СВЦЭМ!$A$33:$A$776,$A67,СВЦЭМ!$B$33:$B$776,J$47)+'СЕТ СН'!$G$12+СВЦЭМ!$D$10+'СЕТ СН'!$G$5-'СЕТ СН'!$G$20</f>
        <v>3409.1833815800001</v>
      </c>
      <c r="K67" s="36">
        <f>SUMIFS(СВЦЭМ!$C$33:$C$776,СВЦЭМ!$A$33:$A$776,$A67,СВЦЭМ!$B$33:$B$776,K$47)+'СЕТ СН'!$G$12+СВЦЭМ!$D$10+'СЕТ СН'!$G$5-'СЕТ СН'!$G$20</f>
        <v>3393.6647982200002</v>
      </c>
      <c r="L67" s="36">
        <f>SUMIFS(СВЦЭМ!$C$33:$C$776,СВЦЭМ!$A$33:$A$776,$A67,СВЦЭМ!$B$33:$B$776,L$47)+'СЕТ СН'!$G$12+СВЦЭМ!$D$10+'СЕТ СН'!$G$5-'СЕТ СН'!$G$20</f>
        <v>3389.4229499799999</v>
      </c>
      <c r="M67" s="36">
        <f>SUMIFS(СВЦЭМ!$C$33:$C$776,СВЦЭМ!$A$33:$A$776,$A67,СВЦЭМ!$B$33:$B$776,M$47)+'СЕТ СН'!$G$12+СВЦЭМ!$D$10+'СЕТ СН'!$G$5-'СЕТ СН'!$G$20</f>
        <v>3352.7477270200002</v>
      </c>
      <c r="N67" s="36">
        <f>SUMIFS(СВЦЭМ!$C$33:$C$776,СВЦЭМ!$A$33:$A$776,$A67,СВЦЭМ!$B$33:$B$776,N$47)+'СЕТ СН'!$G$12+СВЦЭМ!$D$10+'СЕТ СН'!$G$5-'СЕТ СН'!$G$20</f>
        <v>3323.0875225899999</v>
      </c>
      <c r="O67" s="36">
        <f>SUMIFS(СВЦЭМ!$C$33:$C$776,СВЦЭМ!$A$33:$A$776,$A67,СВЦЭМ!$B$33:$B$776,O$47)+'СЕТ СН'!$G$12+СВЦЭМ!$D$10+'СЕТ СН'!$G$5-'СЕТ СН'!$G$20</f>
        <v>3327.75488365</v>
      </c>
      <c r="P67" s="36">
        <f>SUMIFS(СВЦЭМ!$C$33:$C$776,СВЦЭМ!$A$33:$A$776,$A67,СВЦЭМ!$B$33:$B$776,P$47)+'СЕТ СН'!$G$12+СВЦЭМ!$D$10+'СЕТ СН'!$G$5-'СЕТ СН'!$G$20</f>
        <v>3328.2364160400002</v>
      </c>
      <c r="Q67" s="36">
        <f>SUMIFS(СВЦЭМ!$C$33:$C$776,СВЦЭМ!$A$33:$A$776,$A67,СВЦЭМ!$B$33:$B$776,Q$47)+'СЕТ СН'!$G$12+СВЦЭМ!$D$10+'СЕТ СН'!$G$5-'СЕТ СН'!$G$20</f>
        <v>3325.8707463000001</v>
      </c>
      <c r="R67" s="36">
        <f>SUMIFS(СВЦЭМ!$C$33:$C$776,СВЦЭМ!$A$33:$A$776,$A67,СВЦЭМ!$B$33:$B$776,R$47)+'СЕТ СН'!$G$12+СВЦЭМ!$D$10+'СЕТ СН'!$G$5-'СЕТ СН'!$G$20</f>
        <v>3320.2998228199999</v>
      </c>
      <c r="S67" s="36">
        <f>SUMIFS(СВЦЭМ!$C$33:$C$776,СВЦЭМ!$A$33:$A$776,$A67,СВЦЭМ!$B$33:$B$776,S$47)+'СЕТ СН'!$G$12+СВЦЭМ!$D$10+'СЕТ СН'!$G$5-'СЕТ СН'!$G$20</f>
        <v>3335.3973038900003</v>
      </c>
      <c r="T67" s="36">
        <f>SUMIFS(СВЦЭМ!$C$33:$C$776,СВЦЭМ!$A$33:$A$776,$A67,СВЦЭМ!$B$33:$B$776,T$47)+'СЕТ СН'!$G$12+СВЦЭМ!$D$10+'СЕТ СН'!$G$5-'СЕТ СН'!$G$20</f>
        <v>3354.0348585800002</v>
      </c>
      <c r="U67" s="36">
        <f>SUMIFS(СВЦЭМ!$C$33:$C$776,СВЦЭМ!$A$33:$A$776,$A67,СВЦЭМ!$B$33:$B$776,U$47)+'СЕТ СН'!$G$12+СВЦЭМ!$D$10+'СЕТ СН'!$G$5-'СЕТ СН'!$G$20</f>
        <v>3369.3287880299999</v>
      </c>
      <c r="V67" s="36">
        <f>SUMIFS(СВЦЭМ!$C$33:$C$776,СВЦЭМ!$A$33:$A$776,$A67,СВЦЭМ!$B$33:$B$776,V$47)+'СЕТ СН'!$G$12+СВЦЭМ!$D$10+'СЕТ СН'!$G$5-'СЕТ СН'!$G$20</f>
        <v>3381.6294243800003</v>
      </c>
      <c r="W67" s="36">
        <f>SUMIFS(СВЦЭМ!$C$33:$C$776,СВЦЭМ!$A$33:$A$776,$A67,СВЦЭМ!$B$33:$B$776,W$47)+'СЕТ СН'!$G$12+СВЦЭМ!$D$10+'СЕТ СН'!$G$5-'СЕТ СН'!$G$20</f>
        <v>3369.3975474700001</v>
      </c>
      <c r="X67" s="36">
        <f>SUMIFS(СВЦЭМ!$C$33:$C$776,СВЦЭМ!$A$33:$A$776,$A67,СВЦЭМ!$B$33:$B$776,X$47)+'СЕТ СН'!$G$12+СВЦЭМ!$D$10+'СЕТ СН'!$G$5-'СЕТ СН'!$G$20</f>
        <v>3345.0671332000002</v>
      </c>
      <c r="Y67" s="36">
        <f>SUMIFS(СВЦЭМ!$C$33:$C$776,СВЦЭМ!$A$33:$A$776,$A67,СВЦЭМ!$B$33:$B$776,Y$47)+'СЕТ СН'!$G$12+СВЦЭМ!$D$10+'СЕТ СН'!$G$5-'СЕТ СН'!$G$20</f>
        <v>3422.0063364600001</v>
      </c>
    </row>
    <row r="68" spans="1:27" ht="15.75" x14ac:dyDescent="0.2">
      <c r="A68" s="35">
        <f t="shared" si="1"/>
        <v>44095</v>
      </c>
      <c r="B68" s="36">
        <f>SUMIFS(СВЦЭМ!$C$33:$C$776,СВЦЭМ!$A$33:$A$776,$A68,СВЦЭМ!$B$33:$B$776,B$47)+'СЕТ СН'!$G$12+СВЦЭМ!$D$10+'СЕТ СН'!$G$5-'СЕТ СН'!$G$20</f>
        <v>3451.4596107299999</v>
      </c>
      <c r="C68" s="36">
        <f>SUMIFS(СВЦЭМ!$C$33:$C$776,СВЦЭМ!$A$33:$A$776,$A68,СВЦЭМ!$B$33:$B$776,C$47)+'СЕТ СН'!$G$12+СВЦЭМ!$D$10+'СЕТ СН'!$G$5-'СЕТ СН'!$G$20</f>
        <v>3457.7180105799998</v>
      </c>
      <c r="D68" s="36">
        <f>SUMIFS(СВЦЭМ!$C$33:$C$776,СВЦЭМ!$A$33:$A$776,$A68,СВЦЭМ!$B$33:$B$776,D$47)+'СЕТ СН'!$G$12+СВЦЭМ!$D$10+'СЕТ СН'!$G$5-'СЕТ СН'!$G$20</f>
        <v>3469.3470871099998</v>
      </c>
      <c r="E68" s="36">
        <f>SUMIFS(СВЦЭМ!$C$33:$C$776,СВЦЭМ!$A$33:$A$776,$A68,СВЦЭМ!$B$33:$B$776,E$47)+'СЕТ СН'!$G$12+СВЦЭМ!$D$10+'СЕТ СН'!$G$5-'СЕТ СН'!$G$20</f>
        <v>3487.4964702900002</v>
      </c>
      <c r="F68" s="36">
        <f>SUMIFS(СВЦЭМ!$C$33:$C$776,СВЦЭМ!$A$33:$A$776,$A68,СВЦЭМ!$B$33:$B$776,F$47)+'СЕТ СН'!$G$12+СВЦЭМ!$D$10+'СЕТ СН'!$G$5-'СЕТ СН'!$G$20</f>
        <v>3486.6680019400001</v>
      </c>
      <c r="G68" s="36">
        <f>SUMIFS(СВЦЭМ!$C$33:$C$776,СВЦЭМ!$A$33:$A$776,$A68,СВЦЭМ!$B$33:$B$776,G$47)+'СЕТ СН'!$G$12+СВЦЭМ!$D$10+'СЕТ СН'!$G$5-'СЕТ СН'!$G$20</f>
        <v>3472.4700184100002</v>
      </c>
      <c r="H68" s="36">
        <f>SUMIFS(СВЦЭМ!$C$33:$C$776,СВЦЭМ!$A$33:$A$776,$A68,СВЦЭМ!$B$33:$B$776,H$47)+'СЕТ СН'!$G$12+СВЦЭМ!$D$10+'СЕТ СН'!$G$5-'СЕТ СН'!$G$20</f>
        <v>3426.84486169</v>
      </c>
      <c r="I68" s="36">
        <f>SUMIFS(СВЦЭМ!$C$33:$C$776,СВЦЭМ!$A$33:$A$776,$A68,СВЦЭМ!$B$33:$B$776,I$47)+'СЕТ СН'!$G$12+СВЦЭМ!$D$10+'СЕТ СН'!$G$5-'СЕТ СН'!$G$20</f>
        <v>3375.0950526300003</v>
      </c>
      <c r="J68" s="36">
        <f>SUMIFS(СВЦЭМ!$C$33:$C$776,СВЦЭМ!$A$33:$A$776,$A68,СВЦЭМ!$B$33:$B$776,J$47)+'СЕТ СН'!$G$12+СВЦЭМ!$D$10+'СЕТ СН'!$G$5-'СЕТ СН'!$G$20</f>
        <v>3340.15879189</v>
      </c>
      <c r="K68" s="36">
        <f>SUMIFS(СВЦЭМ!$C$33:$C$776,СВЦЭМ!$A$33:$A$776,$A68,СВЦЭМ!$B$33:$B$776,K$47)+'СЕТ СН'!$G$12+СВЦЭМ!$D$10+'СЕТ СН'!$G$5-'СЕТ СН'!$G$20</f>
        <v>3324.82448062</v>
      </c>
      <c r="L68" s="36">
        <f>SUMIFS(СВЦЭМ!$C$33:$C$776,СВЦЭМ!$A$33:$A$776,$A68,СВЦЭМ!$B$33:$B$776,L$47)+'СЕТ СН'!$G$12+СВЦЭМ!$D$10+'СЕТ СН'!$G$5-'СЕТ СН'!$G$20</f>
        <v>3337.0070033500001</v>
      </c>
      <c r="M68" s="36">
        <f>SUMIFS(СВЦЭМ!$C$33:$C$776,СВЦЭМ!$A$33:$A$776,$A68,СВЦЭМ!$B$33:$B$776,M$47)+'СЕТ СН'!$G$12+СВЦЭМ!$D$10+'СЕТ СН'!$G$5-'СЕТ СН'!$G$20</f>
        <v>3305.5750877099999</v>
      </c>
      <c r="N68" s="36">
        <f>SUMIFS(СВЦЭМ!$C$33:$C$776,СВЦЭМ!$A$33:$A$776,$A68,СВЦЭМ!$B$33:$B$776,N$47)+'СЕТ СН'!$G$12+СВЦЭМ!$D$10+'СЕТ СН'!$G$5-'СЕТ СН'!$G$20</f>
        <v>3262.6201956</v>
      </c>
      <c r="O68" s="36">
        <f>SUMIFS(СВЦЭМ!$C$33:$C$776,СВЦЭМ!$A$33:$A$776,$A68,СВЦЭМ!$B$33:$B$776,O$47)+'СЕТ СН'!$G$12+СВЦЭМ!$D$10+'СЕТ СН'!$G$5-'СЕТ СН'!$G$20</f>
        <v>3264.0423884400002</v>
      </c>
      <c r="P68" s="36">
        <f>SUMIFS(СВЦЭМ!$C$33:$C$776,СВЦЭМ!$A$33:$A$776,$A68,СВЦЭМ!$B$33:$B$776,P$47)+'СЕТ СН'!$G$12+СВЦЭМ!$D$10+'СЕТ СН'!$G$5-'СЕТ СН'!$G$20</f>
        <v>3264.2807469700001</v>
      </c>
      <c r="Q68" s="36">
        <f>SUMIFS(СВЦЭМ!$C$33:$C$776,СВЦЭМ!$A$33:$A$776,$A68,СВЦЭМ!$B$33:$B$776,Q$47)+'СЕТ СН'!$G$12+СВЦЭМ!$D$10+'СЕТ СН'!$G$5-'СЕТ СН'!$G$20</f>
        <v>3259.6139013500001</v>
      </c>
      <c r="R68" s="36">
        <f>SUMIFS(СВЦЭМ!$C$33:$C$776,СВЦЭМ!$A$33:$A$776,$A68,СВЦЭМ!$B$33:$B$776,R$47)+'СЕТ СН'!$G$12+СВЦЭМ!$D$10+'СЕТ СН'!$G$5-'СЕТ СН'!$G$20</f>
        <v>3257.8234535800002</v>
      </c>
      <c r="S68" s="36">
        <f>SUMIFS(СВЦЭМ!$C$33:$C$776,СВЦЭМ!$A$33:$A$776,$A68,СВЦЭМ!$B$33:$B$776,S$47)+'СЕТ СН'!$G$12+СВЦЭМ!$D$10+'СЕТ СН'!$G$5-'СЕТ СН'!$G$20</f>
        <v>3267.5324468899998</v>
      </c>
      <c r="T68" s="36">
        <f>SUMIFS(СВЦЭМ!$C$33:$C$776,СВЦЭМ!$A$33:$A$776,$A68,СВЦЭМ!$B$33:$B$776,T$47)+'СЕТ СН'!$G$12+СВЦЭМ!$D$10+'СЕТ СН'!$G$5-'СЕТ СН'!$G$20</f>
        <v>3293.13594276</v>
      </c>
      <c r="U68" s="36">
        <f>SUMIFS(СВЦЭМ!$C$33:$C$776,СВЦЭМ!$A$33:$A$776,$A68,СВЦЭМ!$B$33:$B$776,U$47)+'СЕТ СН'!$G$12+СВЦЭМ!$D$10+'СЕТ СН'!$G$5-'СЕТ СН'!$G$20</f>
        <v>3307.78857879</v>
      </c>
      <c r="V68" s="36">
        <f>SUMIFS(СВЦЭМ!$C$33:$C$776,СВЦЭМ!$A$33:$A$776,$A68,СВЦЭМ!$B$33:$B$776,V$47)+'СЕТ СН'!$G$12+СВЦЭМ!$D$10+'СЕТ СН'!$G$5-'СЕТ СН'!$G$20</f>
        <v>3316.9212764399999</v>
      </c>
      <c r="W68" s="36">
        <f>SUMIFS(СВЦЭМ!$C$33:$C$776,СВЦЭМ!$A$33:$A$776,$A68,СВЦЭМ!$B$33:$B$776,W$47)+'СЕТ СН'!$G$12+СВЦЭМ!$D$10+'СЕТ СН'!$G$5-'СЕТ СН'!$G$20</f>
        <v>3295.37413818</v>
      </c>
      <c r="X68" s="36">
        <f>SUMIFS(СВЦЭМ!$C$33:$C$776,СВЦЭМ!$A$33:$A$776,$A68,СВЦЭМ!$B$33:$B$776,X$47)+'СЕТ СН'!$G$12+СВЦЭМ!$D$10+'СЕТ СН'!$G$5-'СЕТ СН'!$G$20</f>
        <v>3271.15821482</v>
      </c>
      <c r="Y68" s="36">
        <f>SUMIFS(СВЦЭМ!$C$33:$C$776,СВЦЭМ!$A$33:$A$776,$A68,СВЦЭМ!$B$33:$B$776,Y$47)+'СЕТ СН'!$G$12+СВЦЭМ!$D$10+'СЕТ СН'!$G$5-'СЕТ СН'!$G$20</f>
        <v>3361.4993201100001</v>
      </c>
    </row>
    <row r="69" spans="1:27" ht="15.75" x14ac:dyDescent="0.2">
      <c r="A69" s="35">
        <f t="shared" si="1"/>
        <v>44096</v>
      </c>
      <c r="B69" s="36">
        <f>SUMIFS(СВЦЭМ!$C$33:$C$776,СВЦЭМ!$A$33:$A$776,$A69,СВЦЭМ!$B$33:$B$776,B$47)+'СЕТ СН'!$G$12+СВЦЭМ!$D$10+'СЕТ СН'!$G$5-'СЕТ СН'!$G$20</f>
        <v>3454.7391078400001</v>
      </c>
      <c r="C69" s="36">
        <f>SUMIFS(СВЦЭМ!$C$33:$C$776,СВЦЭМ!$A$33:$A$776,$A69,СВЦЭМ!$B$33:$B$776,C$47)+'СЕТ СН'!$G$12+СВЦЭМ!$D$10+'СЕТ СН'!$G$5-'СЕТ СН'!$G$20</f>
        <v>3494.2974313200002</v>
      </c>
      <c r="D69" s="36">
        <f>SUMIFS(СВЦЭМ!$C$33:$C$776,СВЦЭМ!$A$33:$A$776,$A69,СВЦЭМ!$B$33:$B$776,D$47)+'СЕТ СН'!$G$12+СВЦЭМ!$D$10+'СЕТ СН'!$G$5-'СЕТ СН'!$G$20</f>
        <v>3514.7476426600001</v>
      </c>
      <c r="E69" s="36">
        <f>SUMIFS(СВЦЭМ!$C$33:$C$776,СВЦЭМ!$A$33:$A$776,$A69,СВЦЭМ!$B$33:$B$776,E$47)+'СЕТ СН'!$G$12+СВЦЭМ!$D$10+'СЕТ СН'!$G$5-'СЕТ СН'!$G$20</f>
        <v>3535.3577109900002</v>
      </c>
      <c r="F69" s="36">
        <f>SUMIFS(СВЦЭМ!$C$33:$C$776,СВЦЭМ!$A$33:$A$776,$A69,СВЦЭМ!$B$33:$B$776,F$47)+'СЕТ СН'!$G$12+СВЦЭМ!$D$10+'СЕТ СН'!$G$5-'СЕТ СН'!$G$20</f>
        <v>3521.6342719899999</v>
      </c>
      <c r="G69" s="36">
        <f>SUMIFS(СВЦЭМ!$C$33:$C$776,СВЦЭМ!$A$33:$A$776,$A69,СВЦЭМ!$B$33:$B$776,G$47)+'СЕТ СН'!$G$12+СВЦЭМ!$D$10+'СЕТ СН'!$G$5-'СЕТ СН'!$G$20</f>
        <v>3495.0138221699999</v>
      </c>
      <c r="H69" s="36">
        <f>SUMIFS(СВЦЭМ!$C$33:$C$776,СВЦЭМ!$A$33:$A$776,$A69,СВЦЭМ!$B$33:$B$776,H$47)+'СЕТ СН'!$G$12+СВЦЭМ!$D$10+'СЕТ СН'!$G$5-'СЕТ СН'!$G$20</f>
        <v>3454.8019206600002</v>
      </c>
      <c r="I69" s="36">
        <f>SUMIFS(СВЦЭМ!$C$33:$C$776,СВЦЭМ!$A$33:$A$776,$A69,СВЦЭМ!$B$33:$B$776,I$47)+'СЕТ СН'!$G$12+СВЦЭМ!$D$10+'СЕТ СН'!$G$5-'СЕТ СН'!$G$20</f>
        <v>3425.6959366800002</v>
      </c>
      <c r="J69" s="36">
        <f>SUMIFS(СВЦЭМ!$C$33:$C$776,СВЦЭМ!$A$33:$A$776,$A69,СВЦЭМ!$B$33:$B$776,J$47)+'СЕТ СН'!$G$12+СВЦЭМ!$D$10+'СЕТ СН'!$G$5-'СЕТ СН'!$G$20</f>
        <v>3396.7227842000002</v>
      </c>
      <c r="K69" s="36">
        <f>SUMIFS(СВЦЭМ!$C$33:$C$776,СВЦЭМ!$A$33:$A$776,$A69,СВЦЭМ!$B$33:$B$776,K$47)+'СЕТ СН'!$G$12+СВЦЭМ!$D$10+'СЕТ СН'!$G$5-'СЕТ СН'!$G$20</f>
        <v>3385.1883097800001</v>
      </c>
      <c r="L69" s="36">
        <f>SUMIFS(СВЦЭМ!$C$33:$C$776,СВЦЭМ!$A$33:$A$776,$A69,СВЦЭМ!$B$33:$B$776,L$47)+'СЕТ СН'!$G$12+СВЦЭМ!$D$10+'СЕТ СН'!$G$5-'СЕТ СН'!$G$20</f>
        <v>3384.2787211100003</v>
      </c>
      <c r="M69" s="36">
        <f>SUMIFS(СВЦЭМ!$C$33:$C$776,СВЦЭМ!$A$33:$A$776,$A69,СВЦЭМ!$B$33:$B$776,M$47)+'СЕТ СН'!$G$12+СВЦЭМ!$D$10+'СЕТ СН'!$G$5-'СЕТ СН'!$G$20</f>
        <v>3354.5784886299998</v>
      </c>
      <c r="N69" s="36">
        <f>SUMIFS(СВЦЭМ!$C$33:$C$776,СВЦЭМ!$A$33:$A$776,$A69,СВЦЭМ!$B$33:$B$776,N$47)+'СЕТ СН'!$G$12+СВЦЭМ!$D$10+'СЕТ СН'!$G$5-'СЕТ СН'!$G$20</f>
        <v>3304.0561885799998</v>
      </c>
      <c r="O69" s="36">
        <f>SUMIFS(СВЦЭМ!$C$33:$C$776,СВЦЭМ!$A$33:$A$776,$A69,СВЦЭМ!$B$33:$B$776,O$47)+'СЕТ СН'!$G$12+СВЦЭМ!$D$10+'СЕТ СН'!$G$5-'СЕТ СН'!$G$20</f>
        <v>3294.4589314100003</v>
      </c>
      <c r="P69" s="36">
        <f>SUMIFS(СВЦЭМ!$C$33:$C$776,СВЦЭМ!$A$33:$A$776,$A69,СВЦЭМ!$B$33:$B$776,P$47)+'СЕТ СН'!$G$12+СВЦЭМ!$D$10+'СЕТ СН'!$G$5-'СЕТ СН'!$G$20</f>
        <v>3297.08083326</v>
      </c>
      <c r="Q69" s="36">
        <f>SUMIFS(СВЦЭМ!$C$33:$C$776,СВЦЭМ!$A$33:$A$776,$A69,СВЦЭМ!$B$33:$B$776,Q$47)+'СЕТ СН'!$G$12+СВЦЭМ!$D$10+'СЕТ СН'!$G$5-'СЕТ СН'!$G$20</f>
        <v>3291.9888100799999</v>
      </c>
      <c r="R69" s="36">
        <f>SUMIFS(СВЦЭМ!$C$33:$C$776,СВЦЭМ!$A$33:$A$776,$A69,СВЦЭМ!$B$33:$B$776,R$47)+'СЕТ СН'!$G$12+СВЦЭМ!$D$10+'СЕТ СН'!$G$5-'СЕТ СН'!$G$20</f>
        <v>3292.86511784</v>
      </c>
      <c r="S69" s="36">
        <f>SUMIFS(СВЦЭМ!$C$33:$C$776,СВЦЭМ!$A$33:$A$776,$A69,СВЦЭМ!$B$33:$B$776,S$47)+'СЕТ СН'!$G$12+СВЦЭМ!$D$10+'СЕТ СН'!$G$5-'СЕТ СН'!$G$20</f>
        <v>3300.65783005</v>
      </c>
      <c r="T69" s="36">
        <f>SUMIFS(СВЦЭМ!$C$33:$C$776,СВЦЭМ!$A$33:$A$776,$A69,СВЦЭМ!$B$33:$B$776,T$47)+'СЕТ СН'!$G$12+СВЦЭМ!$D$10+'СЕТ СН'!$G$5-'СЕТ СН'!$G$20</f>
        <v>3310.3778575599999</v>
      </c>
      <c r="U69" s="36">
        <f>SUMIFS(СВЦЭМ!$C$33:$C$776,СВЦЭМ!$A$33:$A$776,$A69,СВЦЭМ!$B$33:$B$776,U$47)+'СЕТ СН'!$G$12+СВЦЭМ!$D$10+'СЕТ СН'!$G$5-'СЕТ СН'!$G$20</f>
        <v>3334.2865681500002</v>
      </c>
      <c r="V69" s="36">
        <f>SUMIFS(СВЦЭМ!$C$33:$C$776,СВЦЭМ!$A$33:$A$776,$A69,СВЦЭМ!$B$33:$B$776,V$47)+'СЕТ СН'!$G$12+СВЦЭМ!$D$10+'СЕТ СН'!$G$5-'СЕТ СН'!$G$20</f>
        <v>3334.8248678300001</v>
      </c>
      <c r="W69" s="36">
        <f>SUMIFS(СВЦЭМ!$C$33:$C$776,СВЦЭМ!$A$33:$A$776,$A69,СВЦЭМ!$B$33:$B$776,W$47)+'СЕТ СН'!$G$12+СВЦЭМ!$D$10+'СЕТ СН'!$G$5-'СЕТ СН'!$G$20</f>
        <v>3322.2236011800001</v>
      </c>
      <c r="X69" s="36">
        <f>SUMIFS(СВЦЭМ!$C$33:$C$776,СВЦЭМ!$A$33:$A$776,$A69,СВЦЭМ!$B$33:$B$776,X$47)+'СЕТ СН'!$G$12+СВЦЭМ!$D$10+'СЕТ СН'!$G$5-'СЕТ СН'!$G$20</f>
        <v>3319.8124195600003</v>
      </c>
      <c r="Y69" s="36">
        <f>SUMIFS(СВЦЭМ!$C$33:$C$776,СВЦЭМ!$A$33:$A$776,$A69,СВЦЭМ!$B$33:$B$776,Y$47)+'СЕТ СН'!$G$12+СВЦЭМ!$D$10+'СЕТ СН'!$G$5-'СЕТ СН'!$G$20</f>
        <v>3395.9224808600002</v>
      </c>
    </row>
    <row r="70" spans="1:27" ht="15.75" x14ac:dyDescent="0.2">
      <c r="A70" s="35">
        <f t="shared" si="1"/>
        <v>44097</v>
      </c>
      <c r="B70" s="36">
        <f>SUMIFS(СВЦЭМ!$C$33:$C$776,СВЦЭМ!$A$33:$A$776,$A70,СВЦЭМ!$B$33:$B$776,B$47)+'СЕТ СН'!$G$12+СВЦЭМ!$D$10+'СЕТ СН'!$G$5-'СЕТ СН'!$G$20</f>
        <v>3447.4120734500002</v>
      </c>
      <c r="C70" s="36">
        <f>SUMIFS(СВЦЭМ!$C$33:$C$776,СВЦЭМ!$A$33:$A$776,$A70,СВЦЭМ!$B$33:$B$776,C$47)+'СЕТ СН'!$G$12+СВЦЭМ!$D$10+'СЕТ СН'!$G$5-'СЕТ СН'!$G$20</f>
        <v>3484.1983159299998</v>
      </c>
      <c r="D70" s="36">
        <f>SUMIFS(СВЦЭМ!$C$33:$C$776,СВЦЭМ!$A$33:$A$776,$A70,СВЦЭМ!$B$33:$B$776,D$47)+'СЕТ СН'!$G$12+СВЦЭМ!$D$10+'СЕТ СН'!$G$5-'СЕТ СН'!$G$20</f>
        <v>3499.4816478800003</v>
      </c>
      <c r="E70" s="36">
        <f>SUMIFS(СВЦЭМ!$C$33:$C$776,СВЦЭМ!$A$33:$A$776,$A70,СВЦЭМ!$B$33:$B$776,E$47)+'СЕТ СН'!$G$12+СВЦЭМ!$D$10+'СЕТ СН'!$G$5-'СЕТ СН'!$G$20</f>
        <v>3517.23156316</v>
      </c>
      <c r="F70" s="36">
        <f>SUMIFS(СВЦЭМ!$C$33:$C$776,СВЦЭМ!$A$33:$A$776,$A70,СВЦЭМ!$B$33:$B$776,F$47)+'СЕТ СН'!$G$12+СВЦЭМ!$D$10+'СЕТ СН'!$G$5-'СЕТ СН'!$G$20</f>
        <v>3526.1972025700002</v>
      </c>
      <c r="G70" s="36">
        <f>SUMIFS(СВЦЭМ!$C$33:$C$776,СВЦЭМ!$A$33:$A$776,$A70,СВЦЭМ!$B$33:$B$776,G$47)+'СЕТ СН'!$G$12+СВЦЭМ!$D$10+'СЕТ СН'!$G$5-'СЕТ СН'!$G$20</f>
        <v>3506.0562614</v>
      </c>
      <c r="H70" s="36">
        <f>SUMIFS(СВЦЭМ!$C$33:$C$776,СВЦЭМ!$A$33:$A$776,$A70,СВЦЭМ!$B$33:$B$776,H$47)+'СЕТ СН'!$G$12+СВЦЭМ!$D$10+'СЕТ СН'!$G$5-'СЕТ СН'!$G$20</f>
        <v>3452.1885993200003</v>
      </c>
      <c r="I70" s="36">
        <f>SUMIFS(СВЦЭМ!$C$33:$C$776,СВЦЭМ!$A$33:$A$776,$A70,СВЦЭМ!$B$33:$B$776,I$47)+'СЕТ СН'!$G$12+СВЦЭМ!$D$10+'СЕТ СН'!$G$5-'СЕТ СН'!$G$20</f>
        <v>3394.6740821799999</v>
      </c>
      <c r="J70" s="36">
        <f>SUMIFS(СВЦЭМ!$C$33:$C$776,СВЦЭМ!$A$33:$A$776,$A70,СВЦЭМ!$B$33:$B$776,J$47)+'СЕТ СН'!$G$12+СВЦЭМ!$D$10+'СЕТ СН'!$G$5-'СЕТ СН'!$G$20</f>
        <v>3366.5240731499998</v>
      </c>
      <c r="K70" s="36">
        <f>SUMIFS(СВЦЭМ!$C$33:$C$776,СВЦЭМ!$A$33:$A$776,$A70,СВЦЭМ!$B$33:$B$776,K$47)+'СЕТ СН'!$G$12+СВЦЭМ!$D$10+'СЕТ СН'!$G$5-'СЕТ СН'!$G$20</f>
        <v>3362.2679443000002</v>
      </c>
      <c r="L70" s="36">
        <f>SUMIFS(СВЦЭМ!$C$33:$C$776,СВЦЭМ!$A$33:$A$776,$A70,СВЦЭМ!$B$33:$B$776,L$47)+'СЕТ СН'!$G$12+СВЦЭМ!$D$10+'СЕТ СН'!$G$5-'СЕТ СН'!$G$20</f>
        <v>3353.8368175800001</v>
      </c>
      <c r="M70" s="36">
        <f>SUMIFS(СВЦЭМ!$C$33:$C$776,СВЦЭМ!$A$33:$A$776,$A70,СВЦЭМ!$B$33:$B$776,M$47)+'СЕТ СН'!$G$12+СВЦЭМ!$D$10+'СЕТ СН'!$G$5-'СЕТ СН'!$G$20</f>
        <v>3309.2158136799999</v>
      </c>
      <c r="N70" s="36">
        <f>SUMIFS(СВЦЭМ!$C$33:$C$776,СВЦЭМ!$A$33:$A$776,$A70,СВЦЭМ!$B$33:$B$776,N$47)+'СЕТ СН'!$G$12+СВЦЭМ!$D$10+'СЕТ СН'!$G$5-'СЕТ СН'!$G$20</f>
        <v>3304.0753407000002</v>
      </c>
      <c r="O70" s="36">
        <f>SUMIFS(СВЦЭМ!$C$33:$C$776,СВЦЭМ!$A$33:$A$776,$A70,СВЦЭМ!$B$33:$B$776,O$47)+'СЕТ СН'!$G$12+СВЦЭМ!$D$10+'СЕТ СН'!$G$5-'СЕТ СН'!$G$20</f>
        <v>3303.09494657</v>
      </c>
      <c r="P70" s="36">
        <f>SUMIFS(СВЦЭМ!$C$33:$C$776,СВЦЭМ!$A$33:$A$776,$A70,СВЦЭМ!$B$33:$B$776,P$47)+'СЕТ СН'!$G$12+СВЦЭМ!$D$10+'СЕТ СН'!$G$5-'СЕТ СН'!$G$20</f>
        <v>3302.6052400399999</v>
      </c>
      <c r="Q70" s="36">
        <f>SUMIFS(СВЦЭМ!$C$33:$C$776,СВЦЭМ!$A$33:$A$776,$A70,СВЦЭМ!$B$33:$B$776,Q$47)+'СЕТ СН'!$G$12+СВЦЭМ!$D$10+'СЕТ СН'!$G$5-'СЕТ СН'!$G$20</f>
        <v>3303.7682553300001</v>
      </c>
      <c r="R70" s="36">
        <f>SUMIFS(СВЦЭМ!$C$33:$C$776,СВЦЭМ!$A$33:$A$776,$A70,СВЦЭМ!$B$33:$B$776,R$47)+'СЕТ СН'!$G$12+СВЦЭМ!$D$10+'СЕТ СН'!$G$5-'СЕТ СН'!$G$20</f>
        <v>3300.0489714599998</v>
      </c>
      <c r="S70" s="36">
        <f>SUMIFS(СВЦЭМ!$C$33:$C$776,СВЦЭМ!$A$33:$A$776,$A70,СВЦЭМ!$B$33:$B$776,S$47)+'СЕТ СН'!$G$12+СВЦЭМ!$D$10+'СЕТ СН'!$G$5-'СЕТ СН'!$G$20</f>
        <v>3304.49392979</v>
      </c>
      <c r="T70" s="36">
        <f>SUMIFS(СВЦЭМ!$C$33:$C$776,СВЦЭМ!$A$33:$A$776,$A70,СВЦЭМ!$B$33:$B$776,T$47)+'СЕТ СН'!$G$12+СВЦЭМ!$D$10+'СЕТ СН'!$G$5-'СЕТ СН'!$G$20</f>
        <v>3307.9593389299998</v>
      </c>
      <c r="U70" s="36">
        <f>SUMIFS(СВЦЭМ!$C$33:$C$776,СВЦЭМ!$A$33:$A$776,$A70,СВЦЭМ!$B$33:$B$776,U$47)+'СЕТ СН'!$G$12+СВЦЭМ!$D$10+'СЕТ СН'!$G$5-'СЕТ СН'!$G$20</f>
        <v>3327.2510223700001</v>
      </c>
      <c r="V70" s="36">
        <f>SUMIFS(СВЦЭМ!$C$33:$C$776,СВЦЭМ!$A$33:$A$776,$A70,СВЦЭМ!$B$33:$B$776,V$47)+'СЕТ СН'!$G$12+СВЦЭМ!$D$10+'СЕТ СН'!$G$5-'СЕТ СН'!$G$20</f>
        <v>3319.3951614799998</v>
      </c>
      <c r="W70" s="36">
        <f>SUMIFS(СВЦЭМ!$C$33:$C$776,СВЦЭМ!$A$33:$A$776,$A70,СВЦЭМ!$B$33:$B$776,W$47)+'СЕТ СН'!$G$12+СВЦЭМ!$D$10+'СЕТ СН'!$G$5-'СЕТ СН'!$G$20</f>
        <v>3308.0972840300001</v>
      </c>
      <c r="X70" s="36">
        <f>SUMIFS(СВЦЭМ!$C$33:$C$776,СВЦЭМ!$A$33:$A$776,$A70,СВЦЭМ!$B$33:$B$776,X$47)+'СЕТ СН'!$G$12+СВЦЭМ!$D$10+'СЕТ СН'!$G$5-'СЕТ СН'!$G$20</f>
        <v>3295.92194617</v>
      </c>
      <c r="Y70" s="36">
        <f>SUMIFS(СВЦЭМ!$C$33:$C$776,СВЦЭМ!$A$33:$A$776,$A70,СВЦЭМ!$B$33:$B$776,Y$47)+'СЕТ СН'!$G$12+СВЦЭМ!$D$10+'СЕТ СН'!$G$5-'СЕТ СН'!$G$20</f>
        <v>3354.9496322499999</v>
      </c>
    </row>
    <row r="71" spans="1:27" ht="15.75" x14ac:dyDescent="0.2">
      <c r="A71" s="35">
        <f t="shared" si="1"/>
        <v>44098</v>
      </c>
      <c r="B71" s="36">
        <f>SUMIFS(СВЦЭМ!$C$33:$C$776,СВЦЭМ!$A$33:$A$776,$A71,СВЦЭМ!$B$33:$B$776,B$47)+'СЕТ СН'!$G$12+СВЦЭМ!$D$10+'СЕТ СН'!$G$5-'СЕТ СН'!$G$20</f>
        <v>3470.40142947</v>
      </c>
      <c r="C71" s="36">
        <f>SUMIFS(СВЦЭМ!$C$33:$C$776,СВЦЭМ!$A$33:$A$776,$A71,СВЦЭМ!$B$33:$B$776,C$47)+'СЕТ СН'!$G$12+СВЦЭМ!$D$10+'СЕТ СН'!$G$5-'СЕТ СН'!$G$20</f>
        <v>3488.0856250000002</v>
      </c>
      <c r="D71" s="36">
        <f>SUMIFS(СВЦЭМ!$C$33:$C$776,СВЦЭМ!$A$33:$A$776,$A71,СВЦЭМ!$B$33:$B$776,D$47)+'СЕТ СН'!$G$12+СВЦЭМ!$D$10+'СЕТ СН'!$G$5-'СЕТ СН'!$G$20</f>
        <v>3506.3623060800001</v>
      </c>
      <c r="E71" s="36">
        <f>SUMIFS(СВЦЭМ!$C$33:$C$776,СВЦЭМ!$A$33:$A$776,$A71,СВЦЭМ!$B$33:$B$776,E$47)+'СЕТ СН'!$G$12+СВЦЭМ!$D$10+'СЕТ СН'!$G$5-'СЕТ СН'!$G$20</f>
        <v>3512.5024717199999</v>
      </c>
      <c r="F71" s="36">
        <f>SUMIFS(СВЦЭМ!$C$33:$C$776,СВЦЭМ!$A$33:$A$776,$A71,СВЦЭМ!$B$33:$B$776,F$47)+'СЕТ СН'!$G$12+СВЦЭМ!$D$10+'СЕТ СН'!$G$5-'СЕТ СН'!$G$20</f>
        <v>3504.6440578400002</v>
      </c>
      <c r="G71" s="36">
        <f>SUMIFS(СВЦЭМ!$C$33:$C$776,СВЦЭМ!$A$33:$A$776,$A71,СВЦЭМ!$B$33:$B$776,G$47)+'СЕТ СН'!$G$12+СВЦЭМ!$D$10+'СЕТ СН'!$G$5-'СЕТ СН'!$G$20</f>
        <v>3500.4622410800002</v>
      </c>
      <c r="H71" s="36">
        <f>SUMIFS(СВЦЭМ!$C$33:$C$776,СВЦЭМ!$A$33:$A$776,$A71,СВЦЭМ!$B$33:$B$776,H$47)+'СЕТ СН'!$G$12+СВЦЭМ!$D$10+'СЕТ СН'!$G$5-'СЕТ СН'!$G$20</f>
        <v>3502.3157750999999</v>
      </c>
      <c r="I71" s="36">
        <f>SUMIFS(СВЦЭМ!$C$33:$C$776,СВЦЭМ!$A$33:$A$776,$A71,СВЦЭМ!$B$33:$B$776,I$47)+'СЕТ СН'!$G$12+СВЦЭМ!$D$10+'СЕТ СН'!$G$5-'СЕТ СН'!$G$20</f>
        <v>3413.5262432700001</v>
      </c>
      <c r="J71" s="36">
        <f>SUMIFS(СВЦЭМ!$C$33:$C$776,СВЦЭМ!$A$33:$A$776,$A71,СВЦЭМ!$B$33:$B$776,J$47)+'СЕТ СН'!$G$12+СВЦЭМ!$D$10+'СЕТ СН'!$G$5-'СЕТ СН'!$G$20</f>
        <v>3382.1215579899999</v>
      </c>
      <c r="K71" s="36">
        <f>SUMIFS(СВЦЭМ!$C$33:$C$776,СВЦЭМ!$A$33:$A$776,$A71,СВЦЭМ!$B$33:$B$776,K$47)+'СЕТ СН'!$G$12+СВЦЭМ!$D$10+'СЕТ СН'!$G$5-'СЕТ СН'!$G$20</f>
        <v>3385.3178992799999</v>
      </c>
      <c r="L71" s="36">
        <f>SUMIFS(СВЦЭМ!$C$33:$C$776,СВЦЭМ!$A$33:$A$776,$A71,СВЦЭМ!$B$33:$B$776,L$47)+'СЕТ СН'!$G$12+СВЦЭМ!$D$10+'СЕТ СН'!$G$5-'СЕТ СН'!$G$20</f>
        <v>3395.9356116099998</v>
      </c>
      <c r="M71" s="36">
        <f>SUMIFS(СВЦЭМ!$C$33:$C$776,СВЦЭМ!$A$33:$A$776,$A71,СВЦЭМ!$B$33:$B$776,M$47)+'СЕТ СН'!$G$12+СВЦЭМ!$D$10+'СЕТ СН'!$G$5-'СЕТ СН'!$G$20</f>
        <v>3354.3039536800002</v>
      </c>
      <c r="N71" s="36">
        <f>SUMIFS(СВЦЭМ!$C$33:$C$776,СВЦЭМ!$A$33:$A$776,$A71,СВЦЭМ!$B$33:$B$776,N$47)+'СЕТ СН'!$G$12+СВЦЭМ!$D$10+'СЕТ СН'!$G$5-'СЕТ СН'!$G$20</f>
        <v>3307.0786255600001</v>
      </c>
      <c r="O71" s="36">
        <f>SUMIFS(СВЦЭМ!$C$33:$C$776,СВЦЭМ!$A$33:$A$776,$A71,СВЦЭМ!$B$33:$B$776,O$47)+'СЕТ СН'!$G$12+СВЦЭМ!$D$10+'СЕТ СН'!$G$5-'СЕТ СН'!$G$20</f>
        <v>3306.1503443700003</v>
      </c>
      <c r="P71" s="36">
        <f>SUMIFS(СВЦЭМ!$C$33:$C$776,СВЦЭМ!$A$33:$A$776,$A71,СВЦЭМ!$B$33:$B$776,P$47)+'СЕТ СН'!$G$12+СВЦЭМ!$D$10+'СЕТ СН'!$G$5-'СЕТ СН'!$G$20</f>
        <v>3310.1895210800003</v>
      </c>
      <c r="Q71" s="36">
        <f>SUMIFS(СВЦЭМ!$C$33:$C$776,СВЦЭМ!$A$33:$A$776,$A71,СВЦЭМ!$B$33:$B$776,Q$47)+'СЕТ СН'!$G$12+СВЦЭМ!$D$10+'СЕТ СН'!$G$5-'СЕТ СН'!$G$20</f>
        <v>3303.6868044399998</v>
      </c>
      <c r="R71" s="36">
        <f>SUMIFS(СВЦЭМ!$C$33:$C$776,СВЦЭМ!$A$33:$A$776,$A71,СВЦЭМ!$B$33:$B$776,R$47)+'СЕТ СН'!$G$12+СВЦЭМ!$D$10+'СЕТ СН'!$G$5-'СЕТ СН'!$G$20</f>
        <v>3300.2847182</v>
      </c>
      <c r="S71" s="36">
        <f>SUMIFS(СВЦЭМ!$C$33:$C$776,СВЦЭМ!$A$33:$A$776,$A71,СВЦЭМ!$B$33:$B$776,S$47)+'СЕТ СН'!$G$12+СВЦЭМ!$D$10+'СЕТ СН'!$G$5-'СЕТ СН'!$G$20</f>
        <v>3305.2802785200001</v>
      </c>
      <c r="T71" s="36">
        <f>SUMIFS(СВЦЭМ!$C$33:$C$776,СВЦЭМ!$A$33:$A$776,$A71,СВЦЭМ!$B$33:$B$776,T$47)+'СЕТ СН'!$G$12+СВЦЭМ!$D$10+'СЕТ СН'!$G$5-'СЕТ СН'!$G$20</f>
        <v>3309.4873164300002</v>
      </c>
      <c r="U71" s="36">
        <f>SUMIFS(СВЦЭМ!$C$33:$C$776,СВЦЭМ!$A$33:$A$776,$A71,СВЦЭМ!$B$33:$B$776,U$47)+'СЕТ СН'!$G$12+СВЦЭМ!$D$10+'СЕТ СН'!$G$5-'СЕТ СН'!$G$20</f>
        <v>3340.7907468000003</v>
      </c>
      <c r="V71" s="36">
        <f>SUMIFS(СВЦЭМ!$C$33:$C$776,СВЦЭМ!$A$33:$A$776,$A71,СВЦЭМ!$B$33:$B$776,V$47)+'СЕТ СН'!$G$12+СВЦЭМ!$D$10+'СЕТ СН'!$G$5-'СЕТ СН'!$G$20</f>
        <v>3337.97418328</v>
      </c>
      <c r="W71" s="36">
        <f>SUMIFS(СВЦЭМ!$C$33:$C$776,СВЦЭМ!$A$33:$A$776,$A71,СВЦЭМ!$B$33:$B$776,W$47)+'СЕТ СН'!$G$12+СВЦЭМ!$D$10+'СЕТ СН'!$G$5-'СЕТ СН'!$G$20</f>
        <v>3386.2461507200001</v>
      </c>
      <c r="X71" s="36">
        <f>SUMIFS(СВЦЭМ!$C$33:$C$776,СВЦЭМ!$A$33:$A$776,$A71,СВЦЭМ!$B$33:$B$776,X$47)+'СЕТ СН'!$G$12+СВЦЭМ!$D$10+'СЕТ СН'!$G$5-'СЕТ СН'!$G$20</f>
        <v>3401.7574101999999</v>
      </c>
      <c r="Y71" s="36">
        <f>SUMIFS(СВЦЭМ!$C$33:$C$776,СВЦЭМ!$A$33:$A$776,$A71,СВЦЭМ!$B$33:$B$776,Y$47)+'СЕТ СН'!$G$12+СВЦЭМ!$D$10+'СЕТ СН'!$G$5-'СЕТ СН'!$G$20</f>
        <v>3447.9182497000002</v>
      </c>
    </row>
    <row r="72" spans="1:27" ht="15.75" x14ac:dyDescent="0.2">
      <c r="A72" s="35">
        <f t="shared" si="1"/>
        <v>44099</v>
      </c>
      <c r="B72" s="36">
        <f>SUMIFS(СВЦЭМ!$C$33:$C$776,СВЦЭМ!$A$33:$A$776,$A72,СВЦЭМ!$B$33:$B$776,B$47)+'СЕТ СН'!$G$12+СВЦЭМ!$D$10+'СЕТ СН'!$G$5-'СЕТ СН'!$G$20</f>
        <v>3440.04558034</v>
      </c>
      <c r="C72" s="36">
        <f>SUMIFS(СВЦЭМ!$C$33:$C$776,СВЦЭМ!$A$33:$A$776,$A72,СВЦЭМ!$B$33:$B$776,C$47)+'СЕТ СН'!$G$12+СВЦЭМ!$D$10+'СЕТ СН'!$G$5-'СЕТ СН'!$G$20</f>
        <v>3454.5096844</v>
      </c>
      <c r="D72" s="36">
        <f>SUMIFS(СВЦЭМ!$C$33:$C$776,СВЦЭМ!$A$33:$A$776,$A72,СВЦЭМ!$B$33:$B$776,D$47)+'СЕТ СН'!$G$12+СВЦЭМ!$D$10+'СЕТ СН'!$G$5-'СЕТ СН'!$G$20</f>
        <v>3470.19176178</v>
      </c>
      <c r="E72" s="36">
        <f>SUMIFS(СВЦЭМ!$C$33:$C$776,СВЦЭМ!$A$33:$A$776,$A72,СВЦЭМ!$B$33:$B$776,E$47)+'СЕТ СН'!$G$12+СВЦЭМ!$D$10+'СЕТ СН'!$G$5-'СЕТ СН'!$G$20</f>
        <v>3471.8815884699998</v>
      </c>
      <c r="F72" s="36">
        <f>SUMIFS(СВЦЭМ!$C$33:$C$776,СВЦЭМ!$A$33:$A$776,$A72,СВЦЭМ!$B$33:$B$776,F$47)+'СЕТ СН'!$G$12+СВЦЭМ!$D$10+'СЕТ СН'!$G$5-'СЕТ СН'!$G$20</f>
        <v>3467.9800421899999</v>
      </c>
      <c r="G72" s="36">
        <f>SUMIFS(СВЦЭМ!$C$33:$C$776,СВЦЭМ!$A$33:$A$776,$A72,СВЦЭМ!$B$33:$B$776,G$47)+'СЕТ СН'!$G$12+СВЦЭМ!$D$10+'СЕТ СН'!$G$5-'СЕТ СН'!$G$20</f>
        <v>3450.4099523300001</v>
      </c>
      <c r="H72" s="36">
        <f>SUMIFS(СВЦЭМ!$C$33:$C$776,СВЦЭМ!$A$33:$A$776,$A72,СВЦЭМ!$B$33:$B$776,H$47)+'СЕТ СН'!$G$12+СВЦЭМ!$D$10+'СЕТ СН'!$G$5-'СЕТ СН'!$G$20</f>
        <v>3414.2690027500003</v>
      </c>
      <c r="I72" s="36">
        <f>SUMIFS(СВЦЭМ!$C$33:$C$776,СВЦЭМ!$A$33:$A$776,$A72,СВЦЭМ!$B$33:$B$776,I$47)+'СЕТ СН'!$G$12+СВЦЭМ!$D$10+'СЕТ СН'!$G$5-'СЕТ СН'!$G$20</f>
        <v>3388.1980836900002</v>
      </c>
      <c r="J72" s="36">
        <f>SUMIFS(СВЦЭМ!$C$33:$C$776,СВЦЭМ!$A$33:$A$776,$A72,СВЦЭМ!$B$33:$B$776,J$47)+'СЕТ СН'!$G$12+СВЦЭМ!$D$10+'СЕТ СН'!$G$5-'СЕТ СН'!$G$20</f>
        <v>3379.9420095599999</v>
      </c>
      <c r="K72" s="36">
        <f>SUMIFS(СВЦЭМ!$C$33:$C$776,СВЦЭМ!$A$33:$A$776,$A72,СВЦЭМ!$B$33:$B$776,K$47)+'СЕТ СН'!$G$12+СВЦЭМ!$D$10+'СЕТ СН'!$G$5-'СЕТ СН'!$G$20</f>
        <v>3374.9413727900001</v>
      </c>
      <c r="L72" s="36">
        <f>SUMIFS(СВЦЭМ!$C$33:$C$776,СВЦЭМ!$A$33:$A$776,$A72,СВЦЭМ!$B$33:$B$776,L$47)+'СЕТ СН'!$G$12+СВЦЭМ!$D$10+'СЕТ СН'!$G$5-'СЕТ СН'!$G$20</f>
        <v>3384.2587743700001</v>
      </c>
      <c r="M72" s="36">
        <f>SUMIFS(СВЦЭМ!$C$33:$C$776,СВЦЭМ!$A$33:$A$776,$A72,СВЦЭМ!$B$33:$B$776,M$47)+'СЕТ СН'!$G$12+СВЦЭМ!$D$10+'СЕТ СН'!$G$5-'СЕТ СН'!$G$20</f>
        <v>3339.84589684</v>
      </c>
      <c r="N72" s="36">
        <f>SUMIFS(СВЦЭМ!$C$33:$C$776,СВЦЭМ!$A$33:$A$776,$A72,СВЦЭМ!$B$33:$B$776,N$47)+'СЕТ СН'!$G$12+СВЦЭМ!$D$10+'СЕТ СН'!$G$5-'СЕТ СН'!$G$20</f>
        <v>3299.22143375</v>
      </c>
      <c r="O72" s="36">
        <f>SUMIFS(СВЦЭМ!$C$33:$C$776,СВЦЭМ!$A$33:$A$776,$A72,СВЦЭМ!$B$33:$B$776,O$47)+'СЕТ СН'!$G$12+СВЦЭМ!$D$10+'СЕТ СН'!$G$5-'СЕТ СН'!$G$20</f>
        <v>3277.9332701600001</v>
      </c>
      <c r="P72" s="36">
        <f>SUMIFS(СВЦЭМ!$C$33:$C$776,СВЦЭМ!$A$33:$A$776,$A72,СВЦЭМ!$B$33:$B$776,P$47)+'СЕТ СН'!$G$12+СВЦЭМ!$D$10+'СЕТ СН'!$G$5-'СЕТ СН'!$G$20</f>
        <v>3279.4933392299999</v>
      </c>
      <c r="Q72" s="36">
        <f>SUMIFS(СВЦЭМ!$C$33:$C$776,СВЦЭМ!$A$33:$A$776,$A72,СВЦЭМ!$B$33:$B$776,Q$47)+'СЕТ СН'!$G$12+СВЦЭМ!$D$10+'СЕТ СН'!$G$5-'СЕТ СН'!$G$20</f>
        <v>3273.03510762</v>
      </c>
      <c r="R72" s="36">
        <f>SUMIFS(СВЦЭМ!$C$33:$C$776,СВЦЭМ!$A$33:$A$776,$A72,СВЦЭМ!$B$33:$B$776,R$47)+'СЕТ СН'!$G$12+СВЦЭМ!$D$10+'СЕТ СН'!$G$5-'СЕТ СН'!$G$20</f>
        <v>3274.5351769099998</v>
      </c>
      <c r="S72" s="36">
        <f>SUMIFS(СВЦЭМ!$C$33:$C$776,СВЦЭМ!$A$33:$A$776,$A72,СВЦЭМ!$B$33:$B$776,S$47)+'СЕТ СН'!$G$12+СВЦЭМ!$D$10+'СЕТ СН'!$G$5-'СЕТ СН'!$G$20</f>
        <v>3277.5739462700003</v>
      </c>
      <c r="T72" s="36">
        <f>SUMIFS(СВЦЭМ!$C$33:$C$776,СВЦЭМ!$A$33:$A$776,$A72,СВЦЭМ!$B$33:$B$776,T$47)+'СЕТ СН'!$G$12+СВЦЭМ!$D$10+'СЕТ СН'!$G$5-'СЕТ СН'!$G$20</f>
        <v>3267.57447052</v>
      </c>
      <c r="U72" s="36">
        <f>SUMIFS(СВЦЭМ!$C$33:$C$776,СВЦЭМ!$A$33:$A$776,$A72,СВЦЭМ!$B$33:$B$776,U$47)+'СЕТ СН'!$G$12+СВЦЭМ!$D$10+'СЕТ СН'!$G$5-'СЕТ СН'!$G$20</f>
        <v>3280.06104448</v>
      </c>
      <c r="V72" s="36">
        <f>SUMIFS(СВЦЭМ!$C$33:$C$776,СВЦЭМ!$A$33:$A$776,$A72,СВЦЭМ!$B$33:$B$776,V$47)+'СЕТ СН'!$G$12+СВЦЭМ!$D$10+'СЕТ СН'!$G$5-'СЕТ СН'!$G$20</f>
        <v>3293.2105652600003</v>
      </c>
      <c r="W72" s="36">
        <f>SUMIFS(СВЦЭМ!$C$33:$C$776,СВЦЭМ!$A$33:$A$776,$A72,СВЦЭМ!$B$33:$B$776,W$47)+'СЕТ СН'!$G$12+СВЦЭМ!$D$10+'СЕТ СН'!$G$5-'СЕТ СН'!$G$20</f>
        <v>3281.36514562</v>
      </c>
      <c r="X72" s="36">
        <f>SUMIFS(СВЦЭМ!$C$33:$C$776,СВЦЭМ!$A$33:$A$776,$A72,СВЦЭМ!$B$33:$B$776,X$47)+'СЕТ СН'!$G$12+СВЦЭМ!$D$10+'СЕТ СН'!$G$5-'СЕТ СН'!$G$20</f>
        <v>3310.9798821200002</v>
      </c>
      <c r="Y72" s="36">
        <f>SUMIFS(СВЦЭМ!$C$33:$C$776,СВЦЭМ!$A$33:$A$776,$A72,СВЦЭМ!$B$33:$B$776,Y$47)+'СЕТ СН'!$G$12+СВЦЭМ!$D$10+'СЕТ СН'!$G$5-'СЕТ СН'!$G$20</f>
        <v>3393.9474056600002</v>
      </c>
    </row>
    <row r="73" spans="1:27" ht="15.75" x14ac:dyDescent="0.2">
      <c r="A73" s="35">
        <f t="shared" si="1"/>
        <v>44100</v>
      </c>
      <c r="B73" s="36">
        <f>SUMIFS(СВЦЭМ!$C$33:$C$776,СВЦЭМ!$A$33:$A$776,$A73,СВЦЭМ!$B$33:$B$776,B$47)+'СЕТ СН'!$G$12+СВЦЭМ!$D$10+'СЕТ СН'!$G$5-'СЕТ СН'!$G$20</f>
        <v>3463.3465457699999</v>
      </c>
      <c r="C73" s="36">
        <f>SUMIFS(СВЦЭМ!$C$33:$C$776,СВЦЭМ!$A$33:$A$776,$A73,СВЦЭМ!$B$33:$B$776,C$47)+'СЕТ СН'!$G$12+СВЦЭМ!$D$10+'СЕТ СН'!$G$5-'СЕТ СН'!$G$20</f>
        <v>3493.7043430200001</v>
      </c>
      <c r="D73" s="36">
        <f>SUMIFS(СВЦЭМ!$C$33:$C$776,СВЦЭМ!$A$33:$A$776,$A73,СВЦЭМ!$B$33:$B$776,D$47)+'СЕТ СН'!$G$12+СВЦЭМ!$D$10+'СЕТ СН'!$G$5-'СЕТ СН'!$G$20</f>
        <v>3511.4468197000001</v>
      </c>
      <c r="E73" s="36">
        <f>SUMIFS(СВЦЭМ!$C$33:$C$776,СВЦЭМ!$A$33:$A$776,$A73,СВЦЭМ!$B$33:$B$776,E$47)+'СЕТ СН'!$G$12+СВЦЭМ!$D$10+'СЕТ СН'!$G$5-'СЕТ СН'!$G$20</f>
        <v>3521.0821661</v>
      </c>
      <c r="F73" s="36">
        <f>SUMIFS(СВЦЭМ!$C$33:$C$776,СВЦЭМ!$A$33:$A$776,$A73,СВЦЭМ!$B$33:$B$776,F$47)+'СЕТ СН'!$G$12+СВЦЭМ!$D$10+'СЕТ СН'!$G$5-'СЕТ СН'!$G$20</f>
        <v>3527.2634722000003</v>
      </c>
      <c r="G73" s="36">
        <f>SUMIFS(СВЦЭМ!$C$33:$C$776,СВЦЭМ!$A$33:$A$776,$A73,СВЦЭМ!$B$33:$B$776,G$47)+'СЕТ СН'!$G$12+СВЦЭМ!$D$10+'СЕТ СН'!$G$5-'СЕТ СН'!$G$20</f>
        <v>3515.2270555800001</v>
      </c>
      <c r="H73" s="36">
        <f>SUMIFS(СВЦЭМ!$C$33:$C$776,СВЦЭМ!$A$33:$A$776,$A73,СВЦЭМ!$B$33:$B$776,H$47)+'СЕТ СН'!$G$12+СВЦЭМ!$D$10+'СЕТ СН'!$G$5-'СЕТ СН'!$G$20</f>
        <v>3490.5499757799998</v>
      </c>
      <c r="I73" s="36">
        <f>SUMIFS(СВЦЭМ!$C$33:$C$776,СВЦЭМ!$A$33:$A$776,$A73,СВЦЭМ!$B$33:$B$776,I$47)+'СЕТ СН'!$G$12+СВЦЭМ!$D$10+'СЕТ СН'!$G$5-'СЕТ СН'!$G$20</f>
        <v>3452.8457860100002</v>
      </c>
      <c r="J73" s="36">
        <f>SUMIFS(СВЦЭМ!$C$33:$C$776,СВЦЭМ!$A$33:$A$776,$A73,СВЦЭМ!$B$33:$B$776,J$47)+'СЕТ СН'!$G$12+СВЦЭМ!$D$10+'СЕТ СН'!$G$5-'СЕТ СН'!$G$20</f>
        <v>3413.97549041</v>
      </c>
      <c r="K73" s="36">
        <f>SUMIFS(СВЦЭМ!$C$33:$C$776,СВЦЭМ!$A$33:$A$776,$A73,СВЦЭМ!$B$33:$B$776,K$47)+'СЕТ СН'!$G$12+СВЦЭМ!$D$10+'СЕТ СН'!$G$5-'СЕТ СН'!$G$20</f>
        <v>3391.0526239599999</v>
      </c>
      <c r="L73" s="36">
        <f>SUMIFS(СВЦЭМ!$C$33:$C$776,СВЦЭМ!$A$33:$A$776,$A73,СВЦЭМ!$B$33:$B$776,L$47)+'СЕТ СН'!$G$12+СВЦЭМ!$D$10+'СЕТ СН'!$G$5-'СЕТ СН'!$G$20</f>
        <v>3379.62483066</v>
      </c>
      <c r="M73" s="36">
        <f>SUMIFS(СВЦЭМ!$C$33:$C$776,СВЦЭМ!$A$33:$A$776,$A73,СВЦЭМ!$B$33:$B$776,M$47)+'СЕТ СН'!$G$12+СВЦЭМ!$D$10+'СЕТ СН'!$G$5-'СЕТ СН'!$G$20</f>
        <v>3334.0583180000003</v>
      </c>
      <c r="N73" s="36">
        <f>SUMIFS(СВЦЭМ!$C$33:$C$776,СВЦЭМ!$A$33:$A$776,$A73,СВЦЭМ!$B$33:$B$776,N$47)+'СЕТ СН'!$G$12+СВЦЭМ!$D$10+'СЕТ СН'!$G$5-'СЕТ СН'!$G$20</f>
        <v>3300.3460948900001</v>
      </c>
      <c r="O73" s="36">
        <f>SUMIFS(СВЦЭМ!$C$33:$C$776,СВЦЭМ!$A$33:$A$776,$A73,СВЦЭМ!$B$33:$B$776,O$47)+'СЕТ СН'!$G$12+СВЦЭМ!$D$10+'СЕТ СН'!$G$5-'СЕТ СН'!$G$20</f>
        <v>3284.0265806100001</v>
      </c>
      <c r="P73" s="36">
        <f>SUMIFS(СВЦЭМ!$C$33:$C$776,СВЦЭМ!$A$33:$A$776,$A73,СВЦЭМ!$B$33:$B$776,P$47)+'СЕТ СН'!$G$12+СВЦЭМ!$D$10+'СЕТ СН'!$G$5-'СЕТ СН'!$G$20</f>
        <v>3287.9678429099999</v>
      </c>
      <c r="Q73" s="36">
        <f>SUMIFS(СВЦЭМ!$C$33:$C$776,СВЦЭМ!$A$33:$A$776,$A73,СВЦЭМ!$B$33:$B$776,Q$47)+'СЕТ СН'!$G$12+СВЦЭМ!$D$10+'СЕТ СН'!$G$5-'СЕТ СН'!$G$20</f>
        <v>3284.4017824100001</v>
      </c>
      <c r="R73" s="36">
        <f>SUMIFS(СВЦЭМ!$C$33:$C$776,СВЦЭМ!$A$33:$A$776,$A73,СВЦЭМ!$B$33:$B$776,R$47)+'СЕТ СН'!$G$12+СВЦЭМ!$D$10+'СЕТ СН'!$G$5-'СЕТ СН'!$G$20</f>
        <v>3282.0413914300002</v>
      </c>
      <c r="S73" s="36">
        <f>SUMIFS(СВЦЭМ!$C$33:$C$776,СВЦЭМ!$A$33:$A$776,$A73,СВЦЭМ!$B$33:$B$776,S$47)+'СЕТ СН'!$G$12+СВЦЭМ!$D$10+'СЕТ СН'!$G$5-'СЕТ СН'!$G$20</f>
        <v>3282.0508251700003</v>
      </c>
      <c r="T73" s="36">
        <f>SUMIFS(СВЦЭМ!$C$33:$C$776,СВЦЭМ!$A$33:$A$776,$A73,СВЦЭМ!$B$33:$B$776,T$47)+'СЕТ СН'!$G$12+СВЦЭМ!$D$10+'СЕТ СН'!$G$5-'СЕТ СН'!$G$20</f>
        <v>3276.3350955200003</v>
      </c>
      <c r="U73" s="36">
        <f>SUMIFS(СВЦЭМ!$C$33:$C$776,СВЦЭМ!$A$33:$A$776,$A73,СВЦЭМ!$B$33:$B$776,U$47)+'СЕТ СН'!$G$12+СВЦЭМ!$D$10+'СЕТ СН'!$G$5-'СЕТ СН'!$G$20</f>
        <v>3294.6537950400002</v>
      </c>
      <c r="V73" s="36">
        <f>SUMIFS(СВЦЭМ!$C$33:$C$776,СВЦЭМ!$A$33:$A$776,$A73,СВЦЭМ!$B$33:$B$776,V$47)+'СЕТ СН'!$G$12+СВЦЭМ!$D$10+'СЕТ СН'!$G$5-'СЕТ СН'!$G$20</f>
        <v>3296.07840205</v>
      </c>
      <c r="W73" s="36">
        <f>SUMIFS(СВЦЭМ!$C$33:$C$776,СВЦЭМ!$A$33:$A$776,$A73,СВЦЭМ!$B$33:$B$776,W$47)+'СЕТ СН'!$G$12+СВЦЭМ!$D$10+'СЕТ СН'!$G$5-'СЕТ СН'!$G$20</f>
        <v>3274.8757297800003</v>
      </c>
      <c r="X73" s="36">
        <f>SUMIFS(СВЦЭМ!$C$33:$C$776,СВЦЭМ!$A$33:$A$776,$A73,СВЦЭМ!$B$33:$B$776,X$47)+'СЕТ СН'!$G$12+СВЦЭМ!$D$10+'СЕТ СН'!$G$5-'СЕТ СН'!$G$20</f>
        <v>3303.5791448199998</v>
      </c>
      <c r="Y73" s="36">
        <f>SUMIFS(СВЦЭМ!$C$33:$C$776,СВЦЭМ!$A$33:$A$776,$A73,СВЦЭМ!$B$33:$B$776,Y$47)+'СЕТ СН'!$G$12+СВЦЭМ!$D$10+'СЕТ СН'!$G$5-'СЕТ СН'!$G$20</f>
        <v>3389.6748318600003</v>
      </c>
    </row>
    <row r="74" spans="1:27" ht="15.75" x14ac:dyDescent="0.2">
      <c r="A74" s="35">
        <f t="shared" si="1"/>
        <v>44101</v>
      </c>
      <c r="B74" s="36">
        <f>SUMIFS(СВЦЭМ!$C$33:$C$776,СВЦЭМ!$A$33:$A$776,$A74,СВЦЭМ!$B$33:$B$776,B$47)+'СЕТ СН'!$G$12+СВЦЭМ!$D$10+'СЕТ СН'!$G$5-'СЕТ СН'!$G$20</f>
        <v>3445.8961733400001</v>
      </c>
      <c r="C74" s="36">
        <f>SUMIFS(СВЦЭМ!$C$33:$C$776,СВЦЭМ!$A$33:$A$776,$A74,СВЦЭМ!$B$33:$B$776,C$47)+'СЕТ СН'!$G$12+СВЦЭМ!$D$10+'СЕТ СН'!$G$5-'СЕТ СН'!$G$20</f>
        <v>3471.5336148300003</v>
      </c>
      <c r="D74" s="36">
        <f>SUMIFS(СВЦЭМ!$C$33:$C$776,СВЦЭМ!$A$33:$A$776,$A74,СВЦЭМ!$B$33:$B$776,D$47)+'СЕТ СН'!$G$12+СВЦЭМ!$D$10+'СЕТ СН'!$G$5-'СЕТ СН'!$G$20</f>
        <v>3493.72619098</v>
      </c>
      <c r="E74" s="36">
        <f>SUMIFS(СВЦЭМ!$C$33:$C$776,СВЦЭМ!$A$33:$A$776,$A74,СВЦЭМ!$B$33:$B$776,E$47)+'СЕТ СН'!$G$12+СВЦЭМ!$D$10+'СЕТ СН'!$G$5-'СЕТ СН'!$G$20</f>
        <v>3502.8260837500002</v>
      </c>
      <c r="F74" s="36">
        <f>SUMIFS(СВЦЭМ!$C$33:$C$776,СВЦЭМ!$A$33:$A$776,$A74,СВЦЭМ!$B$33:$B$776,F$47)+'СЕТ СН'!$G$12+СВЦЭМ!$D$10+'СЕТ СН'!$G$5-'СЕТ СН'!$G$20</f>
        <v>3507.7310214899999</v>
      </c>
      <c r="G74" s="36">
        <f>SUMIFS(СВЦЭМ!$C$33:$C$776,СВЦЭМ!$A$33:$A$776,$A74,СВЦЭМ!$B$33:$B$776,G$47)+'СЕТ СН'!$G$12+СВЦЭМ!$D$10+'СЕТ СН'!$G$5-'СЕТ СН'!$G$20</f>
        <v>3501.4495218900001</v>
      </c>
      <c r="H74" s="36">
        <f>SUMIFS(СВЦЭМ!$C$33:$C$776,СВЦЭМ!$A$33:$A$776,$A74,СВЦЭМ!$B$33:$B$776,H$47)+'СЕТ СН'!$G$12+СВЦЭМ!$D$10+'СЕТ СН'!$G$5-'СЕТ СН'!$G$20</f>
        <v>3482.5292567500001</v>
      </c>
      <c r="I74" s="36">
        <f>SUMIFS(СВЦЭМ!$C$33:$C$776,СВЦЭМ!$A$33:$A$776,$A74,СВЦЭМ!$B$33:$B$776,I$47)+'СЕТ СН'!$G$12+СВЦЭМ!$D$10+'СЕТ СН'!$G$5-'СЕТ СН'!$G$20</f>
        <v>3454.4292057000002</v>
      </c>
      <c r="J74" s="36">
        <f>SUMIFS(СВЦЭМ!$C$33:$C$776,СВЦЭМ!$A$33:$A$776,$A74,СВЦЭМ!$B$33:$B$776,J$47)+'СЕТ СН'!$G$12+СВЦЭМ!$D$10+'СЕТ СН'!$G$5-'СЕТ СН'!$G$20</f>
        <v>3418.9451467399999</v>
      </c>
      <c r="K74" s="36">
        <f>SUMIFS(СВЦЭМ!$C$33:$C$776,СВЦЭМ!$A$33:$A$776,$A74,СВЦЭМ!$B$33:$B$776,K$47)+'СЕТ СН'!$G$12+СВЦЭМ!$D$10+'СЕТ СН'!$G$5-'СЕТ СН'!$G$20</f>
        <v>3380.2608601400002</v>
      </c>
      <c r="L74" s="36">
        <f>SUMIFS(СВЦЭМ!$C$33:$C$776,СВЦЭМ!$A$33:$A$776,$A74,СВЦЭМ!$B$33:$B$776,L$47)+'СЕТ СН'!$G$12+СВЦЭМ!$D$10+'СЕТ СН'!$G$5-'СЕТ СН'!$G$20</f>
        <v>3363.1784336800001</v>
      </c>
      <c r="M74" s="36">
        <f>SUMIFS(СВЦЭМ!$C$33:$C$776,СВЦЭМ!$A$33:$A$776,$A74,СВЦЭМ!$B$33:$B$776,M$47)+'СЕТ СН'!$G$12+СВЦЭМ!$D$10+'СЕТ СН'!$G$5-'СЕТ СН'!$G$20</f>
        <v>3317.6229954300002</v>
      </c>
      <c r="N74" s="36">
        <f>SUMIFS(СВЦЭМ!$C$33:$C$776,СВЦЭМ!$A$33:$A$776,$A74,СВЦЭМ!$B$33:$B$776,N$47)+'СЕТ СН'!$G$12+СВЦЭМ!$D$10+'СЕТ СН'!$G$5-'СЕТ СН'!$G$20</f>
        <v>3272.3493847</v>
      </c>
      <c r="O74" s="36">
        <f>SUMIFS(СВЦЭМ!$C$33:$C$776,СВЦЭМ!$A$33:$A$776,$A74,СВЦЭМ!$B$33:$B$776,O$47)+'СЕТ СН'!$G$12+СВЦЭМ!$D$10+'СЕТ СН'!$G$5-'СЕТ СН'!$G$20</f>
        <v>3256.7680492700001</v>
      </c>
      <c r="P74" s="36">
        <f>SUMIFS(СВЦЭМ!$C$33:$C$776,СВЦЭМ!$A$33:$A$776,$A74,СВЦЭМ!$B$33:$B$776,P$47)+'СЕТ СН'!$G$12+СВЦЭМ!$D$10+'СЕТ СН'!$G$5-'СЕТ СН'!$G$20</f>
        <v>3262.2170338599999</v>
      </c>
      <c r="Q74" s="36">
        <f>SUMIFS(СВЦЭМ!$C$33:$C$776,СВЦЭМ!$A$33:$A$776,$A74,СВЦЭМ!$B$33:$B$776,Q$47)+'СЕТ СН'!$G$12+СВЦЭМ!$D$10+'СЕТ СН'!$G$5-'СЕТ СН'!$G$20</f>
        <v>3266.80863864</v>
      </c>
      <c r="R74" s="36">
        <f>SUMIFS(СВЦЭМ!$C$33:$C$776,СВЦЭМ!$A$33:$A$776,$A74,СВЦЭМ!$B$33:$B$776,R$47)+'СЕТ СН'!$G$12+СВЦЭМ!$D$10+'СЕТ СН'!$G$5-'СЕТ СН'!$G$20</f>
        <v>3264.52114016</v>
      </c>
      <c r="S74" s="36">
        <f>SUMIFS(СВЦЭМ!$C$33:$C$776,СВЦЭМ!$A$33:$A$776,$A74,СВЦЭМ!$B$33:$B$776,S$47)+'СЕТ СН'!$G$12+СВЦЭМ!$D$10+'СЕТ СН'!$G$5-'СЕТ СН'!$G$20</f>
        <v>3260.38178105</v>
      </c>
      <c r="T74" s="36">
        <f>SUMIFS(СВЦЭМ!$C$33:$C$776,СВЦЭМ!$A$33:$A$776,$A74,СВЦЭМ!$B$33:$B$776,T$47)+'СЕТ СН'!$G$12+СВЦЭМ!$D$10+'СЕТ СН'!$G$5-'СЕТ СН'!$G$20</f>
        <v>3265.6421552299998</v>
      </c>
      <c r="U74" s="36">
        <f>SUMIFS(СВЦЭМ!$C$33:$C$776,СВЦЭМ!$A$33:$A$776,$A74,СВЦЭМ!$B$33:$B$776,U$47)+'СЕТ СН'!$G$12+СВЦЭМ!$D$10+'СЕТ СН'!$G$5-'СЕТ СН'!$G$20</f>
        <v>3299.5265846299999</v>
      </c>
      <c r="V74" s="36">
        <f>SUMIFS(СВЦЭМ!$C$33:$C$776,СВЦЭМ!$A$33:$A$776,$A74,СВЦЭМ!$B$33:$B$776,V$47)+'СЕТ СН'!$G$12+СВЦЭМ!$D$10+'СЕТ СН'!$G$5-'СЕТ СН'!$G$20</f>
        <v>3306.40545324</v>
      </c>
      <c r="W74" s="36">
        <f>SUMIFS(СВЦЭМ!$C$33:$C$776,СВЦЭМ!$A$33:$A$776,$A74,СВЦЭМ!$B$33:$B$776,W$47)+'СЕТ СН'!$G$12+СВЦЭМ!$D$10+'СЕТ СН'!$G$5-'СЕТ СН'!$G$20</f>
        <v>3288.9345735500001</v>
      </c>
      <c r="X74" s="36">
        <f>SUMIFS(СВЦЭМ!$C$33:$C$776,СВЦЭМ!$A$33:$A$776,$A74,СВЦЭМ!$B$33:$B$776,X$47)+'СЕТ СН'!$G$12+СВЦЭМ!$D$10+'СЕТ СН'!$G$5-'СЕТ СН'!$G$20</f>
        <v>3275.5664078899999</v>
      </c>
      <c r="Y74" s="36">
        <f>SUMIFS(СВЦЭМ!$C$33:$C$776,СВЦЭМ!$A$33:$A$776,$A74,СВЦЭМ!$B$33:$B$776,Y$47)+'СЕТ СН'!$G$12+СВЦЭМ!$D$10+'СЕТ СН'!$G$5-'СЕТ СН'!$G$20</f>
        <v>3367.4944111200002</v>
      </c>
    </row>
    <row r="75" spans="1:27" ht="15.75" x14ac:dyDescent="0.2">
      <c r="A75" s="35">
        <f t="shared" si="1"/>
        <v>44102</v>
      </c>
      <c r="B75" s="36">
        <f>SUMIFS(СВЦЭМ!$C$33:$C$776,СВЦЭМ!$A$33:$A$776,$A75,СВЦЭМ!$B$33:$B$776,B$47)+'СЕТ СН'!$G$12+СВЦЭМ!$D$10+'СЕТ СН'!$G$5-'СЕТ СН'!$G$20</f>
        <v>3439.26818164</v>
      </c>
      <c r="C75" s="36">
        <f>SUMIFS(СВЦЭМ!$C$33:$C$776,СВЦЭМ!$A$33:$A$776,$A75,СВЦЭМ!$B$33:$B$776,C$47)+'СЕТ СН'!$G$12+СВЦЭМ!$D$10+'СЕТ СН'!$G$5-'СЕТ СН'!$G$20</f>
        <v>3456.1948597400001</v>
      </c>
      <c r="D75" s="36">
        <f>SUMIFS(СВЦЭМ!$C$33:$C$776,СВЦЭМ!$A$33:$A$776,$A75,СВЦЭМ!$B$33:$B$776,D$47)+'СЕТ СН'!$G$12+СВЦЭМ!$D$10+'СЕТ СН'!$G$5-'СЕТ СН'!$G$20</f>
        <v>3470.6569254800002</v>
      </c>
      <c r="E75" s="36">
        <f>SUMIFS(СВЦЭМ!$C$33:$C$776,СВЦЭМ!$A$33:$A$776,$A75,СВЦЭМ!$B$33:$B$776,E$47)+'СЕТ СН'!$G$12+СВЦЭМ!$D$10+'СЕТ СН'!$G$5-'СЕТ СН'!$G$20</f>
        <v>3483.5044256199999</v>
      </c>
      <c r="F75" s="36">
        <f>SUMIFS(СВЦЭМ!$C$33:$C$776,СВЦЭМ!$A$33:$A$776,$A75,СВЦЭМ!$B$33:$B$776,F$47)+'СЕТ СН'!$G$12+СВЦЭМ!$D$10+'СЕТ СН'!$G$5-'СЕТ СН'!$G$20</f>
        <v>3483.90372673</v>
      </c>
      <c r="G75" s="36">
        <f>SUMIFS(СВЦЭМ!$C$33:$C$776,СВЦЭМ!$A$33:$A$776,$A75,СВЦЭМ!$B$33:$B$776,G$47)+'СЕТ СН'!$G$12+СВЦЭМ!$D$10+'СЕТ СН'!$G$5-'СЕТ СН'!$G$20</f>
        <v>3468.3056779399999</v>
      </c>
      <c r="H75" s="36">
        <f>SUMIFS(СВЦЭМ!$C$33:$C$776,СВЦЭМ!$A$33:$A$776,$A75,СВЦЭМ!$B$33:$B$776,H$47)+'СЕТ СН'!$G$12+СВЦЭМ!$D$10+'СЕТ СН'!$G$5-'СЕТ СН'!$G$20</f>
        <v>3421.6383516000001</v>
      </c>
      <c r="I75" s="36">
        <f>SUMIFS(СВЦЭМ!$C$33:$C$776,СВЦЭМ!$A$33:$A$776,$A75,СВЦЭМ!$B$33:$B$776,I$47)+'СЕТ СН'!$G$12+СВЦЭМ!$D$10+'СЕТ СН'!$G$5-'СЕТ СН'!$G$20</f>
        <v>3400.5531744499999</v>
      </c>
      <c r="J75" s="36">
        <f>SUMIFS(СВЦЭМ!$C$33:$C$776,СВЦЭМ!$A$33:$A$776,$A75,СВЦЭМ!$B$33:$B$776,J$47)+'СЕТ СН'!$G$12+СВЦЭМ!$D$10+'СЕТ СН'!$G$5-'СЕТ СН'!$G$20</f>
        <v>3362.6114280199999</v>
      </c>
      <c r="K75" s="36">
        <f>SUMIFS(СВЦЭМ!$C$33:$C$776,СВЦЭМ!$A$33:$A$776,$A75,СВЦЭМ!$B$33:$B$776,K$47)+'СЕТ СН'!$G$12+СВЦЭМ!$D$10+'СЕТ СН'!$G$5-'СЕТ СН'!$G$20</f>
        <v>3354.2351769000002</v>
      </c>
      <c r="L75" s="36">
        <f>SUMIFS(СВЦЭМ!$C$33:$C$776,СВЦЭМ!$A$33:$A$776,$A75,СВЦЭМ!$B$33:$B$776,L$47)+'СЕТ СН'!$G$12+СВЦЭМ!$D$10+'СЕТ СН'!$G$5-'СЕТ СН'!$G$20</f>
        <v>3355.5022983600002</v>
      </c>
      <c r="M75" s="36">
        <f>SUMIFS(СВЦЭМ!$C$33:$C$776,СВЦЭМ!$A$33:$A$776,$A75,СВЦЭМ!$B$33:$B$776,M$47)+'СЕТ СН'!$G$12+СВЦЭМ!$D$10+'СЕТ СН'!$G$5-'СЕТ СН'!$G$20</f>
        <v>3311.20148217</v>
      </c>
      <c r="N75" s="36">
        <f>SUMIFS(СВЦЭМ!$C$33:$C$776,СВЦЭМ!$A$33:$A$776,$A75,СВЦЭМ!$B$33:$B$776,N$47)+'СЕТ СН'!$G$12+СВЦЭМ!$D$10+'СЕТ СН'!$G$5-'СЕТ СН'!$G$20</f>
        <v>3264.23271639</v>
      </c>
      <c r="O75" s="36">
        <f>SUMIFS(СВЦЭМ!$C$33:$C$776,СВЦЭМ!$A$33:$A$776,$A75,СВЦЭМ!$B$33:$B$776,O$47)+'СЕТ СН'!$G$12+СВЦЭМ!$D$10+'СЕТ СН'!$G$5-'СЕТ СН'!$G$20</f>
        <v>3248.44049735</v>
      </c>
      <c r="P75" s="36">
        <f>SUMIFS(СВЦЭМ!$C$33:$C$776,СВЦЭМ!$A$33:$A$776,$A75,СВЦЭМ!$B$33:$B$776,P$47)+'СЕТ СН'!$G$12+СВЦЭМ!$D$10+'СЕТ СН'!$G$5-'СЕТ СН'!$G$20</f>
        <v>3247.4826793000002</v>
      </c>
      <c r="Q75" s="36">
        <f>SUMIFS(СВЦЭМ!$C$33:$C$776,СВЦЭМ!$A$33:$A$776,$A75,СВЦЭМ!$B$33:$B$776,Q$47)+'СЕТ СН'!$G$12+СВЦЭМ!$D$10+'СЕТ СН'!$G$5-'СЕТ СН'!$G$20</f>
        <v>3246.3655072800002</v>
      </c>
      <c r="R75" s="36">
        <f>SUMIFS(СВЦЭМ!$C$33:$C$776,СВЦЭМ!$A$33:$A$776,$A75,СВЦЭМ!$B$33:$B$776,R$47)+'СЕТ СН'!$G$12+СВЦЭМ!$D$10+'СЕТ СН'!$G$5-'СЕТ СН'!$G$20</f>
        <v>3236.9211353400001</v>
      </c>
      <c r="S75" s="36">
        <f>SUMIFS(СВЦЭМ!$C$33:$C$776,СВЦЭМ!$A$33:$A$776,$A75,СВЦЭМ!$B$33:$B$776,S$47)+'СЕТ СН'!$G$12+СВЦЭМ!$D$10+'СЕТ СН'!$G$5-'СЕТ СН'!$G$20</f>
        <v>3254.77613311</v>
      </c>
      <c r="T75" s="36">
        <f>SUMIFS(СВЦЭМ!$C$33:$C$776,СВЦЭМ!$A$33:$A$776,$A75,СВЦЭМ!$B$33:$B$776,T$47)+'СЕТ СН'!$G$12+СВЦЭМ!$D$10+'СЕТ СН'!$G$5-'СЕТ СН'!$G$20</f>
        <v>3268.3059714000001</v>
      </c>
      <c r="U75" s="36">
        <f>SUMIFS(СВЦЭМ!$C$33:$C$776,СВЦЭМ!$A$33:$A$776,$A75,СВЦЭМ!$B$33:$B$776,U$47)+'СЕТ СН'!$G$12+СВЦЭМ!$D$10+'СЕТ СН'!$G$5-'СЕТ СН'!$G$20</f>
        <v>3295.2028122500001</v>
      </c>
      <c r="V75" s="36">
        <f>SUMIFS(СВЦЭМ!$C$33:$C$776,СВЦЭМ!$A$33:$A$776,$A75,СВЦЭМ!$B$33:$B$776,V$47)+'СЕТ СН'!$G$12+СВЦЭМ!$D$10+'СЕТ СН'!$G$5-'СЕТ СН'!$G$20</f>
        <v>3286.4037901000002</v>
      </c>
      <c r="W75" s="36">
        <f>SUMIFS(СВЦЭМ!$C$33:$C$776,СВЦЭМ!$A$33:$A$776,$A75,СВЦЭМ!$B$33:$B$776,W$47)+'СЕТ СН'!$G$12+СВЦЭМ!$D$10+'СЕТ СН'!$G$5-'СЕТ СН'!$G$20</f>
        <v>3269.1073918400002</v>
      </c>
      <c r="X75" s="36">
        <f>SUMIFS(СВЦЭМ!$C$33:$C$776,СВЦЭМ!$A$33:$A$776,$A75,СВЦЭМ!$B$33:$B$776,X$47)+'СЕТ СН'!$G$12+СВЦЭМ!$D$10+'СЕТ СН'!$G$5-'СЕТ СН'!$G$20</f>
        <v>3274.3022309200001</v>
      </c>
      <c r="Y75" s="36">
        <f>SUMIFS(СВЦЭМ!$C$33:$C$776,СВЦЭМ!$A$33:$A$776,$A75,СВЦЭМ!$B$33:$B$776,Y$47)+'СЕТ СН'!$G$12+СВЦЭМ!$D$10+'СЕТ СН'!$G$5-'СЕТ СН'!$G$20</f>
        <v>3355.1557779300001</v>
      </c>
    </row>
    <row r="76" spans="1:27" ht="15.75" x14ac:dyDescent="0.2">
      <c r="A76" s="35">
        <f t="shared" si="1"/>
        <v>44103</v>
      </c>
      <c r="B76" s="36">
        <f>SUMIFS(СВЦЭМ!$C$33:$C$776,СВЦЭМ!$A$33:$A$776,$A76,СВЦЭМ!$B$33:$B$776,B$47)+'СЕТ СН'!$G$12+СВЦЭМ!$D$10+'СЕТ СН'!$G$5-'СЕТ СН'!$G$20</f>
        <v>3411.2997347199998</v>
      </c>
      <c r="C76" s="36">
        <f>SUMIFS(СВЦЭМ!$C$33:$C$776,СВЦЭМ!$A$33:$A$776,$A76,СВЦЭМ!$B$33:$B$776,C$47)+'СЕТ СН'!$G$12+СВЦЭМ!$D$10+'СЕТ СН'!$G$5-'СЕТ СН'!$G$20</f>
        <v>3442.32063823</v>
      </c>
      <c r="D76" s="36">
        <f>SUMIFS(СВЦЭМ!$C$33:$C$776,СВЦЭМ!$A$33:$A$776,$A76,СВЦЭМ!$B$33:$B$776,D$47)+'СЕТ СН'!$G$12+СВЦЭМ!$D$10+'СЕТ СН'!$G$5-'СЕТ СН'!$G$20</f>
        <v>3459.0437790200003</v>
      </c>
      <c r="E76" s="36">
        <f>SUMIFS(СВЦЭМ!$C$33:$C$776,СВЦЭМ!$A$33:$A$776,$A76,СВЦЭМ!$B$33:$B$776,E$47)+'СЕТ СН'!$G$12+СВЦЭМ!$D$10+'СЕТ СН'!$G$5-'СЕТ СН'!$G$20</f>
        <v>3476.9304289800002</v>
      </c>
      <c r="F76" s="36">
        <f>SUMIFS(СВЦЭМ!$C$33:$C$776,СВЦЭМ!$A$33:$A$776,$A76,СВЦЭМ!$B$33:$B$776,F$47)+'СЕТ СН'!$G$12+СВЦЭМ!$D$10+'СЕТ СН'!$G$5-'СЕТ СН'!$G$20</f>
        <v>3478.49152774</v>
      </c>
      <c r="G76" s="36">
        <f>SUMIFS(СВЦЭМ!$C$33:$C$776,СВЦЭМ!$A$33:$A$776,$A76,СВЦЭМ!$B$33:$B$776,G$47)+'СЕТ СН'!$G$12+СВЦЭМ!$D$10+'СЕТ СН'!$G$5-'СЕТ СН'!$G$20</f>
        <v>3460.88051933</v>
      </c>
      <c r="H76" s="36">
        <f>SUMIFS(СВЦЭМ!$C$33:$C$776,СВЦЭМ!$A$33:$A$776,$A76,СВЦЭМ!$B$33:$B$776,H$47)+'СЕТ СН'!$G$12+СВЦЭМ!$D$10+'СЕТ СН'!$G$5-'СЕТ СН'!$G$20</f>
        <v>3417.21486323</v>
      </c>
      <c r="I76" s="36">
        <f>SUMIFS(СВЦЭМ!$C$33:$C$776,СВЦЭМ!$A$33:$A$776,$A76,СВЦЭМ!$B$33:$B$776,I$47)+'СЕТ СН'!$G$12+СВЦЭМ!$D$10+'СЕТ СН'!$G$5-'СЕТ СН'!$G$20</f>
        <v>3362.0852245400001</v>
      </c>
      <c r="J76" s="36">
        <f>SUMIFS(СВЦЭМ!$C$33:$C$776,СВЦЭМ!$A$33:$A$776,$A76,СВЦЭМ!$B$33:$B$776,J$47)+'СЕТ СН'!$G$12+СВЦЭМ!$D$10+'СЕТ СН'!$G$5-'СЕТ СН'!$G$20</f>
        <v>3332.6111577800002</v>
      </c>
      <c r="K76" s="36">
        <f>SUMIFS(СВЦЭМ!$C$33:$C$776,СВЦЭМ!$A$33:$A$776,$A76,СВЦЭМ!$B$33:$B$776,K$47)+'СЕТ СН'!$G$12+СВЦЭМ!$D$10+'СЕТ СН'!$G$5-'СЕТ СН'!$G$20</f>
        <v>3323.3232966300002</v>
      </c>
      <c r="L76" s="36">
        <f>SUMIFS(СВЦЭМ!$C$33:$C$776,СВЦЭМ!$A$33:$A$776,$A76,СВЦЭМ!$B$33:$B$776,L$47)+'СЕТ СН'!$G$12+СВЦЭМ!$D$10+'СЕТ СН'!$G$5-'СЕТ СН'!$G$20</f>
        <v>3359.5610285299999</v>
      </c>
      <c r="M76" s="36">
        <f>SUMIFS(СВЦЭМ!$C$33:$C$776,СВЦЭМ!$A$33:$A$776,$A76,СВЦЭМ!$B$33:$B$776,M$47)+'СЕТ СН'!$G$12+СВЦЭМ!$D$10+'СЕТ СН'!$G$5-'СЕТ СН'!$G$20</f>
        <v>3336.7167864900002</v>
      </c>
      <c r="N76" s="36">
        <f>SUMIFS(СВЦЭМ!$C$33:$C$776,СВЦЭМ!$A$33:$A$776,$A76,СВЦЭМ!$B$33:$B$776,N$47)+'СЕТ СН'!$G$12+СВЦЭМ!$D$10+'СЕТ СН'!$G$5-'СЕТ СН'!$G$20</f>
        <v>3309.79392276</v>
      </c>
      <c r="O76" s="36">
        <f>SUMIFS(СВЦЭМ!$C$33:$C$776,СВЦЭМ!$A$33:$A$776,$A76,СВЦЭМ!$B$33:$B$776,O$47)+'СЕТ СН'!$G$12+СВЦЭМ!$D$10+'СЕТ СН'!$G$5-'СЕТ СН'!$G$20</f>
        <v>3324.6368993599999</v>
      </c>
      <c r="P76" s="36">
        <f>SUMIFS(СВЦЭМ!$C$33:$C$776,СВЦЭМ!$A$33:$A$776,$A76,СВЦЭМ!$B$33:$B$776,P$47)+'СЕТ СН'!$G$12+СВЦЭМ!$D$10+'СЕТ СН'!$G$5-'СЕТ СН'!$G$20</f>
        <v>3314.0285175399999</v>
      </c>
      <c r="Q76" s="36">
        <f>SUMIFS(СВЦЭМ!$C$33:$C$776,СВЦЭМ!$A$33:$A$776,$A76,СВЦЭМ!$B$33:$B$776,Q$47)+'СЕТ СН'!$G$12+СВЦЭМ!$D$10+'СЕТ СН'!$G$5-'СЕТ СН'!$G$20</f>
        <v>3292.9835101399999</v>
      </c>
      <c r="R76" s="36">
        <f>SUMIFS(СВЦЭМ!$C$33:$C$776,СВЦЭМ!$A$33:$A$776,$A76,СВЦЭМ!$B$33:$B$776,R$47)+'СЕТ СН'!$G$12+СВЦЭМ!$D$10+'СЕТ СН'!$G$5-'СЕТ СН'!$G$20</f>
        <v>3395.6240758499998</v>
      </c>
      <c r="S76" s="36">
        <f>SUMIFS(СВЦЭМ!$C$33:$C$776,СВЦЭМ!$A$33:$A$776,$A76,СВЦЭМ!$B$33:$B$776,S$47)+'СЕТ СН'!$G$12+СВЦЭМ!$D$10+'СЕТ СН'!$G$5-'СЕТ СН'!$G$20</f>
        <v>3342.1070842399999</v>
      </c>
      <c r="T76" s="36">
        <f>SUMIFS(СВЦЭМ!$C$33:$C$776,СВЦЭМ!$A$33:$A$776,$A76,СВЦЭМ!$B$33:$B$776,T$47)+'СЕТ СН'!$G$12+СВЦЭМ!$D$10+'СЕТ СН'!$G$5-'СЕТ СН'!$G$20</f>
        <v>3298.8991331000002</v>
      </c>
      <c r="U76" s="36">
        <f>SUMIFS(СВЦЭМ!$C$33:$C$776,СВЦЭМ!$A$33:$A$776,$A76,СВЦЭМ!$B$33:$B$776,U$47)+'СЕТ СН'!$G$12+СВЦЭМ!$D$10+'СЕТ СН'!$G$5-'СЕТ СН'!$G$20</f>
        <v>3324.0475873</v>
      </c>
      <c r="V76" s="36">
        <f>SUMIFS(СВЦЭМ!$C$33:$C$776,СВЦЭМ!$A$33:$A$776,$A76,СВЦЭМ!$B$33:$B$776,V$47)+'СЕТ СН'!$G$12+СВЦЭМ!$D$10+'СЕТ СН'!$G$5-'СЕТ СН'!$G$20</f>
        <v>3313.6231536599998</v>
      </c>
      <c r="W76" s="36">
        <f>SUMIFS(СВЦЭМ!$C$33:$C$776,СВЦЭМ!$A$33:$A$776,$A76,СВЦЭМ!$B$33:$B$776,W$47)+'СЕТ СН'!$G$12+СВЦЭМ!$D$10+'СЕТ СН'!$G$5-'СЕТ СН'!$G$20</f>
        <v>3301.5793633100002</v>
      </c>
      <c r="X76" s="36">
        <f>SUMIFS(СВЦЭМ!$C$33:$C$776,СВЦЭМ!$A$33:$A$776,$A76,СВЦЭМ!$B$33:$B$776,X$47)+'СЕТ СН'!$G$12+СВЦЭМ!$D$10+'СЕТ СН'!$G$5-'СЕТ СН'!$G$20</f>
        <v>3274.1801396000001</v>
      </c>
      <c r="Y76" s="36">
        <f>SUMIFS(СВЦЭМ!$C$33:$C$776,СВЦЭМ!$A$33:$A$776,$A76,СВЦЭМ!$B$33:$B$776,Y$47)+'СЕТ СН'!$G$12+СВЦЭМ!$D$10+'СЕТ СН'!$G$5-'СЕТ СН'!$G$20</f>
        <v>3311.32373009</v>
      </c>
    </row>
    <row r="77" spans="1:27" ht="15.75" x14ac:dyDescent="0.2">
      <c r="A77" s="35">
        <f t="shared" si="1"/>
        <v>44104</v>
      </c>
      <c r="B77" s="36">
        <f>SUMIFS(СВЦЭМ!$C$33:$C$776,СВЦЭМ!$A$33:$A$776,$A77,СВЦЭМ!$B$33:$B$776,B$47)+'СЕТ СН'!$G$12+СВЦЭМ!$D$10+'СЕТ СН'!$G$5-'СЕТ СН'!$G$20</f>
        <v>3384.22298017</v>
      </c>
      <c r="C77" s="36">
        <f>SUMIFS(СВЦЭМ!$C$33:$C$776,СВЦЭМ!$A$33:$A$776,$A77,СВЦЭМ!$B$33:$B$776,C$47)+'СЕТ СН'!$G$12+СВЦЭМ!$D$10+'СЕТ СН'!$G$5-'СЕТ СН'!$G$20</f>
        <v>3415.7248109299999</v>
      </c>
      <c r="D77" s="36">
        <f>SUMIFS(СВЦЭМ!$C$33:$C$776,СВЦЭМ!$A$33:$A$776,$A77,СВЦЭМ!$B$33:$B$776,D$47)+'СЕТ СН'!$G$12+СВЦЭМ!$D$10+'СЕТ СН'!$G$5-'СЕТ СН'!$G$20</f>
        <v>3436.7335607599998</v>
      </c>
      <c r="E77" s="36">
        <f>SUMIFS(СВЦЭМ!$C$33:$C$776,СВЦЭМ!$A$33:$A$776,$A77,СВЦЭМ!$B$33:$B$776,E$47)+'СЕТ СН'!$G$12+СВЦЭМ!$D$10+'СЕТ СН'!$G$5-'СЕТ СН'!$G$20</f>
        <v>3453.4337387999999</v>
      </c>
      <c r="F77" s="36">
        <f>SUMIFS(СВЦЭМ!$C$33:$C$776,СВЦЭМ!$A$33:$A$776,$A77,СВЦЭМ!$B$33:$B$776,F$47)+'СЕТ СН'!$G$12+СВЦЭМ!$D$10+'СЕТ СН'!$G$5-'СЕТ СН'!$G$20</f>
        <v>3448.78839174</v>
      </c>
      <c r="G77" s="36">
        <f>SUMIFS(СВЦЭМ!$C$33:$C$776,СВЦЭМ!$A$33:$A$776,$A77,СВЦЭМ!$B$33:$B$776,G$47)+'СЕТ СН'!$G$12+СВЦЭМ!$D$10+'СЕТ СН'!$G$5-'СЕТ СН'!$G$20</f>
        <v>3429.9389249999999</v>
      </c>
      <c r="H77" s="36">
        <f>SUMIFS(СВЦЭМ!$C$33:$C$776,СВЦЭМ!$A$33:$A$776,$A77,СВЦЭМ!$B$33:$B$776,H$47)+'СЕТ СН'!$G$12+СВЦЭМ!$D$10+'СЕТ СН'!$G$5-'СЕТ СН'!$G$20</f>
        <v>3385.40767538</v>
      </c>
      <c r="I77" s="36">
        <f>SUMIFS(СВЦЭМ!$C$33:$C$776,СВЦЭМ!$A$33:$A$776,$A77,СВЦЭМ!$B$33:$B$776,I$47)+'СЕТ СН'!$G$12+СВЦЭМ!$D$10+'СЕТ СН'!$G$5-'СЕТ СН'!$G$20</f>
        <v>3316.6762745999999</v>
      </c>
      <c r="J77" s="36">
        <f>SUMIFS(СВЦЭМ!$C$33:$C$776,СВЦЭМ!$A$33:$A$776,$A77,СВЦЭМ!$B$33:$B$776,J$47)+'СЕТ СН'!$G$12+СВЦЭМ!$D$10+'СЕТ СН'!$G$5-'СЕТ СН'!$G$20</f>
        <v>3287.6447179400002</v>
      </c>
      <c r="K77" s="36">
        <f>SUMIFS(СВЦЭМ!$C$33:$C$776,СВЦЭМ!$A$33:$A$776,$A77,СВЦЭМ!$B$33:$B$776,K$47)+'СЕТ СН'!$G$12+СВЦЭМ!$D$10+'СЕТ СН'!$G$5-'СЕТ СН'!$G$20</f>
        <v>3270.3430649400002</v>
      </c>
      <c r="L77" s="36">
        <f>SUMIFS(СВЦЭМ!$C$33:$C$776,СВЦЭМ!$A$33:$A$776,$A77,СВЦЭМ!$B$33:$B$776,L$47)+'СЕТ СН'!$G$12+СВЦЭМ!$D$10+'СЕТ СН'!$G$5-'СЕТ СН'!$G$20</f>
        <v>3283.1112920400001</v>
      </c>
      <c r="M77" s="36">
        <f>SUMIFS(СВЦЭМ!$C$33:$C$776,СВЦЭМ!$A$33:$A$776,$A77,СВЦЭМ!$B$33:$B$776,M$47)+'СЕТ СН'!$G$12+СВЦЭМ!$D$10+'СЕТ СН'!$G$5-'СЕТ СН'!$G$20</f>
        <v>3249.1404834099999</v>
      </c>
      <c r="N77" s="36">
        <f>SUMIFS(СВЦЭМ!$C$33:$C$776,СВЦЭМ!$A$33:$A$776,$A77,СВЦЭМ!$B$33:$B$776,N$47)+'СЕТ СН'!$G$12+СВЦЭМ!$D$10+'СЕТ СН'!$G$5-'СЕТ СН'!$G$20</f>
        <v>3206.8518712599998</v>
      </c>
      <c r="O77" s="36">
        <f>SUMIFS(СВЦЭМ!$C$33:$C$776,СВЦЭМ!$A$33:$A$776,$A77,СВЦЭМ!$B$33:$B$776,O$47)+'СЕТ СН'!$G$12+СВЦЭМ!$D$10+'СЕТ СН'!$G$5-'СЕТ СН'!$G$20</f>
        <v>3192.1423565599998</v>
      </c>
      <c r="P77" s="36">
        <f>SUMIFS(СВЦЭМ!$C$33:$C$776,СВЦЭМ!$A$33:$A$776,$A77,СВЦЭМ!$B$33:$B$776,P$47)+'СЕТ СН'!$G$12+СВЦЭМ!$D$10+'СЕТ СН'!$G$5-'СЕТ СН'!$G$20</f>
        <v>3193.9870669900001</v>
      </c>
      <c r="Q77" s="36">
        <f>SUMIFS(СВЦЭМ!$C$33:$C$776,СВЦЭМ!$A$33:$A$776,$A77,СВЦЭМ!$B$33:$B$776,Q$47)+'СЕТ СН'!$G$12+СВЦЭМ!$D$10+'СЕТ СН'!$G$5-'СЕТ СН'!$G$20</f>
        <v>3193.8596687999998</v>
      </c>
      <c r="R77" s="36">
        <f>SUMIFS(СВЦЭМ!$C$33:$C$776,СВЦЭМ!$A$33:$A$776,$A77,СВЦЭМ!$B$33:$B$776,R$47)+'СЕТ СН'!$G$12+СВЦЭМ!$D$10+'СЕТ СН'!$G$5-'СЕТ СН'!$G$20</f>
        <v>3193.0460025500001</v>
      </c>
      <c r="S77" s="36">
        <f>SUMIFS(СВЦЭМ!$C$33:$C$776,СВЦЭМ!$A$33:$A$776,$A77,СВЦЭМ!$B$33:$B$776,S$47)+'СЕТ СН'!$G$12+СВЦЭМ!$D$10+'СЕТ СН'!$G$5-'СЕТ СН'!$G$20</f>
        <v>3197.0625154099998</v>
      </c>
      <c r="T77" s="36">
        <f>SUMIFS(СВЦЭМ!$C$33:$C$776,СВЦЭМ!$A$33:$A$776,$A77,СВЦЭМ!$B$33:$B$776,T$47)+'СЕТ СН'!$G$12+СВЦЭМ!$D$10+'СЕТ СН'!$G$5-'СЕТ СН'!$G$20</f>
        <v>3189.7361584</v>
      </c>
      <c r="U77" s="36">
        <f>SUMIFS(СВЦЭМ!$C$33:$C$776,СВЦЭМ!$A$33:$A$776,$A77,СВЦЭМ!$B$33:$B$776,U$47)+'СЕТ СН'!$G$12+СВЦЭМ!$D$10+'СЕТ СН'!$G$5-'СЕТ СН'!$G$20</f>
        <v>3208.4623900300003</v>
      </c>
      <c r="V77" s="36">
        <f>SUMIFS(СВЦЭМ!$C$33:$C$776,СВЦЭМ!$A$33:$A$776,$A77,СВЦЭМ!$B$33:$B$776,V$47)+'СЕТ СН'!$G$12+СВЦЭМ!$D$10+'СЕТ СН'!$G$5-'СЕТ СН'!$G$20</f>
        <v>3190.9281456399999</v>
      </c>
      <c r="W77" s="36">
        <f>SUMIFS(СВЦЭМ!$C$33:$C$776,СВЦЭМ!$A$33:$A$776,$A77,СВЦЭМ!$B$33:$B$776,W$47)+'СЕТ СН'!$G$12+СВЦЭМ!$D$10+'СЕТ СН'!$G$5-'СЕТ СН'!$G$20</f>
        <v>3185.5316475199998</v>
      </c>
      <c r="X77" s="36">
        <f>SUMIFS(СВЦЭМ!$C$33:$C$776,СВЦЭМ!$A$33:$A$776,$A77,СВЦЭМ!$B$33:$B$776,X$47)+'СЕТ СН'!$G$12+СВЦЭМ!$D$10+'СЕТ СН'!$G$5-'СЕТ СН'!$G$20</f>
        <v>3224.74340437</v>
      </c>
      <c r="Y77" s="36">
        <f>SUMIFS(СВЦЭМ!$C$33:$C$776,СВЦЭМ!$A$33:$A$776,$A77,СВЦЭМ!$B$33:$B$776,Y$47)+'СЕТ СН'!$G$12+СВЦЭМ!$D$10+'СЕТ СН'!$G$5-'СЕТ СН'!$G$20</f>
        <v>3294.7776026299998</v>
      </c>
      <c r="AA77" s="37"/>
    </row>
    <row r="78" spans="1:27" ht="15.75" hidden="1" x14ac:dyDescent="0.2">
      <c r="A78" s="35">
        <f t="shared" si="1"/>
        <v>44105</v>
      </c>
      <c r="B78" s="36">
        <f>SUMIFS(СВЦЭМ!$C$33:$C$776,СВЦЭМ!$A$33:$A$776,$A78,СВЦЭМ!$B$33:$B$776,B$47)+'СЕТ СН'!$G$12+СВЦЭМ!$D$10+'СЕТ СН'!$G$5-'СЕТ СН'!$G$20</f>
        <v>2716.8786840399998</v>
      </c>
      <c r="C78" s="36">
        <f>SUMIFS(СВЦЭМ!$C$33:$C$776,СВЦЭМ!$A$33:$A$776,$A78,СВЦЭМ!$B$33:$B$776,C$47)+'СЕТ СН'!$G$12+СВЦЭМ!$D$10+'СЕТ СН'!$G$5-'СЕТ СН'!$G$20</f>
        <v>2716.8786840399998</v>
      </c>
      <c r="D78" s="36">
        <f>SUMIFS(СВЦЭМ!$C$33:$C$776,СВЦЭМ!$A$33:$A$776,$A78,СВЦЭМ!$B$33:$B$776,D$47)+'СЕТ СН'!$G$12+СВЦЭМ!$D$10+'СЕТ СН'!$G$5-'СЕТ СН'!$G$20</f>
        <v>2716.8786840399998</v>
      </c>
      <c r="E78" s="36">
        <f>SUMIFS(СВЦЭМ!$C$33:$C$776,СВЦЭМ!$A$33:$A$776,$A78,СВЦЭМ!$B$33:$B$776,E$47)+'СЕТ СН'!$G$12+СВЦЭМ!$D$10+'СЕТ СН'!$G$5-'СЕТ СН'!$G$20</f>
        <v>2716.8786840399998</v>
      </c>
      <c r="F78" s="36">
        <f>SUMIFS(СВЦЭМ!$C$33:$C$776,СВЦЭМ!$A$33:$A$776,$A78,СВЦЭМ!$B$33:$B$776,F$47)+'СЕТ СН'!$G$12+СВЦЭМ!$D$10+'СЕТ СН'!$G$5-'СЕТ СН'!$G$20</f>
        <v>2716.8786840399998</v>
      </c>
      <c r="G78" s="36">
        <f>SUMIFS(СВЦЭМ!$C$33:$C$776,СВЦЭМ!$A$33:$A$776,$A78,СВЦЭМ!$B$33:$B$776,G$47)+'СЕТ СН'!$G$12+СВЦЭМ!$D$10+'СЕТ СН'!$G$5-'СЕТ СН'!$G$20</f>
        <v>2716.8786840399998</v>
      </c>
      <c r="H78" s="36">
        <f>SUMIFS(СВЦЭМ!$C$33:$C$776,СВЦЭМ!$A$33:$A$776,$A78,СВЦЭМ!$B$33:$B$776,H$47)+'СЕТ СН'!$G$12+СВЦЭМ!$D$10+'СЕТ СН'!$G$5-'СЕТ СН'!$G$20</f>
        <v>2716.8786840399998</v>
      </c>
      <c r="I78" s="36">
        <f>SUMIFS(СВЦЭМ!$C$33:$C$776,СВЦЭМ!$A$33:$A$776,$A78,СВЦЭМ!$B$33:$B$776,I$47)+'СЕТ СН'!$G$12+СВЦЭМ!$D$10+'СЕТ СН'!$G$5-'СЕТ СН'!$G$20</f>
        <v>2716.8786840399998</v>
      </c>
      <c r="J78" s="36">
        <f>SUMIFS(СВЦЭМ!$C$33:$C$776,СВЦЭМ!$A$33:$A$776,$A78,СВЦЭМ!$B$33:$B$776,J$47)+'СЕТ СН'!$G$12+СВЦЭМ!$D$10+'СЕТ СН'!$G$5-'СЕТ СН'!$G$20</f>
        <v>2716.8786840399998</v>
      </c>
      <c r="K78" s="36">
        <f>SUMIFS(СВЦЭМ!$C$33:$C$776,СВЦЭМ!$A$33:$A$776,$A78,СВЦЭМ!$B$33:$B$776,K$47)+'СЕТ СН'!$G$12+СВЦЭМ!$D$10+'СЕТ СН'!$G$5-'СЕТ СН'!$G$20</f>
        <v>2716.8786840399998</v>
      </c>
      <c r="L78" s="36">
        <f>SUMIFS(СВЦЭМ!$C$33:$C$776,СВЦЭМ!$A$33:$A$776,$A78,СВЦЭМ!$B$33:$B$776,L$47)+'СЕТ СН'!$G$12+СВЦЭМ!$D$10+'СЕТ СН'!$G$5-'СЕТ СН'!$G$20</f>
        <v>2716.8786840399998</v>
      </c>
      <c r="M78" s="36">
        <f>SUMIFS(СВЦЭМ!$C$33:$C$776,СВЦЭМ!$A$33:$A$776,$A78,СВЦЭМ!$B$33:$B$776,M$47)+'СЕТ СН'!$G$12+СВЦЭМ!$D$10+'СЕТ СН'!$G$5-'СЕТ СН'!$G$20</f>
        <v>2716.8786840399998</v>
      </c>
      <c r="N78" s="36">
        <f>SUMIFS(СВЦЭМ!$C$33:$C$776,СВЦЭМ!$A$33:$A$776,$A78,СВЦЭМ!$B$33:$B$776,N$47)+'СЕТ СН'!$G$12+СВЦЭМ!$D$10+'СЕТ СН'!$G$5-'СЕТ СН'!$G$20</f>
        <v>2716.8786840399998</v>
      </c>
      <c r="O78" s="36">
        <f>SUMIFS(СВЦЭМ!$C$33:$C$776,СВЦЭМ!$A$33:$A$776,$A78,СВЦЭМ!$B$33:$B$776,O$47)+'СЕТ СН'!$G$12+СВЦЭМ!$D$10+'СЕТ СН'!$G$5-'СЕТ СН'!$G$20</f>
        <v>2716.8786840399998</v>
      </c>
      <c r="P78" s="36">
        <f>SUMIFS(СВЦЭМ!$C$33:$C$776,СВЦЭМ!$A$33:$A$776,$A78,СВЦЭМ!$B$33:$B$776,P$47)+'СЕТ СН'!$G$12+СВЦЭМ!$D$10+'СЕТ СН'!$G$5-'СЕТ СН'!$G$20</f>
        <v>2716.8786840399998</v>
      </c>
      <c r="Q78" s="36">
        <f>SUMIFS(СВЦЭМ!$C$33:$C$776,СВЦЭМ!$A$33:$A$776,$A78,СВЦЭМ!$B$33:$B$776,Q$47)+'СЕТ СН'!$G$12+СВЦЭМ!$D$10+'СЕТ СН'!$G$5-'СЕТ СН'!$G$20</f>
        <v>2716.8786840399998</v>
      </c>
      <c r="R78" s="36">
        <f>SUMIFS(СВЦЭМ!$C$33:$C$776,СВЦЭМ!$A$33:$A$776,$A78,СВЦЭМ!$B$33:$B$776,R$47)+'СЕТ СН'!$G$12+СВЦЭМ!$D$10+'СЕТ СН'!$G$5-'СЕТ СН'!$G$20</f>
        <v>2716.8786840399998</v>
      </c>
      <c r="S78" s="36">
        <f>SUMIFS(СВЦЭМ!$C$33:$C$776,СВЦЭМ!$A$33:$A$776,$A78,СВЦЭМ!$B$33:$B$776,S$47)+'СЕТ СН'!$G$12+СВЦЭМ!$D$10+'СЕТ СН'!$G$5-'СЕТ СН'!$G$20</f>
        <v>2716.8786840399998</v>
      </c>
      <c r="T78" s="36">
        <f>SUMIFS(СВЦЭМ!$C$33:$C$776,СВЦЭМ!$A$33:$A$776,$A78,СВЦЭМ!$B$33:$B$776,T$47)+'СЕТ СН'!$G$12+СВЦЭМ!$D$10+'СЕТ СН'!$G$5-'СЕТ СН'!$G$20</f>
        <v>2716.8786840399998</v>
      </c>
      <c r="U78" s="36">
        <f>SUMIFS(СВЦЭМ!$C$33:$C$776,СВЦЭМ!$A$33:$A$776,$A78,СВЦЭМ!$B$33:$B$776,U$47)+'СЕТ СН'!$G$12+СВЦЭМ!$D$10+'СЕТ СН'!$G$5-'СЕТ СН'!$G$20</f>
        <v>2716.8786840399998</v>
      </c>
      <c r="V78" s="36">
        <f>SUMIFS(СВЦЭМ!$C$33:$C$776,СВЦЭМ!$A$33:$A$776,$A78,СВЦЭМ!$B$33:$B$776,V$47)+'СЕТ СН'!$G$12+СВЦЭМ!$D$10+'СЕТ СН'!$G$5-'СЕТ СН'!$G$20</f>
        <v>2716.8786840399998</v>
      </c>
      <c r="W78" s="36">
        <f>SUMIFS(СВЦЭМ!$C$33:$C$776,СВЦЭМ!$A$33:$A$776,$A78,СВЦЭМ!$B$33:$B$776,W$47)+'СЕТ СН'!$G$12+СВЦЭМ!$D$10+'СЕТ СН'!$G$5-'СЕТ СН'!$G$20</f>
        <v>2716.8786840399998</v>
      </c>
      <c r="X78" s="36">
        <f>SUMIFS(СВЦЭМ!$C$33:$C$776,СВЦЭМ!$A$33:$A$776,$A78,СВЦЭМ!$B$33:$B$776,X$47)+'СЕТ СН'!$G$12+СВЦЭМ!$D$10+'СЕТ СН'!$G$5-'СЕТ СН'!$G$20</f>
        <v>2716.8786840399998</v>
      </c>
      <c r="Y78" s="36">
        <f>SUMIFS(СВЦЭМ!$C$33:$C$776,СВЦЭМ!$A$33:$A$776,$A78,СВЦЭМ!$B$33:$B$776,Y$47)+'СЕТ СН'!$G$12+СВЦЭМ!$D$10+'СЕТ СН'!$G$5-'СЕТ СН'!$G$20</f>
        <v>2716.8786840399998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01.09.2020</v>
      </c>
      <c r="B84" s="36">
        <f>SUMIFS(СВЦЭМ!$C$33:$C$776,СВЦЭМ!$A$33:$A$776,$A84,СВЦЭМ!$B$33:$B$776,B$83)+'СЕТ СН'!$H$12+СВЦЭМ!$D$10+'СЕТ СН'!$H$5-'СЕТ СН'!$H$20</f>
        <v>3601.6186439900002</v>
      </c>
      <c r="C84" s="36">
        <f>SUMIFS(СВЦЭМ!$C$33:$C$776,СВЦЭМ!$A$33:$A$776,$A84,СВЦЭМ!$B$33:$B$776,C$83)+'СЕТ СН'!$H$12+СВЦЭМ!$D$10+'СЕТ СН'!$H$5-'СЕТ СН'!$H$20</f>
        <v>3653.22397374</v>
      </c>
      <c r="D84" s="36">
        <f>SUMIFS(СВЦЭМ!$C$33:$C$776,СВЦЭМ!$A$33:$A$776,$A84,СВЦЭМ!$B$33:$B$776,D$83)+'СЕТ СН'!$H$12+СВЦЭМ!$D$10+'СЕТ СН'!$H$5-'СЕТ СН'!$H$20</f>
        <v>3674.10118087</v>
      </c>
      <c r="E84" s="36">
        <f>SUMIFS(СВЦЭМ!$C$33:$C$776,СВЦЭМ!$A$33:$A$776,$A84,СВЦЭМ!$B$33:$B$776,E$83)+'СЕТ СН'!$H$12+СВЦЭМ!$D$10+'СЕТ СН'!$H$5-'СЕТ СН'!$H$20</f>
        <v>3688.3568909700002</v>
      </c>
      <c r="F84" s="36">
        <f>SUMIFS(СВЦЭМ!$C$33:$C$776,СВЦЭМ!$A$33:$A$776,$A84,СВЦЭМ!$B$33:$B$776,F$83)+'СЕТ СН'!$H$12+СВЦЭМ!$D$10+'СЕТ СН'!$H$5-'СЕТ СН'!$H$20</f>
        <v>3698.7521033200001</v>
      </c>
      <c r="G84" s="36">
        <f>SUMIFS(СВЦЭМ!$C$33:$C$776,СВЦЭМ!$A$33:$A$776,$A84,СВЦЭМ!$B$33:$B$776,G$83)+'СЕТ СН'!$H$12+СВЦЭМ!$D$10+'СЕТ СН'!$H$5-'СЕТ СН'!$H$20</f>
        <v>3699.4693620899998</v>
      </c>
      <c r="H84" s="36">
        <f>SUMIFS(СВЦЭМ!$C$33:$C$776,СВЦЭМ!$A$33:$A$776,$A84,СВЦЭМ!$B$33:$B$776,H$83)+'СЕТ СН'!$H$12+СВЦЭМ!$D$10+'СЕТ СН'!$H$5-'СЕТ СН'!$H$20</f>
        <v>3681.6305301699999</v>
      </c>
      <c r="I84" s="36">
        <f>SUMIFS(СВЦЭМ!$C$33:$C$776,СВЦЭМ!$A$33:$A$776,$A84,СВЦЭМ!$B$33:$B$776,I$83)+'СЕТ СН'!$H$12+СВЦЭМ!$D$10+'СЕТ СН'!$H$5-'СЕТ СН'!$H$20</f>
        <v>3642.59893375</v>
      </c>
      <c r="J84" s="36">
        <f>SUMIFS(СВЦЭМ!$C$33:$C$776,СВЦЭМ!$A$33:$A$776,$A84,СВЦЭМ!$B$33:$B$776,J$83)+'СЕТ СН'!$H$12+СВЦЭМ!$D$10+'СЕТ СН'!$H$5-'СЕТ СН'!$H$20</f>
        <v>3590.81861458</v>
      </c>
      <c r="K84" s="36">
        <f>SUMIFS(СВЦЭМ!$C$33:$C$776,СВЦЭМ!$A$33:$A$776,$A84,СВЦЭМ!$B$33:$B$776,K$83)+'СЕТ СН'!$H$12+СВЦЭМ!$D$10+'СЕТ СН'!$H$5-'СЕТ СН'!$H$20</f>
        <v>3572.0308914400002</v>
      </c>
      <c r="L84" s="36">
        <f>SUMIFS(СВЦЭМ!$C$33:$C$776,СВЦЭМ!$A$33:$A$776,$A84,СВЦЭМ!$B$33:$B$776,L$83)+'СЕТ СН'!$H$12+СВЦЭМ!$D$10+'СЕТ СН'!$H$5-'СЕТ СН'!$H$20</f>
        <v>3567.6975603999999</v>
      </c>
      <c r="M84" s="36">
        <f>SUMIFS(СВЦЭМ!$C$33:$C$776,СВЦЭМ!$A$33:$A$776,$A84,СВЦЭМ!$B$33:$B$776,M$83)+'СЕТ СН'!$H$12+СВЦЭМ!$D$10+'СЕТ СН'!$H$5-'СЕТ СН'!$H$20</f>
        <v>3565.3887446500003</v>
      </c>
      <c r="N84" s="36">
        <f>SUMIFS(СВЦЭМ!$C$33:$C$776,СВЦЭМ!$A$33:$A$776,$A84,СВЦЭМ!$B$33:$B$776,N$83)+'СЕТ СН'!$H$12+СВЦЭМ!$D$10+'СЕТ СН'!$H$5-'СЕТ СН'!$H$20</f>
        <v>3590.5278575299999</v>
      </c>
      <c r="O84" s="36">
        <f>SUMIFS(СВЦЭМ!$C$33:$C$776,СВЦЭМ!$A$33:$A$776,$A84,СВЦЭМ!$B$33:$B$776,O$83)+'СЕТ СН'!$H$12+СВЦЭМ!$D$10+'СЕТ СН'!$H$5-'СЕТ СН'!$H$20</f>
        <v>3587.58742631</v>
      </c>
      <c r="P84" s="36">
        <f>SUMIFS(СВЦЭМ!$C$33:$C$776,СВЦЭМ!$A$33:$A$776,$A84,СВЦЭМ!$B$33:$B$776,P$83)+'СЕТ СН'!$H$12+СВЦЭМ!$D$10+'СЕТ СН'!$H$5-'СЕТ СН'!$H$20</f>
        <v>3588.9248722100001</v>
      </c>
      <c r="Q84" s="36">
        <f>SUMIFS(СВЦЭМ!$C$33:$C$776,СВЦЭМ!$A$33:$A$776,$A84,СВЦЭМ!$B$33:$B$776,Q$83)+'СЕТ СН'!$H$12+СВЦЭМ!$D$10+'СЕТ СН'!$H$5-'СЕТ СН'!$H$20</f>
        <v>3593.9416783199999</v>
      </c>
      <c r="R84" s="36">
        <f>SUMIFS(СВЦЭМ!$C$33:$C$776,СВЦЭМ!$A$33:$A$776,$A84,СВЦЭМ!$B$33:$B$776,R$83)+'СЕТ СН'!$H$12+СВЦЭМ!$D$10+'СЕТ СН'!$H$5-'СЕТ СН'!$H$20</f>
        <v>3582.1706331800001</v>
      </c>
      <c r="S84" s="36">
        <f>SUMIFS(СВЦЭМ!$C$33:$C$776,СВЦЭМ!$A$33:$A$776,$A84,СВЦЭМ!$B$33:$B$776,S$83)+'СЕТ СН'!$H$12+СВЦЭМ!$D$10+'СЕТ СН'!$H$5-'СЕТ СН'!$H$20</f>
        <v>3587.3851472599999</v>
      </c>
      <c r="T84" s="36">
        <f>SUMIFS(СВЦЭМ!$C$33:$C$776,СВЦЭМ!$A$33:$A$776,$A84,СВЦЭМ!$B$33:$B$776,T$83)+'СЕТ СН'!$H$12+СВЦЭМ!$D$10+'СЕТ СН'!$H$5-'СЕТ СН'!$H$20</f>
        <v>3581.6523565699999</v>
      </c>
      <c r="U84" s="36">
        <f>SUMIFS(СВЦЭМ!$C$33:$C$776,СВЦЭМ!$A$33:$A$776,$A84,СВЦЭМ!$B$33:$B$776,U$83)+'СЕТ СН'!$H$12+СВЦЭМ!$D$10+'СЕТ СН'!$H$5-'СЕТ СН'!$H$20</f>
        <v>3577.9099365900001</v>
      </c>
      <c r="V84" s="36">
        <f>SUMIFS(СВЦЭМ!$C$33:$C$776,СВЦЭМ!$A$33:$A$776,$A84,СВЦЭМ!$B$33:$B$776,V$83)+'СЕТ СН'!$H$12+СВЦЭМ!$D$10+'СЕТ СН'!$H$5-'СЕТ СН'!$H$20</f>
        <v>3569.2236635200002</v>
      </c>
      <c r="W84" s="36">
        <f>SUMIFS(СВЦЭМ!$C$33:$C$776,СВЦЭМ!$A$33:$A$776,$A84,СВЦЭМ!$B$33:$B$776,W$83)+'СЕТ СН'!$H$12+СВЦЭМ!$D$10+'СЕТ СН'!$H$5-'СЕТ СН'!$H$20</f>
        <v>3558.3993297300003</v>
      </c>
      <c r="X84" s="36">
        <f>SUMIFS(СВЦЭМ!$C$33:$C$776,СВЦЭМ!$A$33:$A$776,$A84,СВЦЭМ!$B$33:$B$776,X$83)+'СЕТ СН'!$H$12+СВЦЭМ!$D$10+'СЕТ СН'!$H$5-'СЕТ СН'!$H$20</f>
        <v>3586.2837330100001</v>
      </c>
      <c r="Y84" s="36">
        <f>SUMIFS(СВЦЭМ!$C$33:$C$776,СВЦЭМ!$A$33:$A$776,$A84,СВЦЭМ!$B$33:$B$776,Y$83)+'СЕТ СН'!$H$12+СВЦЭМ!$D$10+'СЕТ СН'!$H$5-'СЕТ СН'!$H$20</f>
        <v>3647.16479458</v>
      </c>
    </row>
    <row r="85" spans="1:25" ht="15.75" x14ac:dyDescent="0.2">
      <c r="A85" s="35">
        <f>A84+1</f>
        <v>44076</v>
      </c>
      <c r="B85" s="36">
        <f>SUMIFS(СВЦЭМ!$C$33:$C$776,СВЦЭМ!$A$33:$A$776,$A85,СВЦЭМ!$B$33:$B$776,B$83)+'СЕТ СН'!$H$12+СВЦЭМ!$D$10+'СЕТ СН'!$H$5-'СЕТ СН'!$H$20</f>
        <v>3671.94782592</v>
      </c>
      <c r="C85" s="36">
        <f>SUMIFS(СВЦЭМ!$C$33:$C$776,СВЦЭМ!$A$33:$A$776,$A85,СВЦЭМ!$B$33:$B$776,C$83)+'СЕТ СН'!$H$12+СВЦЭМ!$D$10+'СЕТ СН'!$H$5-'СЕТ СН'!$H$20</f>
        <v>3732.0981686800001</v>
      </c>
      <c r="D85" s="36">
        <f>SUMIFS(СВЦЭМ!$C$33:$C$776,СВЦЭМ!$A$33:$A$776,$A85,СВЦЭМ!$B$33:$B$776,D$83)+'СЕТ СН'!$H$12+СВЦЭМ!$D$10+'СЕТ СН'!$H$5-'СЕТ СН'!$H$20</f>
        <v>3773.0742970199999</v>
      </c>
      <c r="E85" s="36">
        <f>SUMIFS(СВЦЭМ!$C$33:$C$776,СВЦЭМ!$A$33:$A$776,$A85,СВЦЭМ!$B$33:$B$776,E$83)+'СЕТ СН'!$H$12+СВЦЭМ!$D$10+'СЕТ СН'!$H$5-'СЕТ СН'!$H$20</f>
        <v>3790.69894264</v>
      </c>
      <c r="F85" s="36">
        <f>SUMIFS(СВЦЭМ!$C$33:$C$776,СВЦЭМ!$A$33:$A$776,$A85,СВЦЭМ!$B$33:$B$776,F$83)+'СЕТ СН'!$H$12+СВЦЭМ!$D$10+'СЕТ СН'!$H$5-'СЕТ СН'!$H$20</f>
        <v>3790.0658408300001</v>
      </c>
      <c r="G85" s="36">
        <f>SUMIFS(СВЦЭМ!$C$33:$C$776,СВЦЭМ!$A$33:$A$776,$A85,СВЦЭМ!$B$33:$B$776,G$83)+'СЕТ СН'!$H$12+СВЦЭМ!$D$10+'СЕТ СН'!$H$5-'СЕТ СН'!$H$20</f>
        <v>3766.9775151499998</v>
      </c>
      <c r="H85" s="36">
        <f>SUMIFS(СВЦЭМ!$C$33:$C$776,СВЦЭМ!$A$33:$A$776,$A85,СВЦЭМ!$B$33:$B$776,H$83)+'СЕТ СН'!$H$12+СВЦЭМ!$D$10+'СЕТ СН'!$H$5-'СЕТ СН'!$H$20</f>
        <v>3711.87345805</v>
      </c>
      <c r="I85" s="36">
        <f>SUMIFS(СВЦЭМ!$C$33:$C$776,СВЦЭМ!$A$33:$A$776,$A85,СВЦЭМ!$B$33:$B$776,I$83)+'СЕТ СН'!$H$12+СВЦЭМ!$D$10+'СЕТ СН'!$H$5-'СЕТ СН'!$H$20</f>
        <v>3640.2313353200002</v>
      </c>
      <c r="J85" s="36">
        <f>SUMIFS(СВЦЭМ!$C$33:$C$776,СВЦЭМ!$A$33:$A$776,$A85,СВЦЭМ!$B$33:$B$776,J$83)+'СЕТ СН'!$H$12+СВЦЭМ!$D$10+'СЕТ СН'!$H$5-'СЕТ СН'!$H$20</f>
        <v>3577.2712108000001</v>
      </c>
      <c r="K85" s="36">
        <f>SUMIFS(СВЦЭМ!$C$33:$C$776,СВЦЭМ!$A$33:$A$776,$A85,СВЦЭМ!$B$33:$B$776,K$83)+'СЕТ СН'!$H$12+СВЦЭМ!$D$10+'СЕТ СН'!$H$5-'СЕТ СН'!$H$20</f>
        <v>3575.8402859600001</v>
      </c>
      <c r="L85" s="36">
        <f>SUMIFS(СВЦЭМ!$C$33:$C$776,СВЦЭМ!$A$33:$A$776,$A85,СВЦЭМ!$B$33:$B$776,L$83)+'СЕТ СН'!$H$12+СВЦЭМ!$D$10+'СЕТ СН'!$H$5-'СЕТ СН'!$H$20</f>
        <v>3581.4408804200002</v>
      </c>
      <c r="M85" s="36">
        <f>SUMIFS(СВЦЭМ!$C$33:$C$776,СВЦЭМ!$A$33:$A$776,$A85,СВЦЭМ!$B$33:$B$776,M$83)+'СЕТ СН'!$H$12+СВЦЭМ!$D$10+'СЕТ СН'!$H$5-'СЕТ СН'!$H$20</f>
        <v>3579.02179828</v>
      </c>
      <c r="N85" s="36">
        <f>SUMIFS(СВЦЭМ!$C$33:$C$776,СВЦЭМ!$A$33:$A$776,$A85,СВЦЭМ!$B$33:$B$776,N$83)+'СЕТ СН'!$H$12+СВЦЭМ!$D$10+'СЕТ СН'!$H$5-'СЕТ СН'!$H$20</f>
        <v>3590.39487676</v>
      </c>
      <c r="O85" s="36">
        <f>SUMIFS(СВЦЭМ!$C$33:$C$776,СВЦЭМ!$A$33:$A$776,$A85,СВЦЭМ!$B$33:$B$776,O$83)+'СЕТ СН'!$H$12+СВЦЭМ!$D$10+'СЕТ СН'!$H$5-'СЕТ СН'!$H$20</f>
        <v>3597.3492582399999</v>
      </c>
      <c r="P85" s="36">
        <f>SUMIFS(СВЦЭМ!$C$33:$C$776,СВЦЭМ!$A$33:$A$776,$A85,СВЦЭМ!$B$33:$B$776,P$83)+'СЕТ СН'!$H$12+СВЦЭМ!$D$10+'СЕТ СН'!$H$5-'СЕТ СН'!$H$20</f>
        <v>3603.8730081900003</v>
      </c>
      <c r="Q85" s="36">
        <f>SUMIFS(СВЦЭМ!$C$33:$C$776,СВЦЭМ!$A$33:$A$776,$A85,СВЦЭМ!$B$33:$B$776,Q$83)+'СЕТ СН'!$H$12+СВЦЭМ!$D$10+'СЕТ СН'!$H$5-'СЕТ СН'!$H$20</f>
        <v>3602.9671043799999</v>
      </c>
      <c r="R85" s="36">
        <f>SUMIFS(СВЦЭМ!$C$33:$C$776,СВЦЭМ!$A$33:$A$776,$A85,СВЦЭМ!$B$33:$B$776,R$83)+'СЕТ СН'!$H$12+СВЦЭМ!$D$10+'СЕТ СН'!$H$5-'СЕТ СН'!$H$20</f>
        <v>3593.3687612499998</v>
      </c>
      <c r="S85" s="36">
        <f>SUMIFS(СВЦЭМ!$C$33:$C$776,СВЦЭМ!$A$33:$A$776,$A85,СВЦЭМ!$B$33:$B$776,S$83)+'СЕТ СН'!$H$12+СВЦЭМ!$D$10+'СЕТ СН'!$H$5-'СЕТ СН'!$H$20</f>
        <v>3598.36244141</v>
      </c>
      <c r="T85" s="36">
        <f>SUMIFS(СВЦЭМ!$C$33:$C$776,СВЦЭМ!$A$33:$A$776,$A85,СВЦЭМ!$B$33:$B$776,T$83)+'СЕТ СН'!$H$12+СВЦЭМ!$D$10+'СЕТ СН'!$H$5-'СЕТ СН'!$H$20</f>
        <v>3548.6230343900002</v>
      </c>
      <c r="U85" s="36">
        <f>SUMIFS(СВЦЭМ!$C$33:$C$776,СВЦЭМ!$A$33:$A$776,$A85,СВЦЭМ!$B$33:$B$776,U$83)+'СЕТ СН'!$H$12+СВЦЭМ!$D$10+'СЕТ СН'!$H$5-'СЕТ СН'!$H$20</f>
        <v>3527.0371926900002</v>
      </c>
      <c r="V85" s="36">
        <f>SUMIFS(СВЦЭМ!$C$33:$C$776,СВЦЭМ!$A$33:$A$776,$A85,СВЦЭМ!$B$33:$B$776,V$83)+'СЕТ СН'!$H$12+СВЦЭМ!$D$10+'СЕТ СН'!$H$5-'СЕТ СН'!$H$20</f>
        <v>3509.8042662799999</v>
      </c>
      <c r="W85" s="36">
        <f>SUMIFS(СВЦЭМ!$C$33:$C$776,СВЦЭМ!$A$33:$A$776,$A85,СВЦЭМ!$B$33:$B$776,W$83)+'СЕТ СН'!$H$12+СВЦЭМ!$D$10+'СЕТ СН'!$H$5-'СЕТ СН'!$H$20</f>
        <v>3517.3569690899999</v>
      </c>
      <c r="X85" s="36">
        <f>SUMIFS(СВЦЭМ!$C$33:$C$776,СВЦЭМ!$A$33:$A$776,$A85,СВЦЭМ!$B$33:$B$776,X$83)+'СЕТ СН'!$H$12+СВЦЭМ!$D$10+'СЕТ СН'!$H$5-'СЕТ СН'!$H$20</f>
        <v>3567.94992985</v>
      </c>
      <c r="Y85" s="36">
        <f>SUMIFS(СВЦЭМ!$C$33:$C$776,СВЦЭМ!$A$33:$A$776,$A85,СВЦЭМ!$B$33:$B$776,Y$83)+'СЕТ СН'!$H$12+СВЦЭМ!$D$10+'СЕТ СН'!$H$5-'СЕТ СН'!$H$20</f>
        <v>3605.9279342899999</v>
      </c>
    </row>
    <row r="86" spans="1:25" ht="15.75" x14ac:dyDescent="0.2">
      <c r="A86" s="35">
        <f t="shared" ref="A86:A114" si="2">A85+1</f>
        <v>44077</v>
      </c>
      <c r="B86" s="36">
        <f>SUMIFS(СВЦЭМ!$C$33:$C$776,СВЦЭМ!$A$33:$A$776,$A86,СВЦЭМ!$B$33:$B$776,B$83)+'СЕТ СН'!$H$12+СВЦЭМ!$D$10+'СЕТ СН'!$H$5-'СЕТ СН'!$H$20</f>
        <v>3701.3094284700001</v>
      </c>
      <c r="C86" s="36">
        <f>SUMIFS(СВЦЭМ!$C$33:$C$776,СВЦЭМ!$A$33:$A$776,$A86,СВЦЭМ!$B$33:$B$776,C$83)+'СЕТ СН'!$H$12+СВЦЭМ!$D$10+'СЕТ СН'!$H$5-'СЕТ СН'!$H$20</f>
        <v>3727.7052546</v>
      </c>
      <c r="D86" s="36">
        <f>SUMIFS(СВЦЭМ!$C$33:$C$776,СВЦЭМ!$A$33:$A$776,$A86,СВЦЭМ!$B$33:$B$776,D$83)+'СЕТ СН'!$H$12+СВЦЭМ!$D$10+'СЕТ СН'!$H$5-'СЕТ СН'!$H$20</f>
        <v>3712.8366139300001</v>
      </c>
      <c r="E86" s="36">
        <f>SUMIFS(СВЦЭМ!$C$33:$C$776,СВЦЭМ!$A$33:$A$776,$A86,СВЦЭМ!$B$33:$B$776,E$83)+'СЕТ СН'!$H$12+СВЦЭМ!$D$10+'СЕТ СН'!$H$5-'СЕТ СН'!$H$20</f>
        <v>3709.4291183700002</v>
      </c>
      <c r="F86" s="36">
        <f>SUMIFS(СВЦЭМ!$C$33:$C$776,СВЦЭМ!$A$33:$A$776,$A86,СВЦЭМ!$B$33:$B$776,F$83)+'СЕТ СН'!$H$12+СВЦЭМ!$D$10+'СЕТ СН'!$H$5-'СЕТ СН'!$H$20</f>
        <v>3709.1468800100001</v>
      </c>
      <c r="G86" s="36">
        <f>SUMIFS(СВЦЭМ!$C$33:$C$776,СВЦЭМ!$A$33:$A$776,$A86,СВЦЭМ!$B$33:$B$776,G$83)+'СЕТ СН'!$H$12+СВЦЭМ!$D$10+'СЕТ СН'!$H$5-'СЕТ СН'!$H$20</f>
        <v>3713.4259744299998</v>
      </c>
      <c r="H86" s="36">
        <f>SUMIFS(СВЦЭМ!$C$33:$C$776,СВЦЭМ!$A$33:$A$776,$A86,СВЦЭМ!$B$33:$B$776,H$83)+'СЕТ СН'!$H$12+СВЦЭМ!$D$10+'СЕТ СН'!$H$5-'СЕТ СН'!$H$20</f>
        <v>3697.0175866899999</v>
      </c>
      <c r="I86" s="36">
        <f>SUMIFS(СВЦЭМ!$C$33:$C$776,СВЦЭМ!$A$33:$A$776,$A86,СВЦЭМ!$B$33:$B$776,I$83)+'СЕТ СН'!$H$12+СВЦЭМ!$D$10+'СЕТ СН'!$H$5-'СЕТ СН'!$H$20</f>
        <v>3626.9874406899999</v>
      </c>
      <c r="J86" s="36">
        <f>SUMIFS(СВЦЭМ!$C$33:$C$776,СВЦЭМ!$A$33:$A$776,$A86,СВЦЭМ!$B$33:$B$776,J$83)+'СЕТ СН'!$H$12+СВЦЭМ!$D$10+'СЕТ СН'!$H$5-'СЕТ СН'!$H$20</f>
        <v>3611.43588817</v>
      </c>
      <c r="K86" s="36">
        <f>SUMIFS(СВЦЭМ!$C$33:$C$776,СВЦЭМ!$A$33:$A$776,$A86,СВЦЭМ!$B$33:$B$776,K$83)+'СЕТ СН'!$H$12+СВЦЭМ!$D$10+'СЕТ СН'!$H$5-'СЕТ СН'!$H$20</f>
        <v>3646.2704141700001</v>
      </c>
      <c r="L86" s="36">
        <f>SUMIFS(СВЦЭМ!$C$33:$C$776,СВЦЭМ!$A$33:$A$776,$A86,СВЦЭМ!$B$33:$B$776,L$83)+'СЕТ СН'!$H$12+СВЦЭМ!$D$10+'СЕТ СН'!$H$5-'СЕТ СН'!$H$20</f>
        <v>3636.6236506599998</v>
      </c>
      <c r="M86" s="36">
        <f>SUMIFS(СВЦЭМ!$C$33:$C$776,СВЦЭМ!$A$33:$A$776,$A86,СВЦЭМ!$B$33:$B$776,M$83)+'СЕТ СН'!$H$12+СВЦЭМ!$D$10+'СЕТ СН'!$H$5-'СЕТ СН'!$H$20</f>
        <v>3642.4484923800001</v>
      </c>
      <c r="N86" s="36">
        <f>SUMIFS(СВЦЭМ!$C$33:$C$776,СВЦЭМ!$A$33:$A$776,$A86,СВЦЭМ!$B$33:$B$776,N$83)+'СЕТ СН'!$H$12+СВЦЭМ!$D$10+'СЕТ СН'!$H$5-'СЕТ СН'!$H$20</f>
        <v>3646.1553282</v>
      </c>
      <c r="O86" s="36">
        <f>SUMIFS(СВЦЭМ!$C$33:$C$776,СВЦЭМ!$A$33:$A$776,$A86,СВЦЭМ!$B$33:$B$776,O$83)+'СЕТ СН'!$H$12+СВЦЭМ!$D$10+'СЕТ СН'!$H$5-'СЕТ СН'!$H$20</f>
        <v>3665.3544828700001</v>
      </c>
      <c r="P86" s="36">
        <f>SUMIFS(СВЦЭМ!$C$33:$C$776,СВЦЭМ!$A$33:$A$776,$A86,СВЦЭМ!$B$33:$B$776,P$83)+'СЕТ СН'!$H$12+СВЦЭМ!$D$10+'СЕТ СН'!$H$5-'СЕТ СН'!$H$20</f>
        <v>3655.5609431500002</v>
      </c>
      <c r="Q86" s="36">
        <f>SUMIFS(СВЦЭМ!$C$33:$C$776,СВЦЭМ!$A$33:$A$776,$A86,СВЦЭМ!$B$33:$B$776,Q$83)+'СЕТ СН'!$H$12+СВЦЭМ!$D$10+'СЕТ СН'!$H$5-'СЕТ СН'!$H$20</f>
        <v>3653.7796800699998</v>
      </c>
      <c r="R86" s="36">
        <f>SUMIFS(СВЦЭМ!$C$33:$C$776,СВЦЭМ!$A$33:$A$776,$A86,СВЦЭМ!$B$33:$B$776,R$83)+'СЕТ СН'!$H$12+СВЦЭМ!$D$10+'СЕТ СН'!$H$5-'СЕТ СН'!$H$20</f>
        <v>3647.1591073600002</v>
      </c>
      <c r="S86" s="36">
        <f>SUMIFS(СВЦЭМ!$C$33:$C$776,СВЦЭМ!$A$33:$A$776,$A86,СВЦЭМ!$B$33:$B$776,S$83)+'СЕТ СН'!$H$12+СВЦЭМ!$D$10+'СЕТ СН'!$H$5-'СЕТ СН'!$H$20</f>
        <v>3648.3110931299998</v>
      </c>
      <c r="T86" s="36">
        <f>SUMIFS(СВЦЭМ!$C$33:$C$776,СВЦЭМ!$A$33:$A$776,$A86,СВЦЭМ!$B$33:$B$776,T$83)+'СЕТ СН'!$H$12+СВЦЭМ!$D$10+'СЕТ СН'!$H$5-'СЕТ СН'!$H$20</f>
        <v>3608.6703410700002</v>
      </c>
      <c r="U86" s="36">
        <f>SUMIFS(СВЦЭМ!$C$33:$C$776,СВЦЭМ!$A$33:$A$776,$A86,СВЦЭМ!$B$33:$B$776,U$83)+'СЕТ СН'!$H$12+СВЦЭМ!$D$10+'СЕТ СН'!$H$5-'СЕТ СН'!$H$20</f>
        <v>3590.9549112899999</v>
      </c>
      <c r="V86" s="36">
        <f>SUMIFS(СВЦЭМ!$C$33:$C$776,СВЦЭМ!$A$33:$A$776,$A86,СВЦЭМ!$B$33:$B$776,V$83)+'СЕТ СН'!$H$12+СВЦЭМ!$D$10+'СЕТ СН'!$H$5-'СЕТ СН'!$H$20</f>
        <v>3594.8614665300001</v>
      </c>
      <c r="W86" s="36">
        <f>SUMIFS(СВЦЭМ!$C$33:$C$776,СВЦЭМ!$A$33:$A$776,$A86,СВЦЭМ!$B$33:$B$776,W$83)+'СЕТ СН'!$H$12+СВЦЭМ!$D$10+'СЕТ СН'!$H$5-'СЕТ СН'!$H$20</f>
        <v>3586.2162978800002</v>
      </c>
      <c r="X86" s="36">
        <f>SUMIFS(СВЦЭМ!$C$33:$C$776,СВЦЭМ!$A$33:$A$776,$A86,СВЦЭМ!$B$33:$B$776,X$83)+'СЕТ СН'!$H$12+СВЦЭМ!$D$10+'СЕТ СН'!$H$5-'СЕТ СН'!$H$20</f>
        <v>3641.8158379900001</v>
      </c>
      <c r="Y86" s="36">
        <f>SUMIFS(СВЦЭМ!$C$33:$C$776,СВЦЭМ!$A$33:$A$776,$A86,СВЦЭМ!$B$33:$B$776,Y$83)+'СЕТ СН'!$H$12+СВЦЭМ!$D$10+'СЕТ СН'!$H$5-'СЕТ СН'!$H$20</f>
        <v>3651.0012448500001</v>
      </c>
    </row>
    <row r="87" spans="1:25" ht="15.75" x14ac:dyDescent="0.2">
      <c r="A87" s="35">
        <f t="shared" si="2"/>
        <v>44078</v>
      </c>
      <c r="B87" s="36">
        <f>SUMIFS(СВЦЭМ!$C$33:$C$776,СВЦЭМ!$A$33:$A$776,$A87,СВЦЭМ!$B$33:$B$776,B$83)+'СЕТ СН'!$H$12+СВЦЭМ!$D$10+'СЕТ СН'!$H$5-'СЕТ СН'!$H$20</f>
        <v>3725.3221591400002</v>
      </c>
      <c r="C87" s="36">
        <f>SUMIFS(СВЦЭМ!$C$33:$C$776,СВЦЭМ!$A$33:$A$776,$A87,СВЦЭМ!$B$33:$B$776,C$83)+'СЕТ СН'!$H$12+СВЦЭМ!$D$10+'СЕТ СН'!$H$5-'СЕТ СН'!$H$20</f>
        <v>3728.81004205</v>
      </c>
      <c r="D87" s="36">
        <f>SUMIFS(СВЦЭМ!$C$33:$C$776,СВЦЭМ!$A$33:$A$776,$A87,СВЦЭМ!$B$33:$B$776,D$83)+'СЕТ СН'!$H$12+СВЦЭМ!$D$10+'СЕТ СН'!$H$5-'СЕТ СН'!$H$20</f>
        <v>3709.36721205</v>
      </c>
      <c r="E87" s="36">
        <f>SUMIFS(СВЦЭМ!$C$33:$C$776,СВЦЭМ!$A$33:$A$776,$A87,СВЦЭМ!$B$33:$B$776,E$83)+'СЕТ СН'!$H$12+СВЦЭМ!$D$10+'СЕТ СН'!$H$5-'СЕТ СН'!$H$20</f>
        <v>3706.1137082599998</v>
      </c>
      <c r="F87" s="36">
        <f>SUMIFS(СВЦЭМ!$C$33:$C$776,СВЦЭМ!$A$33:$A$776,$A87,СВЦЭМ!$B$33:$B$776,F$83)+'СЕТ СН'!$H$12+СВЦЭМ!$D$10+'СЕТ СН'!$H$5-'СЕТ СН'!$H$20</f>
        <v>3707.1951531700001</v>
      </c>
      <c r="G87" s="36">
        <f>SUMIFS(СВЦЭМ!$C$33:$C$776,СВЦЭМ!$A$33:$A$776,$A87,СВЦЭМ!$B$33:$B$776,G$83)+'СЕТ СН'!$H$12+СВЦЭМ!$D$10+'СЕТ СН'!$H$5-'СЕТ СН'!$H$20</f>
        <v>3712.2506685200001</v>
      </c>
      <c r="H87" s="36">
        <f>SUMIFS(СВЦЭМ!$C$33:$C$776,СВЦЭМ!$A$33:$A$776,$A87,СВЦЭМ!$B$33:$B$776,H$83)+'СЕТ СН'!$H$12+СВЦЭМ!$D$10+'СЕТ СН'!$H$5-'СЕТ СН'!$H$20</f>
        <v>3696.0943008899999</v>
      </c>
      <c r="I87" s="36">
        <f>SUMIFS(СВЦЭМ!$C$33:$C$776,СВЦЭМ!$A$33:$A$776,$A87,СВЦЭМ!$B$33:$B$776,I$83)+'СЕТ СН'!$H$12+СВЦЭМ!$D$10+'СЕТ СН'!$H$5-'СЕТ СН'!$H$20</f>
        <v>3655.8935964900002</v>
      </c>
      <c r="J87" s="36">
        <f>SUMIFS(СВЦЭМ!$C$33:$C$776,СВЦЭМ!$A$33:$A$776,$A87,СВЦЭМ!$B$33:$B$776,J$83)+'СЕТ СН'!$H$12+СВЦЭМ!$D$10+'СЕТ СН'!$H$5-'СЕТ СН'!$H$20</f>
        <v>3644.5540883900003</v>
      </c>
      <c r="K87" s="36">
        <f>SUMIFS(СВЦЭМ!$C$33:$C$776,СВЦЭМ!$A$33:$A$776,$A87,СВЦЭМ!$B$33:$B$776,K$83)+'СЕТ СН'!$H$12+СВЦЭМ!$D$10+'СЕТ СН'!$H$5-'СЕТ СН'!$H$20</f>
        <v>3605.25984281</v>
      </c>
      <c r="L87" s="36">
        <f>SUMIFS(СВЦЭМ!$C$33:$C$776,СВЦЭМ!$A$33:$A$776,$A87,СВЦЭМ!$B$33:$B$776,L$83)+'СЕТ СН'!$H$12+СВЦЭМ!$D$10+'СЕТ СН'!$H$5-'СЕТ СН'!$H$20</f>
        <v>3601.5695016999998</v>
      </c>
      <c r="M87" s="36">
        <f>SUMIFS(СВЦЭМ!$C$33:$C$776,СВЦЭМ!$A$33:$A$776,$A87,СВЦЭМ!$B$33:$B$776,M$83)+'СЕТ СН'!$H$12+СВЦЭМ!$D$10+'СЕТ СН'!$H$5-'СЕТ СН'!$H$20</f>
        <v>3592.4921434900002</v>
      </c>
      <c r="N87" s="36">
        <f>SUMIFS(СВЦЭМ!$C$33:$C$776,СВЦЭМ!$A$33:$A$776,$A87,СВЦЭМ!$B$33:$B$776,N$83)+'СЕТ СН'!$H$12+СВЦЭМ!$D$10+'СЕТ СН'!$H$5-'СЕТ СН'!$H$20</f>
        <v>3612.3206113699998</v>
      </c>
      <c r="O87" s="36">
        <f>SUMIFS(СВЦЭМ!$C$33:$C$776,СВЦЭМ!$A$33:$A$776,$A87,СВЦЭМ!$B$33:$B$776,O$83)+'СЕТ СН'!$H$12+СВЦЭМ!$D$10+'СЕТ СН'!$H$5-'СЕТ СН'!$H$20</f>
        <v>3636.0988032499999</v>
      </c>
      <c r="P87" s="36">
        <f>SUMIFS(СВЦЭМ!$C$33:$C$776,СВЦЭМ!$A$33:$A$776,$A87,СВЦЭМ!$B$33:$B$776,P$83)+'СЕТ СН'!$H$12+СВЦЭМ!$D$10+'СЕТ СН'!$H$5-'СЕТ СН'!$H$20</f>
        <v>3645.8999162800001</v>
      </c>
      <c r="Q87" s="36">
        <f>SUMIFS(СВЦЭМ!$C$33:$C$776,СВЦЭМ!$A$33:$A$776,$A87,СВЦЭМ!$B$33:$B$776,Q$83)+'СЕТ СН'!$H$12+СВЦЭМ!$D$10+'СЕТ СН'!$H$5-'СЕТ СН'!$H$20</f>
        <v>3627.7098402900001</v>
      </c>
      <c r="R87" s="36">
        <f>SUMIFS(СВЦЭМ!$C$33:$C$776,СВЦЭМ!$A$33:$A$776,$A87,СВЦЭМ!$B$33:$B$776,R$83)+'СЕТ СН'!$H$12+СВЦЭМ!$D$10+'СЕТ СН'!$H$5-'СЕТ СН'!$H$20</f>
        <v>3638.3901433199999</v>
      </c>
      <c r="S87" s="36">
        <f>SUMIFS(СВЦЭМ!$C$33:$C$776,СВЦЭМ!$A$33:$A$776,$A87,СВЦЭМ!$B$33:$B$776,S$83)+'СЕТ СН'!$H$12+СВЦЭМ!$D$10+'СЕТ СН'!$H$5-'СЕТ СН'!$H$20</f>
        <v>3652.3957731600003</v>
      </c>
      <c r="T87" s="36">
        <f>SUMIFS(СВЦЭМ!$C$33:$C$776,СВЦЭМ!$A$33:$A$776,$A87,СВЦЭМ!$B$33:$B$776,T$83)+'СЕТ СН'!$H$12+СВЦЭМ!$D$10+'СЕТ СН'!$H$5-'СЕТ СН'!$H$20</f>
        <v>3640.0182624600002</v>
      </c>
      <c r="U87" s="36">
        <f>SUMIFS(СВЦЭМ!$C$33:$C$776,СВЦЭМ!$A$33:$A$776,$A87,СВЦЭМ!$B$33:$B$776,U$83)+'СЕТ СН'!$H$12+СВЦЭМ!$D$10+'СЕТ СН'!$H$5-'СЕТ СН'!$H$20</f>
        <v>3616.9442022600001</v>
      </c>
      <c r="V87" s="36">
        <f>SUMIFS(СВЦЭМ!$C$33:$C$776,СВЦЭМ!$A$33:$A$776,$A87,СВЦЭМ!$B$33:$B$776,V$83)+'СЕТ СН'!$H$12+СВЦЭМ!$D$10+'СЕТ СН'!$H$5-'СЕТ СН'!$H$20</f>
        <v>3622.9275200900001</v>
      </c>
      <c r="W87" s="36">
        <f>SUMIFS(СВЦЭМ!$C$33:$C$776,СВЦЭМ!$A$33:$A$776,$A87,СВЦЭМ!$B$33:$B$776,W$83)+'СЕТ СН'!$H$12+СВЦЭМ!$D$10+'СЕТ СН'!$H$5-'СЕТ СН'!$H$20</f>
        <v>3634.0076457700002</v>
      </c>
      <c r="X87" s="36">
        <f>SUMIFS(СВЦЭМ!$C$33:$C$776,СВЦЭМ!$A$33:$A$776,$A87,СВЦЭМ!$B$33:$B$776,X$83)+'СЕТ СН'!$H$12+СВЦЭМ!$D$10+'СЕТ СН'!$H$5-'СЕТ СН'!$H$20</f>
        <v>3640.6825998600002</v>
      </c>
      <c r="Y87" s="36">
        <f>SUMIFS(СВЦЭМ!$C$33:$C$776,СВЦЭМ!$A$33:$A$776,$A87,СВЦЭМ!$B$33:$B$776,Y$83)+'СЕТ СН'!$H$12+СВЦЭМ!$D$10+'СЕТ СН'!$H$5-'СЕТ СН'!$H$20</f>
        <v>3667.5198771300002</v>
      </c>
    </row>
    <row r="88" spans="1:25" ht="15.75" x14ac:dyDescent="0.2">
      <c r="A88" s="35">
        <f t="shared" si="2"/>
        <v>44079</v>
      </c>
      <c r="B88" s="36">
        <f>SUMIFS(СВЦЭМ!$C$33:$C$776,СВЦЭМ!$A$33:$A$776,$A88,СВЦЭМ!$B$33:$B$776,B$83)+'СЕТ СН'!$H$12+СВЦЭМ!$D$10+'СЕТ СН'!$H$5-'СЕТ СН'!$H$20</f>
        <v>3687.6067710299999</v>
      </c>
      <c r="C88" s="36">
        <f>SUMIFS(СВЦЭМ!$C$33:$C$776,СВЦЭМ!$A$33:$A$776,$A88,СВЦЭМ!$B$33:$B$776,C$83)+'СЕТ СН'!$H$12+СВЦЭМ!$D$10+'СЕТ СН'!$H$5-'СЕТ СН'!$H$20</f>
        <v>3723.05501336</v>
      </c>
      <c r="D88" s="36">
        <f>SUMIFS(СВЦЭМ!$C$33:$C$776,СВЦЭМ!$A$33:$A$776,$A88,СВЦЭМ!$B$33:$B$776,D$83)+'СЕТ СН'!$H$12+СВЦЭМ!$D$10+'СЕТ СН'!$H$5-'СЕТ СН'!$H$20</f>
        <v>3719.5399930600001</v>
      </c>
      <c r="E88" s="36">
        <f>SUMIFS(СВЦЭМ!$C$33:$C$776,СВЦЭМ!$A$33:$A$776,$A88,СВЦЭМ!$B$33:$B$776,E$83)+'СЕТ СН'!$H$12+СВЦЭМ!$D$10+'СЕТ СН'!$H$5-'СЕТ СН'!$H$20</f>
        <v>3729.42768045</v>
      </c>
      <c r="F88" s="36">
        <f>SUMIFS(СВЦЭМ!$C$33:$C$776,СВЦЭМ!$A$33:$A$776,$A88,СВЦЭМ!$B$33:$B$776,F$83)+'СЕТ СН'!$H$12+СВЦЭМ!$D$10+'СЕТ СН'!$H$5-'СЕТ СН'!$H$20</f>
        <v>3736.7215051500002</v>
      </c>
      <c r="G88" s="36">
        <f>SUMIFS(СВЦЭМ!$C$33:$C$776,СВЦЭМ!$A$33:$A$776,$A88,СВЦЭМ!$B$33:$B$776,G$83)+'СЕТ СН'!$H$12+СВЦЭМ!$D$10+'СЕТ СН'!$H$5-'СЕТ СН'!$H$20</f>
        <v>3737.4081578200003</v>
      </c>
      <c r="H88" s="36">
        <f>SUMIFS(СВЦЭМ!$C$33:$C$776,СВЦЭМ!$A$33:$A$776,$A88,СВЦЭМ!$B$33:$B$776,H$83)+'СЕТ СН'!$H$12+СВЦЭМ!$D$10+'СЕТ СН'!$H$5-'СЕТ СН'!$H$20</f>
        <v>3723.1763644500002</v>
      </c>
      <c r="I88" s="36">
        <f>SUMIFS(СВЦЭМ!$C$33:$C$776,СВЦЭМ!$A$33:$A$776,$A88,СВЦЭМ!$B$33:$B$776,I$83)+'СЕТ СН'!$H$12+СВЦЭМ!$D$10+'СЕТ СН'!$H$5-'СЕТ СН'!$H$20</f>
        <v>3666.0793679399999</v>
      </c>
      <c r="J88" s="36">
        <f>SUMIFS(СВЦЭМ!$C$33:$C$776,СВЦЭМ!$A$33:$A$776,$A88,СВЦЭМ!$B$33:$B$776,J$83)+'СЕТ СН'!$H$12+СВЦЭМ!$D$10+'СЕТ СН'!$H$5-'СЕТ СН'!$H$20</f>
        <v>3657.5224946100002</v>
      </c>
      <c r="K88" s="36">
        <f>SUMIFS(СВЦЭМ!$C$33:$C$776,СВЦЭМ!$A$33:$A$776,$A88,СВЦЭМ!$B$33:$B$776,K$83)+'СЕТ СН'!$H$12+СВЦЭМ!$D$10+'СЕТ СН'!$H$5-'СЕТ СН'!$H$20</f>
        <v>3626.3302486399998</v>
      </c>
      <c r="L88" s="36">
        <f>SUMIFS(СВЦЭМ!$C$33:$C$776,СВЦЭМ!$A$33:$A$776,$A88,СВЦЭМ!$B$33:$B$776,L$83)+'СЕТ СН'!$H$12+СВЦЭМ!$D$10+'СЕТ СН'!$H$5-'СЕТ СН'!$H$20</f>
        <v>3599.9130190699998</v>
      </c>
      <c r="M88" s="36">
        <f>SUMIFS(СВЦЭМ!$C$33:$C$776,СВЦЭМ!$A$33:$A$776,$A88,СВЦЭМ!$B$33:$B$776,M$83)+'СЕТ СН'!$H$12+СВЦЭМ!$D$10+'СЕТ СН'!$H$5-'СЕТ СН'!$H$20</f>
        <v>3583.9159427899999</v>
      </c>
      <c r="N88" s="36">
        <f>SUMIFS(СВЦЭМ!$C$33:$C$776,СВЦЭМ!$A$33:$A$776,$A88,СВЦЭМ!$B$33:$B$776,N$83)+'СЕТ СН'!$H$12+СВЦЭМ!$D$10+'СЕТ СН'!$H$5-'СЕТ СН'!$H$20</f>
        <v>3594.1152438700001</v>
      </c>
      <c r="O88" s="36">
        <f>SUMIFS(СВЦЭМ!$C$33:$C$776,СВЦЭМ!$A$33:$A$776,$A88,СВЦЭМ!$B$33:$B$776,O$83)+'СЕТ СН'!$H$12+СВЦЭМ!$D$10+'СЕТ СН'!$H$5-'СЕТ СН'!$H$20</f>
        <v>3595.7717981800001</v>
      </c>
      <c r="P88" s="36">
        <f>SUMIFS(СВЦЭМ!$C$33:$C$776,СВЦЭМ!$A$33:$A$776,$A88,СВЦЭМ!$B$33:$B$776,P$83)+'СЕТ СН'!$H$12+СВЦЭМ!$D$10+'СЕТ СН'!$H$5-'СЕТ СН'!$H$20</f>
        <v>3592.4646056500001</v>
      </c>
      <c r="Q88" s="36">
        <f>SUMIFS(СВЦЭМ!$C$33:$C$776,СВЦЭМ!$A$33:$A$776,$A88,СВЦЭМ!$B$33:$B$776,Q$83)+'СЕТ СН'!$H$12+СВЦЭМ!$D$10+'СЕТ СН'!$H$5-'СЕТ СН'!$H$20</f>
        <v>3573.6087949000002</v>
      </c>
      <c r="R88" s="36">
        <f>SUMIFS(СВЦЭМ!$C$33:$C$776,СВЦЭМ!$A$33:$A$776,$A88,СВЦЭМ!$B$33:$B$776,R$83)+'СЕТ СН'!$H$12+СВЦЭМ!$D$10+'СЕТ СН'!$H$5-'СЕТ СН'!$H$20</f>
        <v>3592.51584349</v>
      </c>
      <c r="S88" s="36">
        <f>SUMIFS(СВЦЭМ!$C$33:$C$776,СВЦЭМ!$A$33:$A$776,$A88,СВЦЭМ!$B$33:$B$776,S$83)+'СЕТ СН'!$H$12+СВЦЭМ!$D$10+'СЕТ СН'!$H$5-'СЕТ СН'!$H$20</f>
        <v>3602.4369386200001</v>
      </c>
      <c r="T88" s="36">
        <f>SUMIFS(СВЦЭМ!$C$33:$C$776,СВЦЭМ!$A$33:$A$776,$A88,СВЦЭМ!$B$33:$B$776,T$83)+'СЕТ СН'!$H$12+СВЦЭМ!$D$10+'СЕТ СН'!$H$5-'СЕТ СН'!$H$20</f>
        <v>3595.1224554199998</v>
      </c>
      <c r="U88" s="36">
        <f>SUMIFS(СВЦЭМ!$C$33:$C$776,СВЦЭМ!$A$33:$A$776,$A88,СВЦЭМ!$B$33:$B$776,U$83)+'СЕТ СН'!$H$12+СВЦЭМ!$D$10+'СЕТ СН'!$H$5-'СЕТ СН'!$H$20</f>
        <v>3584.6058534499998</v>
      </c>
      <c r="V88" s="36">
        <f>SUMIFS(СВЦЭМ!$C$33:$C$776,СВЦЭМ!$A$33:$A$776,$A88,СВЦЭМ!$B$33:$B$776,V$83)+'СЕТ СН'!$H$12+СВЦЭМ!$D$10+'СЕТ СН'!$H$5-'СЕТ СН'!$H$20</f>
        <v>3589.34369724</v>
      </c>
      <c r="W88" s="36">
        <f>SUMIFS(СВЦЭМ!$C$33:$C$776,СВЦЭМ!$A$33:$A$776,$A88,СВЦЭМ!$B$33:$B$776,W$83)+'СЕТ СН'!$H$12+СВЦЭМ!$D$10+'СЕТ СН'!$H$5-'СЕТ СН'!$H$20</f>
        <v>3614.58262199</v>
      </c>
      <c r="X88" s="36">
        <f>SUMIFS(СВЦЭМ!$C$33:$C$776,СВЦЭМ!$A$33:$A$776,$A88,СВЦЭМ!$B$33:$B$776,X$83)+'СЕТ СН'!$H$12+СВЦЭМ!$D$10+'СЕТ СН'!$H$5-'СЕТ СН'!$H$20</f>
        <v>3602.8986234399999</v>
      </c>
      <c r="Y88" s="36">
        <f>SUMIFS(СВЦЭМ!$C$33:$C$776,СВЦЭМ!$A$33:$A$776,$A88,СВЦЭМ!$B$33:$B$776,Y$83)+'СЕТ СН'!$H$12+СВЦЭМ!$D$10+'СЕТ СН'!$H$5-'СЕТ СН'!$H$20</f>
        <v>3644.5746035900002</v>
      </c>
    </row>
    <row r="89" spans="1:25" ht="15.75" x14ac:dyDescent="0.2">
      <c r="A89" s="35">
        <f t="shared" si="2"/>
        <v>44080</v>
      </c>
      <c r="B89" s="36">
        <f>SUMIFS(СВЦЭМ!$C$33:$C$776,СВЦЭМ!$A$33:$A$776,$A89,СВЦЭМ!$B$33:$B$776,B$83)+'СЕТ СН'!$H$12+СВЦЭМ!$D$10+'СЕТ СН'!$H$5-'СЕТ СН'!$H$20</f>
        <v>3661.24890164</v>
      </c>
      <c r="C89" s="36">
        <f>SUMIFS(СВЦЭМ!$C$33:$C$776,СВЦЭМ!$A$33:$A$776,$A89,СВЦЭМ!$B$33:$B$776,C$83)+'СЕТ СН'!$H$12+СВЦЭМ!$D$10+'СЕТ СН'!$H$5-'СЕТ СН'!$H$20</f>
        <v>3690.2375418400002</v>
      </c>
      <c r="D89" s="36">
        <f>SUMIFS(СВЦЭМ!$C$33:$C$776,СВЦЭМ!$A$33:$A$776,$A89,СВЦЭМ!$B$33:$B$776,D$83)+'СЕТ СН'!$H$12+СВЦЭМ!$D$10+'СЕТ СН'!$H$5-'СЕТ СН'!$H$20</f>
        <v>3740.8344472799999</v>
      </c>
      <c r="E89" s="36">
        <f>SUMIFS(СВЦЭМ!$C$33:$C$776,СВЦЭМ!$A$33:$A$776,$A89,СВЦЭМ!$B$33:$B$776,E$83)+'СЕТ СН'!$H$12+СВЦЭМ!$D$10+'СЕТ СН'!$H$5-'СЕТ СН'!$H$20</f>
        <v>3791.99613692</v>
      </c>
      <c r="F89" s="36">
        <f>SUMIFS(СВЦЭМ!$C$33:$C$776,СВЦЭМ!$A$33:$A$776,$A89,СВЦЭМ!$B$33:$B$776,F$83)+'СЕТ СН'!$H$12+СВЦЭМ!$D$10+'СЕТ СН'!$H$5-'СЕТ СН'!$H$20</f>
        <v>3786.5779095899998</v>
      </c>
      <c r="G89" s="36">
        <f>SUMIFS(СВЦЭМ!$C$33:$C$776,СВЦЭМ!$A$33:$A$776,$A89,СВЦЭМ!$B$33:$B$776,G$83)+'СЕТ СН'!$H$12+СВЦЭМ!$D$10+'СЕТ СН'!$H$5-'СЕТ СН'!$H$20</f>
        <v>3791.6308187200002</v>
      </c>
      <c r="H89" s="36">
        <f>SUMIFS(СВЦЭМ!$C$33:$C$776,СВЦЭМ!$A$33:$A$776,$A89,СВЦЭМ!$B$33:$B$776,H$83)+'СЕТ СН'!$H$12+СВЦЭМ!$D$10+'СЕТ СН'!$H$5-'СЕТ СН'!$H$20</f>
        <v>3787.5687647200002</v>
      </c>
      <c r="I89" s="36">
        <f>SUMIFS(СВЦЭМ!$C$33:$C$776,СВЦЭМ!$A$33:$A$776,$A89,СВЦЭМ!$B$33:$B$776,I$83)+'СЕТ СН'!$H$12+СВЦЭМ!$D$10+'СЕТ СН'!$H$5-'СЕТ СН'!$H$20</f>
        <v>3680.8387883599999</v>
      </c>
      <c r="J89" s="36">
        <f>SUMIFS(СВЦЭМ!$C$33:$C$776,СВЦЭМ!$A$33:$A$776,$A89,СВЦЭМ!$B$33:$B$776,J$83)+'СЕТ СН'!$H$12+СВЦЭМ!$D$10+'СЕТ СН'!$H$5-'СЕТ СН'!$H$20</f>
        <v>3583.5191585699999</v>
      </c>
      <c r="K89" s="36">
        <f>SUMIFS(СВЦЭМ!$C$33:$C$776,СВЦЭМ!$A$33:$A$776,$A89,СВЦЭМ!$B$33:$B$776,K$83)+'СЕТ СН'!$H$12+СВЦЭМ!$D$10+'СЕТ СН'!$H$5-'СЕТ СН'!$H$20</f>
        <v>3480.2637504899999</v>
      </c>
      <c r="L89" s="36">
        <f>SUMIFS(СВЦЭМ!$C$33:$C$776,СВЦЭМ!$A$33:$A$776,$A89,СВЦЭМ!$B$33:$B$776,L$83)+'СЕТ СН'!$H$12+СВЦЭМ!$D$10+'СЕТ СН'!$H$5-'СЕТ СН'!$H$20</f>
        <v>3491.6359226100003</v>
      </c>
      <c r="M89" s="36">
        <f>SUMIFS(СВЦЭМ!$C$33:$C$776,СВЦЭМ!$A$33:$A$776,$A89,СВЦЭМ!$B$33:$B$776,M$83)+'СЕТ СН'!$H$12+СВЦЭМ!$D$10+'СЕТ СН'!$H$5-'СЕТ СН'!$H$20</f>
        <v>3485.7228718599999</v>
      </c>
      <c r="N89" s="36">
        <f>SUMIFS(СВЦЭМ!$C$33:$C$776,СВЦЭМ!$A$33:$A$776,$A89,СВЦЭМ!$B$33:$B$776,N$83)+'СЕТ СН'!$H$12+СВЦЭМ!$D$10+'СЕТ СН'!$H$5-'СЕТ СН'!$H$20</f>
        <v>3480.5792874099998</v>
      </c>
      <c r="O89" s="36">
        <f>SUMIFS(СВЦЭМ!$C$33:$C$776,СВЦЭМ!$A$33:$A$776,$A89,СВЦЭМ!$B$33:$B$776,O$83)+'СЕТ СН'!$H$12+СВЦЭМ!$D$10+'СЕТ СН'!$H$5-'СЕТ СН'!$H$20</f>
        <v>3476.43150126</v>
      </c>
      <c r="P89" s="36">
        <f>SUMIFS(СВЦЭМ!$C$33:$C$776,СВЦЭМ!$A$33:$A$776,$A89,СВЦЭМ!$B$33:$B$776,P$83)+'СЕТ СН'!$H$12+СВЦЭМ!$D$10+'СЕТ СН'!$H$5-'СЕТ СН'!$H$20</f>
        <v>3476.0416886800003</v>
      </c>
      <c r="Q89" s="36">
        <f>SUMIFS(СВЦЭМ!$C$33:$C$776,СВЦЭМ!$A$33:$A$776,$A89,СВЦЭМ!$B$33:$B$776,Q$83)+'СЕТ СН'!$H$12+СВЦЭМ!$D$10+'СЕТ СН'!$H$5-'СЕТ СН'!$H$20</f>
        <v>3470.3186975399999</v>
      </c>
      <c r="R89" s="36">
        <f>SUMIFS(СВЦЭМ!$C$33:$C$776,СВЦЭМ!$A$33:$A$776,$A89,СВЦЭМ!$B$33:$B$776,R$83)+'СЕТ СН'!$H$12+СВЦЭМ!$D$10+'СЕТ СН'!$H$5-'СЕТ СН'!$H$20</f>
        <v>3463.5916018900002</v>
      </c>
      <c r="S89" s="36">
        <f>SUMIFS(СВЦЭМ!$C$33:$C$776,СВЦЭМ!$A$33:$A$776,$A89,СВЦЭМ!$B$33:$B$776,S$83)+'СЕТ СН'!$H$12+СВЦЭМ!$D$10+'СЕТ СН'!$H$5-'СЕТ СН'!$H$20</f>
        <v>3473.3145749200003</v>
      </c>
      <c r="T89" s="36">
        <f>SUMIFS(СВЦЭМ!$C$33:$C$776,СВЦЭМ!$A$33:$A$776,$A89,СВЦЭМ!$B$33:$B$776,T$83)+'СЕТ СН'!$H$12+СВЦЭМ!$D$10+'СЕТ СН'!$H$5-'СЕТ СН'!$H$20</f>
        <v>3473.3258136100003</v>
      </c>
      <c r="U89" s="36">
        <f>SUMIFS(СВЦЭМ!$C$33:$C$776,СВЦЭМ!$A$33:$A$776,$A89,СВЦЭМ!$B$33:$B$776,U$83)+'СЕТ СН'!$H$12+СВЦЭМ!$D$10+'СЕТ СН'!$H$5-'СЕТ СН'!$H$20</f>
        <v>3460.5923501100001</v>
      </c>
      <c r="V89" s="36">
        <f>SUMIFS(СВЦЭМ!$C$33:$C$776,СВЦЭМ!$A$33:$A$776,$A89,СВЦЭМ!$B$33:$B$776,V$83)+'СЕТ СН'!$H$12+СВЦЭМ!$D$10+'СЕТ СН'!$H$5-'СЕТ СН'!$H$20</f>
        <v>3465.3830552200002</v>
      </c>
      <c r="W89" s="36">
        <f>SUMIFS(СВЦЭМ!$C$33:$C$776,СВЦЭМ!$A$33:$A$776,$A89,СВЦЭМ!$B$33:$B$776,W$83)+'СЕТ СН'!$H$12+СВЦЭМ!$D$10+'СЕТ СН'!$H$5-'СЕТ СН'!$H$20</f>
        <v>3458.3005146400001</v>
      </c>
      <c r="X89" s="36">
        <f>SUMIFS(СВЦЭМ!$C$33:$C$776,СВЦЭМ!$A$33:$A$776,$A89,СВЦЭМ!$B$33:$B$776,X$83)+'СЕТ СН'!$H$12+СВЦЭМ!$D$10+'СЕТ СН'!$H$5-'СЕТ СН'!$H$20</f>
        <v>3460.3668461900002</v>
      </c>
      <c r="Y89" s="36">
        <f>SUMIFS(СВЦЭМ!$C$33:$C$776,СВЦЭМ!$A$33:$A$776,$A89,СВЦЭМ!$B$33:$B$776,Y$83)+'СЕТ СН'!$H$12+СВЦЭМ!$D$10+'СЕТ СН'!$H$5-'СЕТ СН'!$H$20</f>
        <v>3496.6499564599999</v>
      </c>
    </row>
    <row r="90" spans="1:25" ht="15.75" x14ac:dyDescent="0.2">
      <c r="A90" s="35">
        <f t="shared" si="2"/>
        <v>44081</v>
      </c>
      <c r="B90" s="36">
        <f>SUMIFS(СВЦЭМ!$C$33:$C$776,СВЦЭМ!$A$33:$A$776,$A90,СВЦЭМ!$B$33:$B$776,B$83)+'СЕТ СН'!$H$12+СВЦЭМ!$D$10+'СЕТ СН'!$H$5-'СЕТ СН'!$H$20</f>
        <v>3624.5357230899999</v>
      </c>
      <c r="C90" s="36">
        <f>SUMIFS(СВЦЭМ!$C$33:$C$776,СВЦЭМ!$A$33:$A$776,$A90,СВЦЭМ!$B$33:$B$776,C$83)+'СЕТ СН'!$H$12+СВЦЭМ!$D$10+'СЕТ СН'!$H$5-'СЕТ СН'!$H$20</f>
        <v>3661.9413757900002</v>
      </c>
      <c r="D90" s="36">
        <f>SUMIFS(СВЦЭМ!$C$33:$C$776,СВЦЭМ!$A$33:$A$776,$A90,СВЦЭМ!$B$33:$B$776,D$83)+'СЕТ СН'!$H$12+СВЦЭМ!$D$10+'СЕТ СН'!$H$5-'СЕТ СН'!$H$20</f>
        <v>3678.0101620999999</v>
      </c>
      <c r="E90" s="36">
        <f>SUMIFS(СВЦЭМ!$C$33:$C$776,СВЦЭМ!$A$33:$A$776,$A90,СВЦЭМ!$B$33:$B$776,E$83)+'СЕТ СН'!$H$12+СВЦЭМ!$D$10+'СЕТ СН'!$H$5-'СЕТ СН'!$H$20</f>
        <v>3698.4478153600003</v>
      </c>
      <c r="F90" s="36">
        <f>SUMIFS(СВЦЭМ!$C$33:$C$776,СВЦЭМ!$A$33:$A$776,$A90,СВЦЭМ!$B$33:$B$776,F$83)+'СЕТ СН'!$H$12+СВЦЭМ!$D$10+'СЕТ СН'!$H$5-'СЕТ СН'!$H$20</f>
        <v>3697.7263585199998</v>
      </c>
      <c r="G90" s="36">
        <f>SUMIFS(СВЦЭМ!$C$33:$C$776,СВЦЭМ!$A$33:$A$776,$A90,СВЦЭМ!$B$33:$B$776,G$83)+'СЕТ СН'!$H$12+СВЦЭМ!$D$10+'СЕТ СН'!$H$5-'СЕТ СН'!$H$20</f>
        <v>3687.80259497</v>
      </c>
      <c r="H90" s="36">
        <f>SUMIFS(СВЦЭМ!$C$33:$C$776,СВЦЭМ!$A$33:$A$776,$A90,СВЦЭМ!$B$33:$B$776,H$83)+'СЕТ СН'!$H$12+СВЦЭМ!$D$10+'СЕТ СН'!$H$5-'СЕТ СН'!$H$20</f>
        <v>3668.05622885</v>
      </c>
      <c r="I90" s="36">
        <f>SUMIFS(СВЦЭМ!$C$33:$C$776,СВЦЭМ!$A$33:$A$776,$A90,СВЦЭМ!$B$33:$B$776,I$83)+'СЕТ СН'!$H$12+СВЦЭМ!$D$10+'СЕТ СН'!$H$5-'СЕТ СН'!$H$20</f>
        <v>3641.8550226299999</v>
      </c>
      <c r="J90" s="36">
        <f>SUMIFS(СВЦЭМ!$C$33:$C$776,СВЦЭМ!$A$33:$A$776,$A90,СВЦЭМ!$B$33:$B$776,J$83)+'СЕТ СН'!$H$12+СВЦЭМ!$D$10+'СЕТ СН'!$H$5-'СЕТ СН'!$H$20</f>
        <v>3609.0037330599998</v>
      </c>
      <c r="K90" s="36">
        <f>SUMIFS(СВЦЭМ!$C$33:$C$776,СВЦЭМ!$A$33:$A$776,$A90,СВЦЭМ!$B$33:$B$776,K$83)+'СЕТ СН'!$H$12+СВЦЭМ!$D$10+'СЕТ СН'!$H$5-'СЕТ СН'!$H$20</f>
        <v>3570.81921078</v>
      </c>
      <c r="L90" s="36">
        <f>SUMIFS(СВЦЭМ!$C$33:$C$776,СВЦЭМ!$A$33:$A$776,$A90,СВЦЭМ!$B$33:$B$776,L$83)+'СЕТ СН'!$H$12+СВЦЭМ!$D$10+'СЕТ СН'!$H$5-'СЕТ СН'!$H$20</f>
        <v>3553.3778925000001</v>
      </c>
      <c r="M90" s="36">
        <f>SUMIFS(СВЦЭМ!$C$33:$C$776,СВЦЭМ!$A$33:$A$776,$A90,СВЦЭМ!$B$33:$B$776,M$83)+'СЕТ СН'!$H$12+СВЦЭМ!$D$10+'СЕТ СН'!$H$5-'СЕТ СН'!$H$20</f>
        <v>3512.9631695799999</v>
      </c>
      <c r="N90" s="36">
        <f>SUMIFS(СВЦЭМ!$C$33:$C$776,СВЦЭМ!$A$33:$A$776,$A90,СВЦЭМ!$B$33:$B$776,N$83)+'СЕТ СН'!$H$12+СВЦЭМ!$D$10+'СЕТ СН'!$H$5-'СЕТ СН'!$H$20</f>
        <v>3478.19953635</v>
      </c>
      <c r="O90" s="36">
        <f>SUMIFS(СВЦЭМ!$C$33:$C$776,СВЦЭМ!$A$33:$A$776,$A90,СВЦЭМ!$B$33:$B$776,O$83)+'СЕТ СН'!$H$12+СВЦЭМ!$D$10+'СЕТ СН'!$H$5-'СЕТ СН'!$H$20</f>
        <v>3473.5910848799999</v>
      </c>
      <c r="P90" s="36">
        <f>SUMIFS(СВЦЭМ!$C$33:$C$776,СВЦЭМ!$A$33:$A$776,$A90,СВЦЭМ!$B$33:$B$776,P$83)+'СЕТ СН'!$H$12+СВЦЭМ!$D$10+'СЕТ СН'!$H$5-'СЕТ СН'!$H$20</f>
        <v>3472.5148953400003</v>
      </c>
      <c r="Q90" s="36">
        <f>SUMIFS(СВЦЭМ!$C$33:$C$776,СВЦЭМ!$A$33:$A$776,$A90,СВЦЭМ!$B$33:$B$776,Q$83)+'СЕТ СН'!$H$12+СВЦЭМ!$D$10+'СЕТ СН'!$H$5-'СЕТ СН'!$H$20</f>
        <v>3469.4637415699999</v>
      </c>
      <c r="R90" s="36">
        <f>SUMIFS(СВЦЭМ!$C$33:$C$776,СВЦЭМ!$A$33:$A$776,$A90,СВЦЭМ!$B$33:$B$776,R$83)+'СЕТ СН'!$H$12+СВЦЭМ!$D$10+'СЕТ СН'!$H$5-'СЕТ СН'!$H$20</f>
        <v>3467.0628949699999</v>
      </c>
      <c r="S90" s="36">
        <f>SUMIFS(СВЦЭМ!$C$33:$C$776,СВЦЭМ!$A$33:$A$776,$A90,СВЦЭМ!$B$33:$B$776,S$83)+'СЕТ СН'!$H$12+СВЦЭМ!$D$10+'СЕТ СН'!$H$5-'СЕТ СН'!$H$20</f>
        <v>3474.3559089199998</v>
      </c>
      <c r="T90" s="36">
        <f>SUMIFS(СВЦЭМ!$C$33:$C$776,СВЦЭМ!$A$33:$A$776,$A90,СВЦЭМ!$B$33:$B$776,T$83)+'СЕТ СН'!$H$12+СВЦЭМ!$D$10+'СЕТ СН'!$H$5-'СЕТ СН'!$H$20</f>
        <v>3480.7585526500002</v>
      </c>
      <c r="U90" s="36">
        <f>SUMIFS(СВЦЭМ!$C$33:$C$776,СВЦЭМ!$A$33:$A$776,$A90,СВЦЭМ!$B$33:$B$776,U$83)+'СЕТ СН'!$H$12+СВЦЭМ!$D$10+'СЕТ СН'!$H$5-'СЕТ СН'!$H$20</f>
        <v>3482.6782505000001</v>
      </c>
      <c r="V90" s="36">
        <f>SUMIFS(СВЦЭМ!$C$33:$C$776,СВЦЭМ!$A$33:$A$776,$A90,СВЦЭМ!$B$33:$B$776,V$83)+'СЕТ СН'!$H$12+СВЦЭМ!$D$10+'СЕТ СН'!$H$5-'СЕТ СН'!$H$20</f>
        <v>3484.1977431800001</v>
      </c>
      <c r="W90" s="36">
        <f>SUMIFS(СВЦЭМ!$C$33:$C$776,СВЦЭМ!$A$33:$A$776,$A90,СВЦЭМ!$B$33:$B$776,W$83)+'СЕТ СН'!$H$12+СВЦЭМ!$D$10+'СЕТ СН'!$H$5-'СЕТ СН'!$H$20</f>
        <v>3485.5590847399999</v>
      </c>
      <c r="X90" s="36">
        <f>SUMIFS(СВЦЭМ!$C$33:$C$776,СВЦЭМ!$A$33:$A$776,$A90,СВЦЭМ!$B$33:$B$776,X$83)+'СЕТ СН'!$H$12+СВЦЭМ!$D$10+'СЕТ СН'!$H$5-'СЕТ СН'!$H$20</f>
        <v>3474.77000542</v>
      </c>
      <c r="Y90" s="36">
        <f>SUMIFS(СВЦЭМ!$C$33:$C$776,СВЦЭМ!$A$33:$A$776,$A90,СВЦЭМ!$B$33:$B$776,Y$83)+'СЕТ СН'!$H$12+СВЦЭМ!$D$10+'СЕТ СН'!$H$5-'СЕТ СН'!$H$20</f>
        <v>3565.2989181900002</v>
      </c>
    </row>
    <row r="91" spans="1:25" ht="15.75" x14ac:dyDescent="0.2">
      <c r="A91" s="35">
        <f t="shared" si="2"/>
        <v>44082</v>
      </c>
      <c r="B91" s="36">
        <f>SUMIFS(СВЦЭМ!$C$33:$C$776,СВЦЭМ!$A$33:$A$776,$A91,СВЦЭМ!$B$33:$B$776,B$83)+'СЕТ СН'!$H$12+СВЦЭМ!$D$10+'СЕТ СН'!$H$5-'СЕТ СН'!$H$20</f>
        <v>3599.3582371800003</v>
      </c>
      <c r="C91" s="36">
        <f>SUMIFS(СВЦЭМ!$C$33:$C$776,СВЦЭМ!$A$33:$A$776,$A91,СВЦЭМ!$B$33:$B$776,C$83)+'СЕТ СН'!$H$12+СВЦЭМ!$D$10+'СЕТ СН'!$H$5-'СЕТ СН'!$H$20</f>
        <v>3645.6004612300003</v>
      </c>
      <c r="D91" s="36">
        <f>SUMIFS(СВЦЭМ!$C$33:$C$776,СВЦЭМ!$A$33:$A$776,$A91,СВЦЭМ!$B$33:$B$776,D$83)+'СЕТ СН'!$H$12+СВЦЭМ!$D$10+'СЕТ СН'!$H$5-'СЕТ СН'!$H$20</f>
        <v>3702.6296437800002</v>
      </c>
      <c r="E91" s="36">
        <f>SUMIFS(СВЦЭМ!$C$33:$C$776,СВЦЭМ!$A$33:$A$776,$A91,СВЦЭМ!$B$33:$B$776,E$83)+'СЕТ СН'!$H$12+СВЦЭМ!$D$10+'СЕТ СН'!$H$5-'СЕТ СН'!$H$20</f>
        <v>3723.6920596199998</v>
      </c>
      <c r="F91" s="36">
        <f>SUMIFS(СВЦЭМ!$C$33:$C$776,СВЦЭМ!$A$33:$A$776,$A91,СВЦЭМ!$B$33:$B$776,F$83)+'СЕТ СН'!$H$12+СВЦЭМ!$D$10+'СЕТ СН'!$H$5-'СЕТ СН'!$H$20</f>
        <v>3691.3032664500001</v>
      </c>
      <c r="G91" s="36">
        <f>SUMIFS(СВЦЭМ!$C$33:$C$776,СВЦЭМ!$A$33:$A$776,$A91,СВЦЭМ!$B$33:$B$776,G$83)+'СЕТ СН'!$H$12+СВЦЭМ!$D$10+'СЕТ СН'!$H$5-'СЕТ СН'!$H$20</f>
        <v>3653.5582064999999</v>
      </c>
      <c r="H91" s="36">
        <f>SUMIFS(СВЦЭМ!$C$33:$C$776,СВЦЭМ!$A$33:$A$776,$A91,СВЦЭМ!$B$33:$B$776,H$83)+'СЕТ СН'!$H$12+СВЦЭМ!$D$10+'СЕТ СН'!$H$5-'СЕТ СН'!$H$20</f>
        <v>3606.8991412400001</v>
      </c>
      <c r="I91" s="36">
        <f>SUMIFS(СВЦЭМ!$C$33:$C$776,СВЦЭМ!$A$33:$A$776,$A91,СВЦЭМ!$B$33:$B$776,I$83)+'СЕТ СН'!$H$12+СВЦЭМ!$D$10+'СЕТ СН'!$H$5-'СЕТ СН'!$H$20</f>
        <v>3576.69079212</v>
      </c>
      <c r="J91" s="36">
        <f>SUMIFS(СВЦЭМ!$C$33:$C$776,СВЦЭМ!$A$33:$A$776,$A91,СВЦЭМ!$B$33:$B$776,J$83)+'СЕТ СН'!$H$12+СВЦЭМ!$D$10+'СЕТ СН'!$H$5-'СЕТ СН'!$H$20</f>
        <v>3524.8184527000003</v>
      </c>
      <c r="K91" s="36">
        <f>SUMIFS(СВЦЭМ!$C$33:$C$776,СВЦЭМ!$A$33:$A$776,$A91,СВЦЭМ!$B$33:$B$776,K$83)+'СЕТ СН'!$H$12+СВЦЭМ!$D$10+'СЕТ СН'!$H$5-'СЕТ СН'!$H$20</f>
        <v>3523.7151570400001</v>
      </c>
      <c r="L91" s="36">
        <f>SUMIFS(СВЦЭМ!$C$33:$C$776,СВЦЭМ!$A$33:$A$776,$A91,СВЦЭМ!$B$33:$B$776,L$83)+'СЕТ СН'!$H$12+СВЦЭМ!$D$10+'СЕТ СН'!$H$5-'СЕТ СН'!$H$20</f>
        <v>3481.9841731699998</v>
      </c>
      <c r="M91" s="36">
        <f>SUMIFS(СВЦЭМ!$C$33:$C$776,СВЦЭМ!$A$33:$A$776,$A91,СВЦЭМ!$B$33:$B$776,M$83)+'СЕТ СН'!$H$12+СВЦЭМ!$D$10+'СЕТ СН'!$H$5-'СЕТ СН'!$H$20</f>
        <v>3467.98511964</v>
      </c>
      <c r="N91" s="36">
        <f>SUMIFS(СВЦЭМ!$C$33:$C$776,СВЦЭМ!$A$33:$A$776,$A91,СВЦЭМ!$B$33:$B$776,N$83)+'СЕТ СН'!$H$12+СВЦЭМ!$D$10+'СЕТ СН'!$H$5-'СЕТ СН'!$H$20</f>
        <v>3400.3643573899999</v>
      </c>
      <c r="O91" s="36">
        <f>SUMIFS(СВЦЭМ!$C$33:$C$776,СВЦЭМ!$A$33:$A$776,$A91,СВЦЭМ!$B$33:$B$776,O$83)+'СЕТ СН'!$H$12+СВЦЭМ!$D$10+'СЕТ СН'!$H$5-'СЕТ СН'!$H$20</f>
        <v>3391.0500929499999</v>
      </c>
      <c r="P91" s="36">
        <f>SUMIFS(СВЦЭМ!$C$33:$C$776,СВЦЭМ!$A$33:$A$776,$A91,СВЦЭМ!$B$33:$B$776,P$83)+'СЕТ СН'!$H$12+СВЦЭМ!$D$10+'СЕТ СН'!$H$5-'СЕТ СН'!$H$20</f>
        <v>3392.40010596</v>
      </c>
      <c r="Q91" s="36">
        <f>SUMIFS(СВЦЭМ!$C$33:$C$776,СВЦЭМ!$A$33:$A$776,$A91,СВЦЭМ!$B$33:$B$776,Q$83)+'СЕТ СН'!$H$12+СВЦЭМ!$D$10+'СЕТ СН'!$H$5-'СЕТ СН'!$H$20</f>
        <v>3396.4062312800002</v>
      </c>
      <c r="R91" s="36">
        <f>SUMIFS(СВЦЭМ!$C$33:$C$776,СВЦЭМ!$A$33:$A$776,$A91,СВЦЭМ!$B$33:$B$776,R$83)+'СЕТ СН'!$H$12+СВЦЭМ!$D$10+'СЕТ СН'!$H$5-'СЕТ СН'!$H$20</f>
        <v>3380.6164791299998</v>
      </c>
      <c r="S91" s="36">
        <f>SUMIFS(СВЦЭМ!$C$33:$C$776,СВЦЭМ!$A$33:$A$776,$A91,СВЦЭМ!$B$33:$B$776,S$83)+'СЕТ СН'!$H$12+СВЦЭМ!$D$10+'СЕТ СН'!$H$5-'СЕТ СН'!$H$20</f>
        <v>3396.9961498399998</v>
      </c>
      <c r="T91" s="36">
        <f>SUMIFS(СВЦЭМ!$C$33:$C$776,СВЦЭМ!$A$33:$A$776,$A91,СВЦЭМ!$B$33:$B$776,T$83)+'СЕТ СН'!$H$12+СВЦЭМ!$D$10+'СЕТ СН'!$H$5-'СЕТ СН'!$H$20</f>
        <v>3405.8253451300002</v>
      </c>
      <c r="U91" s="36">
        <f>SUMIFS(СВЦЭМ!$C$33:$C$776,СВЦЭМ!$A$33:$A$776,$A91,СВЦЭМ!$B$33:$B$776,U$83)+'СЕТ СН'!$H$12+СВЦЭМ!$D$10+'СЕТ СН'!$H$5-'СЕТ СН'!$H$20</f>
        <v>3417.6227839000003</v>
      </c>
      <c r="V91" s="36">
        <f>SUMIFS(СВЦЭМ!$C$33:$C$776,СВЦЭМ!$A$33:$A$776,$A91,СВЦЭМ!$B$33:$B$776,V$83)+'СЕТ СН'!$H$12+СВЦЭМ!$D$10+'СЕТ СН'!$H$5-'СЕТ СН'!$H$20</f>
        <v>3430.7437707200002</v>
      </c>
      <c r="W91" s="36">
        <f>SUMIFS(СВЦЭМ!$C$33:$C$776,СВЦЭМ!$A$33:$A$776,$A91,СВЦЭМ!$B$33:$B$776,W$83)+'СЕТ СН'!$H$12+СВЦЭМ!$D$10+'СЕТ СН'!$H$5-'СЕТ СН'!$H$20</f>
        <v>3426.7818170199998</v>
      </c>
      <c r="X91" s="36">
        <f>SUMIFS(СВЦЭМ!$C$33:$C$776,СВЦЭМ!$A$33:$A$776,$A91,СВЦЭМ!$B$33:$B$776,X$83)+'СЕТ СН'!$H$12+СВЦЭМ!$D$10+'СЕТ СН'!$H$5-'СЕТ СН'!$H$20</f>
        <v>3428.95857492</v>
      </c>
      <c r="Y91" s="36">
        <f>SUMIFS(СВЦЭМ!$C$33:$C$776,СВЦЭМ!$A$33:$A$776,$A91,СВЦЭМ!$B$33:$B$776,Y$83)+'СЕТ СН'!$H$12+СВЦЭМ!$D$10+'СЕТ СН'!$H$5-'СЕТ СН'!$H$20</f>
        <v>3523.59803745</v>
      </c>
    </row>
    <row r="92" spans="1:25" ht="15.75" x14ac:dyDescent="0.2">
      <c r="A92" s="35">
        <f t="shared" si="2"/>
        <v>44083</v>
      </c>
      <c r="B92" s="36">
        <f>SUMIFS(СВЦЭМ!$C$33:$C$776,СВЦЭМ!$A$33:$A$776,$A92,СВЦЭМ!$B$33:$B$776,B$83)+'СЕТ СН'!$H$12+СВЦЭМ!$D$10+'СЕТ СН'!$H$5-'СЕТ СН'!$H$20</f>
        <v>3603.97106902</v>
      </c>
      <c r="C92" s="36">
        <f>SUMIFS(СВЦЭМ!$C$33:$C$776,СВЦЭМ!$A$33:$A$776,$A92,СВЦЭМ!$B$33:$B$776,C$83)+'СЕТ СН'!$H$12+СВЦЭМ!$D$10+'СЕТ СН'!$H$5-'СЕТ СН'!$H$20</f>
        <v>3639.4163212100002</v>
      </c>
      <c r="D92" s="36">
        <f>SUMIFS(СВЦЭМ!$C$33:$C$776,СВЦЭМ!$A$33:$A$776,$A92,СВЦЭМ!$B$33:$B$776,D$83)+'СЕТ СН'!$H$12+СВЦЭМ!$D$10+'СЕТ СН'!$H$5-'СЕТ СН'!$H$20</f>
        <v>3674.3040075899999</v>
      </c>
      <c r="E92" s="36">
        <f>SUMIFS(СВЦЭМ!$C$33:$C$776,СВЦЭМ!$A$33:$A$776,$A92,СВЦЭМ!$B$33:$B$776,E$83)+'СЕТ СН'!$H$12+СВЦЭМ!$D$10+'СЕТ СН'!$H$5-'СЕТ СН'!$H$20</f>
        <v>3687.5002144600003</v>
      </c>
      <c r="F92" s="36">
        <f>SUMIFS(СВЦЭМ!$C$33:$C$776,СВЦЭМ!$A$33:$A$776,$A92,СВЦЭМ!$B$33:$B$776,F$83)+'СЕТ СН'!$H$12+СВЦЭМ!$D$10+'СЕТ СН'!$H$5-'СЕТ СН'!$H$20</f>
        <v>3662.6461289600002</v>
      </c>
      <c r="G92" s="36">
        <f>SUMIFS(СВЦЭМ!$C$33:$C$776,СВЦЭМ!$A$33:$A$776,$A92,СВЦЭМ!$B$33:$B$776,G$83)+'СЕТ СН'!$H$12+СВЦЭМ!$D$10+'СЕТ СН'!$H$5-'СЕТ СН'!$H$20</f>
        <v>3652.2301896500003</v>
      </c>
      <c r="H92" s="36">
        <f>SUMIFS(СВЦЭМ!$C$33:$C$776,СВЦЭМ!$A$33:$A$776,$A92,СВЦЭМ!$B$33:$B$776,H$83)+'СЕТ СН'!$H$12+СВЦЭМ!$D$10+'СЕТ СН'!$H$5-'СЕТ СН'!$H$20</f>
        <v>3626.2300019899999</v>
      </c>
      <c r="I92" s="36">
        <f>SUMIFS(СВЦЭМ!$C$33:$C$776,СВЦЭМ!$A$33:$A$776,$A92,СВЦЭМ!$B$33:$B$776,I$83)+'СЕТ СН'!$H$12+СВЦЭМ!$D$10+'СЕТ СН'!$H$5-'СЕТ СН'!$H$20</f>
        <v>3617.6633052699999</v>
      </c>
      <c r="J92" s="36">
        <f>SUMIFS(СВЦЭМ!$C$33:$C$776,СВЦЭМ!$A$33:$A$776,$A92,СВЦЭМ!$B$33:$B$776,J$83)+'СЕТ СН'!$H$12+СВЦЭМ!$D$10+'СЕТ СН'!$H$5-'СЕТ СН'!$H$20</f>
        <v>3571.1751922900003</v>
      </c>
      <c r="K92" s="36">
        <f>SUMIFS(СВЦЭМ!$C$33:$C$776,СВЦЭМ!$A$33:$A$776,$A92,СВЦЭМ!$B$33:$B$776,K$83)+'СЕТ СН'!$H$12+СВЦЭМ!$D$10+'СЕТ СН'!$H$5-'СЕТ СН'!$H$20</f>
        <v>3559.6832027199998</v>
      </c>
      <c r="L92" s="36">
        <f>SUMIFS(СВЦЭМ!$C$33:$C$776,СВЦЭМ!$A$33:$A$776,$A92,СВЦЭМ!$B$33:$B$776,L$83)+'СЕТ СН'!$H$12+СВЦЭМ!$D$10+'СЕТ СН'!$H$5-'СЕТ СН'!$H$20</f>
        <v>3541.7923154300001</v>
      </c>
      <c r="M92" s="36">
        <f>SUMIFS(СВЦЭМ!$C$33:$C$776,СВЦЭМ!$A$33:$A$776,$A92,СВЦЭМ!$B$33:$B$776,M$83)+'СЕТ СН'!$H$12+СВЦЭМ!$D$10+'СЕТ СН'!$H$5-'СЕТ СН'!$H$20</f>
        <v>3481.5589432000002</v>
      </c>
      <c r="N92" s="36">
        <f>SUMIFS(СВЦЭМ!$C$33:$C$776,СВЦЭМ!$A$33:$A$776,$A92,СВЦЭМ!$B$33:$B$776,N$83)+'СЕТ СН'!$H$12+СВЦЭМ!$D$10+'СЕТ СН'!$H$5-'СЕТ СН'!$H$20</f>
        <v>3419.4491460700001</v>
      </c>
      <c r="O92" s="36">
        <f>SUMIFS(СВЦЭМ!$C$33:$C$776,СВЦЭМ!$A$33:$A$776,$A92,СВЦЭМ!$B$33:$B$776,O$83)+'СЕТ СН'!$H$12+СВЦЭМ!$D$10+'СЕТ СН'!$H$5-'СЕТ СН'!$H$20</f>
        <v>3417.87469272</v>
      </c>
      <c r="P92" s="36">
        <f>SUMIFS(СВЦЭМ!$C$33:$C$776,СВЦЭМ!$A$33:$A$776,$A92,СВЦЭМ!$B$33:$B$776,P$83)+'СЕТ СН'!$H$12+СВЦЭМ!$D$10+'СЕТ СН'!$H$5-'СЕТ СН'!$H$20</f>
        <v>3422.5193587200001</v>
      </c>
      <c r="Q92" s="36">
        <f>SUMIFS(СВЦЭМ!$C$33:$C$776,СВЦЭМ!$A$33:$A$776,$A92,СВЦЭМ!$B$33:$B$776,Q$83)+'СЕТ СН'!$H$12+СВЦЭМ!$D$10+'СЕТ СН'!$H$5-'СЕТ СН'!$H$20</f>
        <v>3424.5773924</v>
      </c>
      <c r="R92" s="36">
        <f>SUMIFS(СВЦЭМ!$C$33:$C$776,СВЦЭМ!$A$33:$A$776,$A92,СВЦЭМ!$B$33:$B$776,R$83)+'СЕТ СН'!$H$12+СВЦЭМ!$D$10+'СЕТ СН'!$H$5-'СЕТ СН'!$H$20</f>
        <v>3413.12883616</v>
      </c>
      <c r="S92" s="36">
        <f>SUMIFS(СВЦЭМ!$C$33:$C$776,СВЦЭМ!$A$33:$A$776,$A92,СВЦЭМ!$B$33:$B$776,S$83)+'СЕТ СН'!$H$12+СВЦЭМ!$D$10+'СЕТ СН'!$H$5-'СЕТ СН'!$H$20</f>
        <v>3412.8687481699999</v>
      </c>
      <c r="T92" s="36">
        <f>SUMIFS(СВЦЭМ!$C$33:$C$776,СВЦЭМ!$A$33:$A$776,$A92,СВЦЭМ!$B$33:$B$776,T$83)+'СЕТ СН'!$H$12+СВЦЭМ!$D$10+'СЕТ СН'!$H$5-'СЕТ СН'!$H$20</f>
        <v>3419.3252748200002</v>
      </c>
      <c r="U92" s="36">
        <f>SUMIFS(СВЦЭМ!$C$33:$C$776,СВЦЭМ!$A$33:$A$776,$A92,СВЦЭМ!$B$33:$B$776,U$83)+'СЕТ СН'!$H$12+СВЦЭМ!$D$10+'СЕТ СН'!$H$5-'СЕТ СН'!$H$20</f>
        <v>3435.55136679</v>
      </c>
      <c r="V92" s="36">
        <f>SUMIFS(СВЦЭМ!$C$33:$C$776,СВЦЭМ!$A$33:$A$776,$A92,СВЦЭМ!$B$33:$B$776,V$83)+'СЕТ СН'!$H$12+СВЦЭМ!$D$10+'СЕТ СН'!$H$5-'СЕТ СН'!$H$20</f>
        <v>3431.15798812</v>
      </c>
      <c r="W92" s="36">
        <f>SUMIFS(СВЦЭМ!$C$33:$C$776,СВЦЭМ!$A$33:$A$776,$A92,СВЦЭМ!$B$33:$B$776,W$83)+'СЕТ СН'!$H$12+СВЦЭМ!$D$10+'СЕТ СН'!$H$5-'СЕТ СН'!$H$20</f>
        <v>3426.1110463800001</v>
      </c>
      <c r="X92" s="36">
        <f>SUMIFS(СВЦЭМ!$C$33:$C$776,СВЦЭМ!$A$33:$A$776,$A92,СВЦЭМ!$B$33:$B$776,X$83)+'СЕТ СН'!$H$12+СВЦЭМ!$D$10+'СЕТ СН'!$H$5-'СЕТ СН'!$H$20</f>
        <v>3447.9642127000002</v>
      </c>
      <c r="Y92" s="36">
        <f>SUMIFS(СВЦЭМ!$C$33:$C$776,СВЦЭМ!$A$33:$A$776,$A92,СВЦЭМ!$B$33:$B$776,Y$83)+'СЕТ СН'!$H$12+СВЦЭМ!$D$10+'СЕТ СН'!$H$5-'СЕТ СН'!$H$20</f>
        <v>3548.4828744300003</v>
      </c>
    </row>
    <row r="93" spans="1:25" ht="15.75" x14ac:dyDescent="0.2">
      <c r="A93" s="35">
        <f t="shared" si="2"/>
        <v>44084</v>
      </c>
      <c r="B93" s="36">
        <f>SUMIFS(СВЦЭМ!$C$33:$C$776,СВЦЭМ!$A$33:$A$776,$A93,СВЦЭМ!$B$33:$B$776,B$83)+'СЕТ СН'!$H$12+СВЦЭМ!$D$10+'СЕТ СН'!$H$5-'СЕТ СН'!$H$20</f>
        <v>3565.034118</v>
      </c>
      <c r="C93" s="36">
        <f>SUMIFS(СВЦЭМ!$C$33:$C$776,СВЦЭМ!$A$33:$A$776,$A93,СВЦЭМ!$B$33:$B$776,C$83)+'СЕТ СН'!$H$12+СВЦЭМ!$D$10+'СЕТ СН'!$H$5-'СЕТ СН'!$H$20</f>
        <v>3615.03302983</v>
      </c>
      <c r="D93" s="36">
        <f>SUMIFS(СВЦЭМ!$C$33:$C$776,СВЦЭМ!$A$33:$A$776,$A93,СВЦЭМ!$B$33:$B$776,D$83)+'СЕТ СН'!$H$12+СВЦЭМ!$D$10+'СЕТ СН'!$H$5-'СЕТ СН'!$H$20</f>
        <v>3638.3149355599999</v>
      </c>
      <c r="E93" s="36">
        <f>SUMIFS(СВЦЭМ!$C$33:$C$776,СВЦЭМ!$A$33:$A$776,$A93,СВЦЭМ!$B$33:$B$776,E$83)+'СЕТ СН'!$H$12+СВЦЭМ!$D$10+'СЕТ СН'!$H$5-'СЕТ СН'!$H$20</f>
        <v>3647.132818</v>
      </c>
      <c r="F93" s="36">
        <f>SUMIFS(СВЦЭМ!$C$33:$C$776,СВЦЭМ!$A$33:$A$776,$A93,СВЦЭМ!$B$33:$B$776,F$83)+'СЕТ СН'!$H$12+СВЦЭМ!$D$10+'СЕТ СН'!$H$5-'СЕТ СН'!$H$20</f>
        <v>3648.4668548099999</v>
      </c>
      <c r="G93" s="36">
        <f>SUMIFS(СВЦЭМ!$C$33:$C$776,СВЦЭМ!$A$33:$A$776,$A93,СВЦЭМ!$B$33:$B$776,G$83)+'СЕТ СН'!$H$12+СВЦЭМ!$D$10+'СЕТ СН'!$H$5-'СЕТ СН'!$H$20</f>
        <v>3626.5855526800001</v>
      </c>
      <c r="H93" s="36">
        <f>SUMIFS(СВЦЭМ!$C$33:$C$776,СВЦЭМ!$A$33:$A$776,$A93,СВЦЭМ!$B$33:$B$776,H$83)+'СЕТ СН'!$H$12+СВЦЭМ!$D$10+'СЕТ СН'!$H$5-'СЕТ СН'!$H$20</f>
        <v>3579.0168922299999</v>
      </c>
      <c r="I93" s="36">
        <f>SUMIFS(СВЦЭМ!$C$33:$C$776,СВЦЭМ!$A$33:$A$776,$A93,СВЦЭМ!$B$33:$B$776,I$83)+'СЕТ СН'!$H$12+СВЦЭМ!$D$10+'СЕТ СН'!$H$5-'СЕТ СН'!$H$20</f>
        <v>3535.6061087100002</v>
      </c>
      <c r="J93" s="36">
        <f>SUMIFS(СВЦЭМ!$C$33:$C$776,СВЦЭМ!$A$33:$A$776,$A93,СВЦЭМ!$B$33:$B$776,J$83)+'СЕТ СН'!$H$12+СВЦЭМ!$D$10+'СЕТ СН'!$H$5-'СЕТ СН'!$H$20</f>
        <v>3515.0844697100001</v>
      </c>
      <c r="K93" s="36">
        <f>SUMIFS(СВЦЭМ!$C$33:$C$776,СВЦЭМ!$A$33:$A$776,$A93,СВЦЭМ!$B$33:$B$776,K$83)+'СЕТ СН'!$H$12+СВЦЭМ!$D$10+'СЕТ СН'!$H$5-'СЕТ СН'!$H$20</f>
        <v>3523.52002447</v>
      </c>
      <c r="L93" s="36">
        <f>SUMIFS(СВЦЭМ!$C$33:$C$776,СВЦЭМ!$A$33:$A$776,$A93,СВЦЭМ!$B$33:$B$776,L$83)+'СЕТ СН'!$H$12+СВЦЭМ!$D$10+'СЕТ СН'!$H$5-'СЕТ СН'!$H$20</f>
        <v>3529.1706311799999</v>
      </c>
      <c r="M93" s="36">
        <f>SUMIFS(СВЦЭМ!$C$33:$C$776,СВЦЭМ!$A$33:$A$776,$A93,СВЦЭМ!$B$33:$B$776,M$83)+'СЕТ СН'!$H$12+СВЦЭМ!$D$10+'СЕТ СН'!$H$5-'СЕТ СН'!$H$20</f>
        <v>3480.8864874700002</v>
      </c>
      <c r="N93" s="36">
        <f>SUMIFS(СВЦЭМ!$C$33:$C$776,СВЦЭМ!$A$33:$A$776,$A93,СВЦЭМ!$B$33:$B$776,N$83)+'СЕТ СН'!$H$12+СВЦЭМ!$D$10+'СЕТ СН'!$H$5-'СЕТ СН'!$H$20</f>
        <v>3402.3246073800001</v>
      </c>
      <c r="O93" s="36">
        <f>SUMIFS(СВЦЭМ!$C$33:$C$776,СВЦЭМ!$A$33:$A$776,$A93,СВЦЭМ!$B$33:$B$776,O$83)+'СЕТ СН'!$H$12+СВЦЭМ!$D$10+'СЕТ СН'!$H$5-'СЕТ СН'!$H$20</f>
        <v>3389.3917922600003</v>
      </c>
      <c r="P93" s="36">
        <f>SUMIFS(СВЦЭМ!$C$33:$C$776,СВЦЭМ!$A$33:$A$776,$A93,СВЦЭМ!$B$33:$B$776,P$83)+'СЕТ СН'!$H$12+СВЦЭМ!$D$10+'СЕТ СН'!$H$5-'СЕТ СН'!$H$20</f>
        <v>3390.10984874</v>
      </c>
      <c r="Q93" s="36">
        <f>SUMIFS(СВЦЭМ!$C$33:$C$776,СВЦЭМ!$A$33:$A$776,$A93,СВЦЭМ!$B$33:$B$776,Q$83)+'СЕТ СН'!$H$12+СВЦЭМ!$D$10+'СЕТ СН'!$H$5-'СЕТ СН'!$H$20</f>
        <v>3398.29643872</v>
      </c>
      <c r="R93" s="36">
        <f>SUMIFS(СВЦЭМ!$C$33:$C$776,СВЦЭМ!$A$33:$A$776,$A93,СВЦЭМ!$B$33:$B$776,R$83)+'СЕТ СН'!$H$12+СВЦЭМ!$D$10+'СЕТ СН'!$H$5-'СЕТ СН'!$H$20</f>
        <v>3389.76202767</v>
      </c>
      <c r="S93" s="36">
        <f>SUMIFS(СВЦЭМ!$C$33:$C$776,СВЦЭМ!$A$33:$A$776,$A93,СВЦЭМ!$B$33:$B$776,S$83)+'СЕТ СН'!$H$12+СВЦЭМ!$D$10+'СЕТ СН'!$H$5-'СЕТ СН'!$H$20</f>
        <v>3384.8051085799998</v>
      </c>
      <c r="T93" s="36">
        <f>SUMIFS(СВЦЭМ!$C$33:$C$776,СВЦЭМ!$A$33:$A$776,$A93,СВЦЭМ!$B$33:$B$776,T$83)+'СЕТ СН'!$H$12+СВЦЭМ!$D$10+'СЕТ СН'!$H$5-'СЕТ СН'!$H$20</f>
        <v>3387.5999878800003</v>
      </c>
      <c r="U93" s="36">
        <f>SUMIFS(СВЦЭМ!$C$33:$C$776,СВЦЭМ!$A$33:$A$776,$A93,СВЦЭМ!$B$33:$B$776,U$83)+'СЕТ СН'!$H$12+СВЦЭМ!$D$10+'СЕТ СН'!$H$5-'СЕТ СН'!$H$20</f>
        <v>3408.3880330900001</v>
      </c>
      <c r="V93" s="36">
        <f>SUMIFS(СВЦЭМ!$C$33:$C$776,СВЦЭМ!$A$33:$A$776,$A93,СВЦЭМ!$B$33:$B$776,V$83)+'СЕТ СН'!$H$12+СВЦЭМ!$D$10+'СЕТ СН'!$H$5-'СЕТ СН'!$H$20</f>
        <v>3421.0215189700002</v>
      </c>
      <c r="W93" s="36">
        <f>SUMIFS(СВЦЭМ!$C$33:$C$776,СВЦЭМ!$A$33:$A$776,$A93,СВЦЭМ!$B$33:$B$776,W$83)+'СЕТ СН'!$H$12+СВЦЭМ!$D$10+'СЕТ СН'!$H$5-'СЕТ СН'!$H$20</f>
        <v>3412.5416762</v>
      </c>
      <c r="X93" s="36">
        <f>SUMIFS(СВЦЭМ!$C$33:$C$776,СВЦЭМ!$A$33:$A$776,$A93,СВЦЭМ!$B$33:$B$776,X$83)+'СЕТ СН'!$H$12+СВЦЭМ!$D$10+'СЕТ СН'!$H$5-'СЕТ СН'!$H$20</f>
        <v>3421.3386763500002</v>
      </c>
      <c r="Y93" s="36">
        <f>SUMIFS(СВЦЭМ!$C$33:$C$776,СВЦЭМ!$A$33:$A$776,$A93,СВЦЭМ!$B$33:$B$776,Y$83)+'СЕТ СН'!$H$12+СВЦЭМ!$D$10+'СЕТ СН'!$H$5-'СЕТ СН'!$H$20</f>
        <v>3513.3825556199999</v>
      </c>
    </row>
    <row r="94" spans="1:25" ht="15.75" x14ac:dyDescent="0.2">
      <c r="A94" s="35">
        <f t="shared" si="2"/>
        <v>44085</v>
      </c>
      <c r="B94" s="36">
        <f>SUMIFS(СВЦЭМ!$C$33:$C$776,СВЦЭМ!$A$33:$A$776,$A94,СВЦЭМ!$B$33:$B$776,B$83)+'СЕТ СН'!$H$12+СВЦЭМ!$D$10+'СЕТ СН'!$H$5-'СЕТ СН'!$H$20</f>
        <v>3573.9312131500001</v>
      </c>
      <c r="C94" s="36">
        <f>SUMIFS(СВЦЭМ!$C$33:$C$776,СВЦЭМ!$A$33:$A$776,$A94,СВЦЭМ!$B$33:$B$776,C$83)+'СЕТ СН'!$H$12+СВЦЭМ!$D$10+'СЕТ СН'!$H$5-'СЕТ СН'!$H$20</f>
        <v>3593.2796273200001</v>
      </c>
      <c r="D94" s="36">
        <f>SUMIFS(СВЦЭМ!$C$33:$C$776,СВЦЭМ!$A$33:$A$776,$A94,СВЦЭМ!$B$33:$B$776,D$83)+'СЕТ СН'!$H$12+СВЦЭМ!$D$10+'СЕТ СН'!$H$5-'СЕТ СН'!$H$20</f>
        <v>3608.13362237</v>
      </c>
      <c r="E94" s="36">
        <f>SUMIFS(СВЦЭМ!$C$33:$C$776,СВЦЭМ!$A$33:$A$776,$A94,СВЦЭМ!$B$33:$B$776,E$83)+'СЕТ СН'!$H$12+СВЦЭМ!$D$10+'СЕТ СН'!$H$5-'СЕТ СН'!$H$20</f>
        <v>3630.81374099</v>
      </c>
      <c r="F94" s="36">
        <f>SUMIFS(СВЦЭМ!$C$33:$C$776,СВЦЭМ!$A$33:$A$776,$A94,СВЦЭМ!$B$33:$B$776,F$83)+'СЕТ СН'!$H$12+СВЦЭМ!$D$10+'СЕТ СН'!$H$5-'СЕТ СН'!$H$20</f>
        <v>3634.9742074800001</v>
      </c>
      <c r="G94" s="36">
        <f>SUMIFS(СВЦЭМ!$C$33:$C$776,СВЦЭМ!$A$33:$A$776,$A94,СВЦЭМ!$B$33:$B$776,G$83)+'СЕТ СН'!$H$12+СВЦЭМ!$D$10+'СЕТ СН'!$H$5-'СЕТ СН'!$H$20</f>
        <v>3617.6922037100003</v>
      </c>
      <c r="H94" s="36">
        <f>SUMIFS(СВЦЭМ!$C$33:$C$776,СВЦЭМ!$A$33:$A$776,$A94,СВЦЭМ!$B$33:$B$776,H$83)+'СЕТ СН'!$H$12+СВЦЭМ!$D$10+'СЕТ СН'!$H$5-'СЕТ СН'!$H$20</f>
        <v>3566.0009371900001</v>
      </c>
      <c r="I94" s="36">
        <f>SUMIFS(СВЦЭМ!$C$33:$C$776,СВЦЭМ!$A$33:$A$776,$A94,СВЦЭМ!$B$33:$B$776,I$83)+'СЕТ СН'!$H$12+СВЦЭМ!$D$10+'СЕТ СН'!$H$5-'СЕТ СН'!$H$20</f>
        <v>3511.2700461600002</v>
      </c>
      <c r="J94" s="36">
        <f>SUMIFS(СВЦЭМ!$C$33:$C$776,СВЦЭМ!$A$33:$A$776,$A94,СВЦЭМ!$B$33:$B$776,J$83)+'СЕТ СН'!$H$12+СВЦЭМ!$D$10+'СЕТ СН'!$H$5-'СЕТ СН'!$H$20</f>
        <v>3473.95925635</v>
      </c>
      <c r="K94" s="36">
        <f>SUMIFS(СВЦЭМ!$C$33:$C$776,СВЦЭМ!$A$33:$A$776,$A94,СВЦЭМ!$B$33:$B$776,K$83)+'СЕТ СН'!$H$12+СВЦЭМ!$D$10+'СЕТ СН'!$H$5-'СЕТ СН'!$H$20</f>
        <v>3467.6279454300002</v>
      </c>
      <c r="L94" s="36">
        <f>SUMIFS(СВЦЭМ!$C$33:$C$776,СВЦЭМ!$A$33:$A$776,$A94,СВЦЭМ!$B$33:$B$776,L$83)+'СЕТ СН'!$H$12+СВЦЭМ!$D$10+'СЕТ СН'!$H$5-'СЕТ СН'!$H$20</f>
        <v>3500.9294352400002</v>
      </c>
      <c r="M94" s="36">
        <f>SUMIFS(СВЦЭМ!$C$33:$C$776,СВЦЭМ!$A$33:$A$776,$A94,СВЦЭМ!$B$33:$B$776,M$83)+'СЕТ СН'!$H$12+СВЦЭМ!$D$10+'СЕТ СН'!$H$5-'СЕТ СН'!$H$20</f>
        <v>3458.55122123</v>
      </c>
      <c r="N94" s="36">
        <f>SUMIFS(СВЦЭМ!$C$33:$C$776,СВЦЭМ!$A$33:$A$776,$A94,СВЦЭМ!$B$33:$B$776,N$83)+'СЕТ СН'!$H$12+СВЦЭМ!$D$10+'СЕТ СН'!$H$5-'СЕТ СН'!$H$20</f>
        <v>3409.9666904800001</v>
      </c>
      <c r="O94" s="36">
        <f>SUMIFS(СВЦЭМ!$C$33:$C$776,СВЦЭМ!$A$33:$A$776,$A94,СВЦЭМ!$B$33:$B$776,O$83)+'СЕТ СН'!$H$12+СВЦЭМ!$D$10+'СЕТ СН'!$H$5-'СЕТ СН'!$H$20</f>
        <v>3391.2940624100002</v>
      </c>
      <c r="P94" s="36">
        <f>SUMIFS(СВЦЭМ!$C$33:$C$776,СВЦЭМ!$A$33:$A$776,$A94,СВЦЭМ!$B$33:$B$776,P$83)+'СЕТ СН'!$H$12+СВЦЭМ!$D$10+'СЕТ СН'!$H$5-'СЕТ СН'!$H$20</f>
        <v>3393.95947785</v>
      </c>
      <c r="Q94" s="36">
        <f>SUMIFS(СВЦЭМ!$C$33:$C$776,СВЦЭМ!$A$33:$A$776,$A94,СВЦЭМ!$B$33:$B$776,Q$83)+'СЕТ СН'!$H$12+СВЦЭМ!$D$10+'СЕТ СН'!$H$5-'СЕТ СН'!$H$20</f>
        <v>3387.82684892</v>
      </c>
      <c r="R94" s="36">
        <f>SUMIFS(СВЦЭМ!$C$33:$C$776,СВЦЭМ!$A$33:$A$776,$A94,СВЦЭМ!$B$33:$B$776,R$83)+'СЕТ СН'!$H$12+СВЦЭМ!$D$10+'СЕТ СН'!$H$5-'СЕТ СН'!$H$20</f>
        <v>3380.8712307800001</v>
      </c>
      <c r="S94" s="36">
        <f>SUMIFS(СВЦЭМ!$C$33:$C$776,СВЦЭМ!$A$33:$A$776,$A94,СВЦЭМ!$B$33:$B$776,S$83)+'СЕТ СН'!$H$12+СВЦЭМ!$D$10+'СЕТ СН'!$H$5-'СЕТ СН'!$H$20</f>
        <v>3381.6631672399999</v>
      </c>
      <c r="T94" s="36">
        <f>SUMIFS(СВЦЭМ!$C$33:$C$776,СВЦЭМ!$A$33:$A$776,$A94,СВЦЭМ!$B$33:$B$776,T$83)+'СЕТ СН'!$H$12+СВЦЭМ!$D$10+'СЕТ СН'!$H$5-'СЕТ СН'!$H$20</f>
        <v>3375.4436161100002</v>
      </c>
      <c r="U94" s="36">
        <f>SUMIFS(СВЦЭМ!$C$33:$C$776,СВЦЭМ!$A$33:$A$776,$A94,СВЦЭМ!$B$33:$B$776,U$83)+'СЕТ СН'!$H$12+СВЦЭМ!$D$10+'СЕТ СН'!$H$5-'СЕТ СН'!$H$20</f>
        <v>3381.5296805600001</v>
      </c>
      <c r="V94" s="36">
        <f>SUMIFS(СВЦЭМ!$C$33:$C$776,СВЦЭМ!$A$33:$A$776,$A94,СВЦЭМ!$B$33:$B$776,V$83)+'СЕТ СН'!$H$12+СВЦЭМ!$D$10+'СЕТ СН'!$H$5-'СЕТ СН'!$H$20</f>
        <v>3396.87834174</v>
      </c>
      <c r="W94" s="36">
        <f>SUMIFS(СВЦЭМ!$C$33:$C$776,СВЦЭМ!$A$33:$A$776,$A94,СВЦЭМ!$B$33:$B$776,W$83)+'СЕТ СН'!$H$12+СВЦЭМ!$D$10+'СЕТ СН'!$H$5-'СЕТ СН'!$H$20</f>
        <v>3391.6207617700002</v>
      </c>
      <c r="X94" s="36">
        <f>SUMIFS(СВЦЭМ!$C$33:$C$776,СВЦЭМ!$A$33:$A$776,$A94,СВЦЭМ!$B$33:$B$776,X$83)+'СЕТ СН'!$H$12+СВЦЭМ!$D$10+'СЕТ СН'!$H$5-'СЕТ СН'!$H$20</f>
        <v>3395.0222430100002</v>
      </c>
      <c r="Y94" s="36">
        <f>SUMIFS(СВЦЭМ!$C$33:$C$776,СВЦЭМ!$A$33:$A$776,$A94,СВЦЭМ!$B$33:$B$776,Y$83)+'СЕТ СН'!$H$12+СВЦЭМ!$D$10+'СЕТ СН'!$H$5-'СЕТ СН'!$H$20</f>
        <v>3438.7437645</v>
      </c>
    </row>
    <row r="95" spans="1:25" ht="15.75" x14ac:dyDescent="0.2">
      <c r="A95" s="35">
        <f t="shared" si="2"/>
        <v>44086</v>
      </c>
      <c r="B95" s="36">
        <f>SUMIFS(СВЦЭМ!$C$33:$C$776,СВЦЭМ!$A$33:$A$776,$A95,СВЦЭМ!$B$33:$B$776,B$83)+'СЕТ СН'!$H$12+СВЦЭМ!$D$10+'СЕТ СН'!$H$5-'СЕТ СН'!$H$20</f>
        <v>3545.1058698699999</v>
      </c>
      <c r="C95" s="36">
        <f>SUMIFS(СВЦЭМ!$C$33:$C$776,СВЦЭМ!$A$33:$A$776,$A95,СВЦЭМ!$B$33:$B$776,C$83)+'СЕТ СН'!$H$12+СВЦЭМ!$D$10+'СЕТ СН'!$H$5-'СЕТ СН'!$H$20</f>
        <v>3583.79221121</v>
      </c>
      <c r="D95" s="36">
        <f>SUMIFS(СВЦЭМ!$C$33:$C$776,СВЦЭМ!$A$33:$A$776,$A95,СВЦЭМ!$B$33:$B$776,D$83)+'СЕТ СН'!$H$12+СВЦЭМ!$D$10+'СЕТ СН'!$H$5-'СЕТ СН'!$H$20</f>
        <v>3603.2635363500003</v>
      </c>
      <c r="E95" s="36">
        <f>SUMIFS(СВЦЭМ!$C$33:$C$776,СВЦЭМ!$A$33:$A$776,$A95,СВЦЭМ!$B$33:$B$776,E$83)+'СЕТ СН'!$H$12+СВЦЭМ!$D$10+'СЕТ СН'!$H$5-'СЕТ СН'!$H$20</f>
        <v>3625.2464485</v>
      </c>
      <c r="F95" s="36">
        <f>SUMIFS(СВЦЭМ!$C$33:$C$776,СВЦЭМ!$A$33:$A$776,$A95,СВЦЭМ!$B$33:$B$776,F$83)+'СЕТ СН'!$H$12+СВЦЭМ!$D$10+'СЕТ СН'!$H$5-'СЕТ СН'!$H$20</f>
        <v>3637.9447474500002</v>
      </c>
      <c r="G95" s="36">
        <f>SUMIFS(СВЦЭМ!$C$33:$C$776,СВЦЭМ!$A$33:$A$776,$A95,СВЦЭМ!$B$33:$B$776,G$83)+'СЕТ СН'!$H$12+СВЦЭМ!$D$10+'СЕТ СН'!$H$5-'СЕТ СН'!$H$20</f>
        <v>3626.0055820799998</v>
      </c>
      <c r="H95" s="36">
        <f>SUMIFS(СВЦЭМ!$C$33:$C$776,СВЦЭМ!$A$33:$A$776,$A95,СВЦЭМ!$B$33:$B$776,H$83)+'СЕТ СН'!$H$12+СВЦЭМ!$D$10+'СЕТ СН'!$H$5-'СЕТ СН'!$H$20</f>
        <v>3588.0964104</v>
      </c>
      <c r="I95" s="36">
        <f>SUMIFS(СВЦЭМ!$C$33:$C$776,СВЦЭМ!$A$33:$A$776,$A95,СВЦЭМ!$B$33:$B$776,I$83)+'СЕТ СН'!$H$12+СВЦЭМ!$D$10+'СЕТ СН'!$H$5-'СЕТ СН'!$H$20</f>
        <v>3550.6188432600002</v>
      </c>
      <c r="J95" s="36">
        <f>SUMIFS(СВЦЭМ!$C$33:$C$776,СВЦЭМ!$A$33:$A$776,$A95,СВЦЭМ!$B$33:$B$776,J$83)+'СЕТ СН'!$H$12+СВЦЭМ!$D$10+'СЕТ СН'!$H$5-'СЕТ СН'!$H$20</f>
        <v>3506.2544178600001</v>
      </c>
      <c r="K95" s="36">
        <f>SUMIFS(СВЦЭМ!$C$33:$C$776,СВЦЭМ!$A$33:$A$776,$A95,СВЦЭМ!$B$33:$B$776,K$83)+'СЕТ СН'!$H$12+СВЦЭМ!$D$10+'СЕТ СН'!$H$5-'СЕТ СН'!$H$20</f>
        <v>3480.66929854</v>
      </c>
      <c r="L95" s="36">
        <f>SUMIFS(СВЦЭМ!$C$33:$C$776,СВЦЭМ!$A$33:$A$776,$A95,СВЦЭМ!$B$33:$B$776,L$83)+'СЕТ СН'!$H$12+СВЦЭМ!$D$10+'СЕТ СН'!$H$5-'СЕТ СН'!$H$20</f>
        <v>3463.0086815200002</v>
      </c>
      <c r="M95" s="36">
        <f>SUMIFS(СВЦЭМ!$C$33:$C$776,СВЦЭМ!$A$33:$A$776,$A95,СВЦЭМ!$B$33:$B$776,M$83)+'СЕТ СН'!$H$12+СВЦЭМ!$D$10+'СЕТ СН'!$H$5-'СЕТ СН'!$H$20</f>
        <v>3418.0987852600001</v>
      </c>
      <c r="N95" s="36">
        <f>SUMIFS(СВЦЭМ!$C$33:$C$776,СВЦЭМ!$A$33:$A$776,$A95,СВЦЭМ!$B$33:$B$776,N$83)+'СЕТ СН'!$H$12+СВЦЭМ!$D$10+'СЕТ СН'!$H$5-'СЕТ СН'!$H$20</f>
        <v>3388.9221937100001</v>
      </c>
      <c r="O95" s="36">
        <f>SUMIFS(СВЦЭМ!$C$33:$C$776,СВЦЭМ!$A$33:$A$776,$A95,СВЦЭМ!$B$33:$B$776,O$83)+'СЕТ СН'!$H$12+СВЦЭМ!$D$10+'СЕТ СН'!$H$5-'СЕТ СН'!$H$20</f>
        <v>3389.8716163200002</v>
      </c>
      <c r="P95" s="36">
        <f>SUMIFS(СВЦЭМ!$C$33:$C$776,СВЦЭМ!$A$33:$A$776,$A95,СВЦЭМ!$B$33:$B$776,P$83)+'СЕТ СН'!$H$12+СВЦЭМ!$D$10+'СЕТ СН'!$H$5-'СЕТ СН'!$H$20</f>
        <v>3383.8578587900001</v>
      </c>
      <c r="Q95" s="36">
        <f>SUMIFS(СВЦЭМ!$C$33:$C$776,СВЦЭМ!$A$33:$A$776,$A95,СВЦЭМ!$B$33:$B$776,Q$83)+'СЕТ СН'!$H$12+СВЦЭМ!$D$10+'СЕТ СН'!$H$5-'СЕТ СН'!$H$20</f>
        <v>3381.7464335300001</v>
      </c>
      <c r="R95" s="36">
        <f>SUMIFS(СВЦЭМ!$C$33:$C$776,СВЦЭМ!$A$33:$A$776,$A95,СВЦЭМ!$B$33:$B$776,R$83)+'СЕТ СН'!$H$12+СВЦЭМ!$D$10+'СЕТ СН'!$H$5-'СЕТ СН'!$H$20</f>
        <v>3372.2557157199999</v>
      </c>
      <c r="S95" s="36">
        <f>SUMIFS(СВЦЭМ!$C$33:$C$776,СВЦЭМ!$A$33:$A$776,$A95,СВЦЭМ!$B$33:$B$776,S$83)+'СЕТ СН'!$H$12+СВЦЭМ!$D$10+'СЕТ СН'!$H$5-'СЕТ СН'!$H$20</f>
        <v>3378.1242097700001</v>
      </c>
      <c r="T95" s="36">
        <f>SUMIFS(СВЦЭМ!$C$33:$C$776,СВЦЭМ!$A$33:$A$776,$A95,СВЦЭМ!$B$33:$B$776,T$83)+'СЕТ СН'!$H$12+СВЦЭМ!$D$10+'СЕТ СН'!$H$5-'СЕТ СН'!$H$20</f>
        <v>3382.8953645199999</v>
      </c>
      <c r="U95" s="36">
        <f>SUMIFS(СВЦЭМ!$C$33:$C$776,СВЦЭМ!$A$33:$A$776,$A95,СВЦЭМ!$B$33:$B$776,U$83)+'СЕТ СН'!$H$12+СВЦЭМ!$D$10+'СЕТ СН'!$H$5-'СЕТ СН'!$H$20</f>
        <v>3392.7270995399999</v>
      </c>
      <c r="V95" s="36">
        <f>SUMIFS(СВЦЭМ!$C$33:$C$776,СВЦЭМ!$A$33:$A$776,$A95,СВЦЭМ!$B$33:$B$776,V$83)+'СЕТ СН'!$H$12+СВЦЭМ!$D$10+'СЕТ СН'!$H$5-'СЕТ СН'!$H$20</f>
        <v>3407.2381578599998</v>
      </c>
      <c r="W95" s="36">
        <f>SUMIFS(СВЦЭМ!$C$33:$C$776,СВЦЭМ!$A$33:$A$776,$A95,СВЦЭМ!$B$33:$B$776,W$83)+'СЕТ СН'!$H$12+СВЦЭМ!$D$10+'СЕТ СН'!$H$5-'СЕТ СН'!$H$20</f>
        <v>3403.5869533</v>
      </c>
      <c r="X95" s="36">
        <f>SUMIFS(СВЦЭМ!$C$33:$C$776,СВЦЭМ!$A$33:$A$776,$A95,СВЦЭМ!$B$33:$B$776,X$83)+'СЕТ СН'!$H$12+СВЦЭМ!$D$10+'СЕТ СН'!$H$5-'СЕТ СН'!$H$20</f>
        <v>3354.8638725400001</v>
      </c>
      <c r="Y95" s="36">
        <f>SUMIFS(СВЦЭМ!$C$33:$C$776,СВЦЭМ!$A$33:$A$776,$A95,СВЦЭМ!$B$33:$B$776,Y$83)+'СЕТ СН'!$H$12+СВЦЭМ!$D$10+'СЕТ СН'!$H$5-'СЕТ СН'!$H$20</f>
        <v>3418.2562298000003</v>
      </c>
    </row>
    <row r="96" spans="1:25" ht="15.75" x14ac:dyDescent="0.2">
      <c r="A96" s="35">
        <f t="shared" si="2"/>
        <v>44087</v>
      </c>
      <c r="B96" s="36">
        <f>SUMIFS(СВЦЭМ!$C$33:$C$776,СВЦЭМ!$A$33:$A$776,$A96,СВЦЭМ!$B$33:$B$776,B$83)+'СЕТ СН'!$H$12+СВЦЭМ!$D$10+'СЕТ СН'!$H$5-'СЕТ СН'!$H$20</f>
        <v>3508.2797265700001</v>
      </c>
      <c r="C96" s="36">
        <f>SUMIFS(СВЦЭМ!$C$33:$C$776,СВЦЭМ!$A$33:$A$776,$A96,СВЦЭМ!$B$33:$B$776,C$83)+'СЕТ СН'!$H$12+СВЦЭМ!$D$10+'СЕТ СН'!$H$5-'СЕТ СН'!$H$20</f>
        <v>3530.1181947200002</v>
      </c>
      <c r="D96" s="36">
        <f>SUMIFS(СВЦЭМ!$C$33:$C$776,СВЦЭМ!$A$33:$A$776,$A96,СВЦЭМ!$B$33:$B$776,D$83)+'СЕТ СН'!$H$12+СВЦЭМ!$D$10+'СЕТ СН'!$H$5-'СЕТ СН'!$H$20</f>
        <v>3551.5472135499999</v>
      </c>
      <c r="E96" s="36">
        <f>SUMIFS(СВЦЭМ!$C$33:$C$776,СВЦЭМ!$A$33:$A$776,$A96,СВЦЭМ!$B$33:$B$776,E$83)+'СЕТ СН'!$H$12+СВЦЭМ!$D$10+'СЕТ СН'!$H$5-'СЕТ СН'!$H$20</f>
        <v>3561.1315504900003</v>
      </c>
      <c r="F96" s="36">
        <f>SUMIFS(СВЦЭМ!$C$33:$C$776,СВЦЭМ!$A$33:$A$776,$A96,СВЦЭМ!$B$33:$B$776,F$83)+'СЕТ СН'!$H$12+СВЦЭМ!$D$10+'СЕТ СН'!$H$5-'СЕТ СН'!$H$20</f>
        <v>3566.82740474</v>
      </c>
      <c r="G96" s="36">
        <f>SUMIFS(СВЦЭМ!$C$33:$C$776,СВЦЭМ!$A$33:$A$776,$A96,СВЦЭМ!$B$33:$B$776,G$83)+'СЕТ СН'!$H$12+СВЦЭМ!$D$10+'СЕТ СН'!$H$5-'СЕТ СН'!$H$20</f>
        <v>3557.5162988100001</v>
      </c>
      <c r="H96" s="36">
        <f>SUMIFS(СВЦЭМ!$C$33:$C$776,СВЦЭМ!$A$33:$A$776,$A96,СВЦЭМ!$B$33:$B$776,H$83)+'СЕТ СН'!$H$12+СВЦЭМ!$D$10+'СЕТ СН'!$H$5-'СЕТ СН'!$H$20</f>
        <v>3550.7480059999998</v>
      </c>
      <c r="I96" s="36">
        <f>SUMIFS(СВЦЭМ!$C$33:$C$776,СВЦЭМ!$A$33:$A$776,$A96,СВЦЭМ!$B$33:$B$776,I$83)+'СЕТ СН'!$H$12+СВЦЭМ!$D$10+'СЕТ СН'!$H$5-'СЕТ СН'!$H$20</f>
        <v>3523.9747204200003</v>
      </c>
      <c r="J96" s="36">
        <f>SUMIFS(СВЦЭМ!$C$33:$C$776,СВЦЭМ!$A$33:$A$776,$A96,СВЦЭМ!$B$33:$B$776,J$83)+'СЕТ СН'!$H$12+СВЦЭМ!$D$10+'СЕТ СН'!$H$5-'СЕТ СН'!$H$20</f>
        <v>3476.6226185099999</v>
      </c>
      <c r="K96" s="36">
        <f>SUMIFS(СВЦЭМ!$C$33:$C$776,СВЦЭМ!$A$33:$A$776,$A96,СВЦЭМ!$B$33:$B$776,K$83)+'СЕТ СН'!$H$12+СВЦЭМ!$D$10+'СЕТ СН'!$H$5-'СЕТ СН'!$H$20</f>
        <v>3433.42975484</v>
      </c>
      <c r="L96" s="36">
        <f>SUMIFS(СВЦЭМ!$C$33:$C$776,СВЦЭМ!$A$33:$A$776,$A96,СВЦЭМ!$B$33:$B$776,L$83)+'СЕТ СН'!$H$12+СВЦЭМ!$D$10+'СЕТ СН'!$H$5-'СЕТ СН'!$H$20</f>
        <v>3414.1162289399999</v>
      </c>
      <c r="M96" s="36">
        <f>SUMIFS(СВЦЭМ!$C$33:$C$776,СВЦЭМ!$A$33:$A$776,$A96,СВЦЭМ!$B$33:$B$776,M$83)+'СЕТ СН'!$H$12+СВЦЭМ!$D$10+'СЕТ СН'!$H$5-'СЕТ СН'!$H$20</f>
        <v>3365.6225680900002</v>
      </c>
      <c r="N96" s="36">
        <f>SUMIFS(СВЦЭМ!$C$33:$C$776,СВЦЭМ!$A$33:$A$776,$A96,СВЦЭМ!$B$33:$B$776,N$83)+'СЕТ СН'!$H$12+СВЦЭМ!$D$10+'СЕТ СН'!$H$5-'СЕТ СН'!$H$20</f>
        <v>3325.2521968299998</v>
      </c>
      <c r="O96" s="36">
        <f>SUMIFS(СВЦЭМ!$C$33:$C$776,СВЦЭМ!$A$33:$A$776,$A96,СВЦЭМ!$B$33:$B$776,O$83)+'СЕТ СН'!$H$12+СВЦЭМ!$D$10+'СЕТ СН'!$H$5-'СЕТ СН'!$H$20</f>
        <v>3325.00207331</v>
      </c>
      <c r="P96" s="36">
        <f>SUMIFS(СВЦЭМ!$C$33:$C$776,СВЦЭМ!$A$33:$A$776,$A96,СВЦЭМ!$B$33:$B$776,P$83)+'СЕТ СН'!$H$12+СВЦЭМ!$D$10+'СЕТ СН'!$H$5-'СЕТ СН'!$H$20</f>
        <v>3319.5685252500002</v>
      </c>
      <c r="Q96" s="36">
        <f>SUMIFS(СВЦЭМ!$C$33:$C$776,СВЦЭМ!$A$33:$A$776,$A96,СВЦЭМ!$B$33:$B$776,Q$83)+'СЕТ СН'!$H$12+СВЦЭМ!$D$10+'СЕТ СН'!$H$5-'СЕТ СН'!$H$20</f>
        <v>3315.9658261</v>
      </c>
      <c r="R96" s="36">
        <f>SUMIFS(СВЦЭМ!$C$33:$C$776,СВЦЭМ!$A$33:$A$776,$A96,СВЦЭМ!$B$33:$B$776,R$83)+'СЕТ СН'!$H$12+СВЦЭМ!$D$10+'СЕТ СН'!$H$5-'СЕТ СН'!$H$20</f>
        <v>3315.0084561399999</v>
      </c>
      <c r="S96" s="36">
        <f>SUMIFS(СВЦЭМ!$C$33:$C$776,СВЦЭМ!$A$33:$A$776,$A96,СВЦЭМ!$B$33:$B$776,S$83)+'СЕТ СН'!$H$12+СВЦЭМ!$D$10+'СЕТ СН'!$H$5-'СЕТ СН'!$H$20</f>
        <v>3325.4173282700003</v>
      </c>
      <c r="T96" s="36">
        <f>SUMIFS(СВЦЭМ!$C$33:$C$776,СВЦЭМ!$A$33:$A$776,$A96,СВЦЭМ!$B$33:$B$776,T$83)+'СЕТ СН'!$H$12+СВЦЭМ!$D$10+'СЕТ СН'!$H$5-'СЕТ СН'!$H$20</f>
        <v>3330.04268151</v>
      </c>
      <c r="U96" s="36">
        <f>SUMIFS(СВЦЭМ!$C$33:$C$776,СВЦЭМ!$A$33:$A$776,$A96,СВЦЭМ!$B$33:$B$776,U$83)+'СЕТ СН'!$H$12+СВЦЭМ!$D$10+'СЕТ СН'!$H$5-'СЕТ СН'!$H$20</f>
        <v>3341.2461825800001</v>
      </c>
      <c r="V96" s="36">
        <f>SUMIFS(СВЦЭМ!$C$33:$C$776,СВЦЭМ!$A$33:$A$776,$A96,СВЦЭМ!$B$33:$B$776,V$83)+'СЕТ СН'!$H$12+СВЦЭМ!$D$10+'СЕТ СН'!$H$5-'СЕТ СН'!$H$20</f>
        <v>3362.7222918799998</v>
      </c>
      <c r="W96" s="36">
        <f>SUMIFS(СВЦЭМ!$C$33:$C$776,СВЦЭМ!$A$33:$A$776,$A96,СВЦЭМ!$B$33:$B$776,W$83)+'СЕТ СН'!$H$12+СВЦЭМ!$D$10+'СЕТ СН'!$H$5-'СЕТ СН'!$H$20</f>
        <v>3358.1391147700001</v>
      </c>
      <c r="X96" s="36">
        <f>SUMIFS(СВЦЭМ!$C$33:$C$776,СВЦЭМ!$A$33:$A$776,$A96,СВЦЭМ!$B$33:$B$776,X$83)+'СЕТ СН'!$H$12+СВЦЭМ!$D$10+'СЕТ СН'!$H$5-'СЕТ СН'!$H$20</f>
        <v>3335.3090030799999</v>
      </c>
      <c r="Y96" s="36">
        <f>SUMIFS(СВЦЭМ!$C$33:$C$776,СВЦЭМ!$A$33:$A$776,$A96,СВЦЭМ!$B$33:$B$776,Y$83)+'СЕТ СН'!$H$12+СВЦЭМ!$D$10+'СЕТ СН'!$H$5-'СЕТ СН'!$H$20</f>
        <v>3415.63016272</v>
      </c>
    </row>
    <row r="97" spans="1:25" ht="15.75" x14ac:dyDescent="0.2">
      <c r="A97" s="35">
        <f t="shared" si="2"/>
        <v>44088</v>
      </c>
      <c r="B97" s="36">
        <f>SUMIFS(СВЦЭМ!$C$33:$C$776,СВЦЭМ!$A$33:$A$776,$A97,СВЦЭМ!$B$33:$B$776,B$83)+'СЕТ СН'!$H$12+СВЦЭМ!$D$10+'СЕТ СН'!$H$5-'СЕТ СН'!$H$20</f>
        <v>3509.6076768299999</v>
      </c>
      <c r="C97" s="36">
        <f>SUMIFS(СВЦЭМ!$C$33:$C$776,СВЦЭМ!$A$33:$A$776,$A97,СВЦЭМ!$B$33:$B$776,C$83)+'СЕТ СН'!$H$12+СВЦЭМ!$D$10+'СЕТ СН'!$H$5-'СЕТ СН'!$H$20</f>
        <v>3549.1906443100002</v>
      </c>
      <c r="D97" s="36">
        <f>SUMIFS(СВЦЭМ!$C$33:$C$776,СВЦЭМ!$A$33:$A$776,$A97,СВЦЭМ!$B$33:$B$776,D$83)+'СЕТ СН'!$H$12+СВЦЭМ!$D$10+'СЕТ СН'!$H$5-'СЕТ СН'!$H$20</f>
        <v>3556.4893531600001</v>
      </c>
      <c r="E97" s="36">
        <f>SUMIFS(СВЦЭМ!$C$33:$C$776,СВЦЭМ!$A$33:$A$776,$A97,СВЦЭМ!$B$33:$B$776,E$83)+'СЕТ СН'!$H$12+СВЦЭМ!$D$10+'СЕТ СН'!$H$5-'СЕТ СН'!$H$20</f>
        <v>3553.9806521800001</v>
      </c>
      <c r="F97" s="36">
        <f>SUMIFS(СВЦЭМ!$C$33:$C$776,СВЦЭМ!$A$33:$A$776,$A97,СВЦЭМ!$B$33:$B$776,F$83)+'СЕТ СН'!$H$12+СВЦЭМ!$D$10+'СЕТ СН'!$H$5-'СЕТ СН'!$H$20</f>
        <v>3552.8281017600002</v>
      </c>
      <c r="G97" s="36">
        <f>SUMIFS(СВЦЭМ!$C$33:$C$776,СВЦЭМ!$A$33:$A$776,$A97,СВЦЭМ!$B$33:$B$776,G$83)+'СЕТ СН'!$H$12+СВЦЭМ!$D$10+'СЕТ СН'!$H$5-'СЕТ СН'!$H$20</f>
        <v>3556.26741012</v>
      </c>
      <c r="H97" s="36">
        <f>SUMIFS(СВЦЭМ!$C$33:$C$776,СВЦЭМ!$A$33:$A$776,$A97,СВЦЭМ!$B$33:$B$776,H$83)+'СЕТ СН'!$H$12+СВЦЭМ!$D$10+'СЕТ СН'!$H$5-'СЕТ СН'!$H$20</f>
        <v>3596.1713691</v>
      </c>
      <c r="I97" s="36">
        <f>SUMIFS(СВЦЭМ!$C$33:$C$776,СВЦЭМ!$A$33:$A$776,$A97,СВЦЭМ!$B$33:$B$776,I$83)+'СЕТ СН'!$H$12+СВЦЭМ!$D$10+'СЕТ СН'!$H$5-'СЕТ СН'!$H$20</f>
        <v>3576.7480307599999</v>
      </c>
      <c r="J97" s="36">
        <f>SUMIFS(СВЦЭМ!$C$33:$C$776,СВЦЭМ!$A$33:$A$776,$A97,СВЦЭМ!$B$33:$B$776,J$83)+'СЕТ СН'!$H$12+СВЦЭМ!$D$10+'СЕТ СН'!$H$5-'СЕТ СН'!$H$20</f>
        <v>3535.0178156000002</v>
      </c>
      <c r="K97" s="36">
        <f>SUMIFS(СВЦЭМ!$C$33:$C$776,СВЦЭМ!$A$33:$A$776,$A97,СВЦЭМ!$B$33:$B$776,K$83)+'СЕТ СН'!$H$12+СВЦЭМ!$D$10+'СЕТ СН'!$H$5-'СЕТ СН'!$H$20</f>
        <v>3506.2750662500002</v>
      </c>
      <c r="L97" s="36">
        <f>SUMIFS(СВЦЭМ!$C$33:$C$776,СВЦЭМ!$A$33:$A$776,$A97,СВЦЭМ!$B$33:$B$776,L$83)+'СЕТ СН'!$H$12+СВЦЭМ!$D$10+'СЕТ СН'!$H$5-'СЕТ СН'!$H$20</f>
        <v>3493.8527740700001</v>
      </c>
      <c r="M97" s="36">
        <f>SUMIFS(СВЦЭМ!$C$33:$C$776,СВЦЭМ!$A$33:$A$776,$A97,СВЦЭМ!$B$33:$B$776,M$83)+'СЕТ СН'!$H$12+СВЦЭМ!$D$10+'СЕТ СН'!$H$5-'СЕТ СН'!$H$20</f>
        <v>3434.8261716300003</v>
      </c>
      <c r="N97" s="36">
        <f>SUMIFS(СВЦЭМ!$C$33:$C$776,СВЦЭМ!$A$33:$A$776,$A97,СВЦЭМ!$B$33:$B$776,N$83)+'СЕТ СН'!$H$12+СВЦЭМ!$D$10+'СЕТ СН'!$H$5-'СЕТ СН'!$H$20</f>
        <v>3388.5135683799999</v>
      </c>
      <c r="O97" s="36">
        <f>SUMIFS(СВЦЭМ!$C$33:$C$776,СВЦЭМ!$A$33:$A$776,$A97,СВЦЭМ!$B$33:$B$776,O$83)+'СЕТ СН'!$H$12+СВЦЭМ!$D$10+'СЕТ СН'!$H$5-'СЕТ СН'!$H$20</f>
        <v>3385.5006649300003</v>
      </c>
      <c r="P97" s="36">
        <f>SUMIFS(СВЦЭМ!$C$33:$C$776,СВЦЭМ!$A$33:$A$776,$A97,СВЦЭМ!$B$33:$B$776,P$83)+'СЕТ СН'!$H$12+СВЦЭМ!$D$10+'СЕТ СН'!$H$5-'СЕТ СН'!$H$20</f>
        <v>3390.1174932600002</v>
      </c>
      <c r="Q97" s="36">
        <f>SUMIFS(СВЦЭМ!$C$33:$C$776,СВЦЭМ!$A$33:$A$776,$A97,СВЦЭМ!$B$33:$B$776,Q$83)+'СЕТ СН'!$H$12+СВЦЭМ!$D$10+'СЕТ СН'!$H$5-'СЕТ СН'!$H$20</f>
        <v>3391.49278043</v>
      </c>
      <c r="R97" s="36">
        <f>SUMIFS(СВЦЭМ!$C$33:$C$776,СВЦЭМ!$A$33:$A$776,$A97,СВЦЭМ!$B$33:$B$776,R$83)+'СЕТ СН'!$H$12+СВЦЭМ!$D$10+'СЕТ СН'!$H$5-'СЕТ СН'!$H$20</f>
        <v>3375.81932826</v>
      </c>
      <c r="S97" s="36">
        <f>SUMIFS(СВЦЭМ!$C$33:$C$776,СВЦЭМ!$A$33:$A$776,$A97,СВЦЭМ!$B$33:$B$776,S$83)+'СЕТ СН'!$H$12+СВЦЭМ!$D$10+'СЕТ СН'!$H$5-'СЕТ СН'!$H$20</f>
        <v>3379.6139357100001</v>
      </c>
      <c r="T97" s="36">
        <f>SUMIFS(СВЦЭМ!$C$33:$C$776,СВЦЭМ!$A$33:$A$776,$A97,СВЦЭМ!$B$33:$B$776,T$83)+'СЕТ СН'!$H$12+СВЦЭМ!$D$10+'СЕТ СН'!$H$5-'СЕТ СН'!$H$20</f>
        <v>3377.3673072400002</v>
      </c>
      <c r="U97" s="36">
        <f>SUMIFS(СВЦЭМ!$C$33:$C$776,СВЦЭМ!$A$33:$A$776,$A97,СВЦЭМ!$B$33:$B$776,U$83)+'СЕТ СН'!$H$12+СВЦЭМ!$D$10+'СЕТ СН'!$H$5-'СЕТ СН'!$H$20</f>
        <v>3358.0919653199999</v>
      </c>
      <c r="V97" s="36">
        <f>SUMIFS(СВЦЭМ!$C$33:$C$776,СВЦЭМ!$A$33:$A$776,$A97,СВЦЭМ!$B$33:$B$776,V$83)+'СЕТ СН'!$H$12+СВЦЭМ!$D$10+'СЕТ СН'!$H$5-'СЕТ СН'!$H$20</f>
        <v>3353.4150664600002</v>
      </c>
      <c r="W97" s="36">
        <f>SUMIFS(СВЦЭМ!$C$33:$C$776,СВЦЭМ!$A$33:$A$776,$A97,СВЦЭМ!$B$33:$B$776,W$83)+'СЕТ СН'!$H$12+СВЦЭМ!$D$10+'СЕТ СН'!$H$5-'СЕТ СН'!$H$20</f>
        <v>3363.7618279100002</v>
      </c>
      <c r="X97" s="36">
        <f>SUMIFS(СВЦЭМ!$C$33:$C$776,СВЦЭМ!$A$33:$A$776,$A97,СВЦЭМ!$B$33:$B$776,X$83)+'СЕТ СН'!$H$12+СВЦЭМ!$D$10+'СЕТ СН'!$H$5-'СЕТ СН'!$H$20</f>
        <v>3387.7060241899999</v>
      </c>
      <c r="Y97" s="36">
        <f>SUMIFS(СВЦЭМ!$C$33:$C$776,СВЦЭМ!$A$33:$A$776,$A97,СВЦЭМ!$B$33:$B$776,Y$83)+'СЕТ СН'!$H$12+СВЦЭМ!$D$10+'СЕТ СН'!$H$5-'СЕТ СН'!$H$20</f>
        <v>3496.8959269000002</v>
      </c>
    </row>
    <row r="98" spans="1:25" ht="15.75" x14ac:dyDescent="0.2">
      <c r="A98" s="35">
        <f t="shared" si="2"/>
        <v>44089</v>
      </c>
      <c r="B98" s="36">
        <f>SUMIFS(СВЦЭМ!$C$33:$C$776,СВЦЭМ!$A$33:$A$776,$A98,СВЦЭМ!$B$33:$B$776,B$83)+'СЕТ СН'!$H$12+СВЦЭМ!$D$10+'СЕТ СН'!$H$5-'СЕТ СН'!$H$20</f>
        <v>3536.25936413</v>
      </c>
      <c r="C98" s="36">
        <f>SUMIFS(СВЦЭМ!$C$33:$C$776,СВЦЭМ!$A$33:$A$776,$A98,СВЦЭМ!$B$33:$B$776,C$83)+'СЕТ СН'!$H$12+СВЦЭМ!$D$10+'СЕТ СН'!$H$5-'СЕТ СН'!$H$20</f>
        <v>3550.48843683</v>
      </c>
      <c r="D98" s="36">
        <f>SUMIFS(СВЦЭМ!$C$33:$C$776,СВЦЭМ!$A$33:$A$776,$A98,СВЦЭМ!$B$33:$B$776,D$83)+'СЕТ СН'!$H$12+СВЦЭМ!$D$10+'СЕТ СН'!$H$5-'СЕТ СН'!$H$20</f>
        <v>3577.1124729900002</v>
      </c>
      <c r="E98" s="36">
        <f>SUMIFS(СВЦЭМ!$C$33:$C$776,СВЦЭМ!$A$33:$A$776,$A98,СВЦЭМ!$B$33:$B$776,E$83)+'СЕТ СН'!$H$12+СВЦЭМ!$D$10+'СЕТ СН'!$H$5-'СЕТ СН'!$H$20</f>
        <v>3578.8724077900001</v>
      </c>
      <c r="F98" s="36">
        <f>SUMIFS(СВЦЭМ!$C$33:$C$776,СВЦЭМ!$A$33:$A$776,$A98,СВЦЭМ!$B$33:$B$776,F$83)+'СЕТ СН'!$H$12+СВЦЭМ!$D$10+'СЕТ СН'!$H$5-'СЕТ СН'!$H$20</f>
        <v>3577.7801337999999</v>
      </c>
      <c r="G98" s="36">
        <f>SUMIFS(СВЦЭМ!$C$33:$C$776,СВЦЭМ!$A$33:$A$776,$A98,СВЦЭМ!$B$33:$B$776,G$83)+'СЕТ СН'!$H$12+СВЦЭМ!$D$10+'СЕТ СН'!$H$5-'СЕТ СН'!$H$20</f>
        <v>3569.4284352499999</v>
      </c>
      <c r="H98" s="36">
        <f>SUMIFS(СВЦЭМ!$C$33:$C$776,СВЦЭМ!$A$33:$A$776,$A98,СВЦЭМ!$B$33:$B$776,H$83)+'СЕТ СН'!$H$12+СВЦЭМ!$D$10+'СЕТ СН'!$H$5-'СЕТ СН'!$H$20</f>
        <v>3525.8082617700002</v>
      </c>
      <c r="I98" s="36">
        <f>SUMIFS(СВЦЭМ!$C$33:$C$776,СВЦЭМ!$A$33:$A$776,$A98,СВЦЭМ!$B$33:$B$776,I$83)+'СЕТ СН'!$H$12+СВЦЭМ!$D$10+'СЕТ СН'!$H$5-'СЕТ СН'!$H$20</f>
        <v>3512.1556427599999</v>
      </c>
      <c r="J98" s="36">
        <f>SUMIFS(СВЦЭМ!$C$33:$C$776,СВЦЭМ!$A$33:$A$776,$A98,СВЦЭМ!$B$33:$B$776,J$83)+'СЕТ СН'!$H$12+СВЦЭМ!$D$10+'СЕТ СН'!$H$5-'СЕТ СН'!$H$20</f>
        <v>3461.9678284400002</v>
      </c>
      <c r="K98" s="36">
        <f>SUMIFS(СВЦЭМ!$C$33:$C$776,СВЦЭМ!$A$33:$A$776,$A98,СВЦЭМ!$B$33:$B$776,K$83)+'СЕТ СН'!$H$12+СВЦЭМ!$D$10+'СЕТ СН'!$H$5-'СЕТ СН'!$H$20</f>
        <v>3425.2868696700002</v>
      </c>
      <c r="L98" s="36">
        <f>SUMIFS(СВЦЭМ!$C$33:$C$776,СВЦЭМ!$A$33:$A$776,$A98,СВЦЭМ!$B$33:$B$776,L$83)+'СЕТ СН'!$H$12+СВЦЭМ!$D$10+'СЕТ СН'!$H$5-'СЕТ СН'!$H$20</f>
        <v>3435.8120079099999</v>
      </c>
      <c r="M98" s="36">
        <f>SUMIFS(СВЦЭМ!$C$33:$C$776,СВЦЭМ!$A$33:$A$776,$A98,СВЦЭМ!$B$33:$B$776,M$83)+'СЕТ СН'!$H$12+СВЦЭМ!$D$10+'СЕТ СН'!$H$5-'СЕТ СН'!$H$20</f>
        <v>3408.9729189</v>
      </c>
      <c r="N98" s="36">
        <f>SUMIFS(СВЦЭМ!$C$33:$C$776,СВЦЭМ!$A$33:$A$776,$A98,СВЦЭМ!$B$33:$B$776,N$83)+'СЕТ СН'!$H$12+СВЦЭМ!$D$10+'СЕТ СН'!$H$5-'СЕТ СН'!$H$20</f>
        <v>3368.8190726900002</v>
      </c>
      <c r="O98" s="36">
        <f>SUMIFS(СВЦЭМ!$C$33:$C$776,СВЦЭМ!$A$33:$A$776,$A98,СВЦЭМ!$B$33:$B$776,O$83)+'СЕТ СН'!$H$12+СВЦЭМ!$D$10+'СЕТ СН'!$H$5-'СЕТ СН'!$H$20</f>
        <v>3343.2920174000001</v>
      </c>
      <c r="P98" s="36">
        <f>SUMIFS(СВЦЭМ!$C$33:$C$776,СВЦЭМ!$A$33:$A$776,$A98,СВЦЭМ!$B$33:$B$776,P$83)+'СЕТ СН'!$H$12+СВЦЭМ!$D$10+'СЕТ СН'!$H$5-'СЕТ СН'!$H$20</f>
        <v>3347.7142273700001</v>
      </c>
      <c r="Q98" s="36">
        <f>SUMIFS(СВЦЭМ!$C$33:$C$776,СВЦЭМ!$A$33:$A$776,$A98,СВЦЭМ!$B$33:$B$776,Q$83)+'СЕТ СН'!$H$12+СВЦЭМ!$D$10+'СЕТ СН'!$H$5-'СЕТ СН'!$H$20</f>
        <v>3342.5029517500002</v>
      </c>
      <c r="R98" s="36">
        <f>SUMIFS(СВЦЭМ!$C$33:$C$776,СВЦЭМ!$A$33:$A$776,$A98,СВЦЭМ!$B$33:$B$776,R$83)+'СЕТ СН'!$H$12+СВЦЭМ!$D$10+'СЕТ СН'!$H$5-'СЕТ СН'!$H$20</f>
        <v>3338.4469397299999</v>
      </c>
      <c r="S98" s="36">
        <f>SUMIFS(СВЦЭМ!$C$33:$C$776,СВЦЭМ!$A$33:$A$776,$A98,СВЦЭМ!$B$33:$B$776,S$83)+'СЕТ СН'!$H$12+СВЦЭМ!$D$10+'СЕТ СН'!$H$5-'СЕТ СН'!$H$20</f>
        <v>3342.11473342</v>
      </c>
      <c r="T98" s="36">
        <f>SUMIFS(СВЦЭМ!$C$33:$C$776,СВЦЭМ!$A$33:$A$776,$A98,СВЦЭМ!$B$33:$B$776,T$83)+'СЕТ СН'!$H$12+СВЦЭМ!$D$10+'СЕТ СН'!$H$5-'СЕТ СН'!$H$20</f>
        <v>3326.3409365799998</v>
      </c>
      <c r="U98" s="36">
        <f>SUMIFS(СВЦЭМ!$C$33:$C$776,СВЦЭМ!$A$33:$A$776,$A98,СВЦЭМ!$B$33:$B$776,U$83)+'СЕТ СН'!$H$12+СВЦЭМ!$D$10+'СЕТ СН'!$H$5-'СЕТ СН'!$H$20</f>
        <v>3308.2402882800002</v>
      </c>
      <c r="V98" s="36">
        <f>SUMIFS(СВЦЭМ!$C$33:$C$776,СВЦЭМ!$A$33:$A$776,$A98,СВЦЭМ!$B$33:$B$776,V$83)+'СЕТ СН'!$H$12+СВЦЭМ!$D$10+'СЕТ СН'!$H$5-'СЕТ СН'!$H$20</f>
        <v>3322.2315902099999</v>
      </c>
      <c r="W98" s="36">
        <f>SUMIFS(СВЦЭМ!$C$33:$C$776,СВЦЭМ!$A$33:$A$776,$A98,СВЦЭМ!$B$33:$B$776,W$83)+'СЕТ СН'!$H$12+СВЦЭМ!$D$10+'СЕТ СН'!$H$5-'СЕТ СН'!$H$20</f>
        <v>3326.5659737599999</v>
      </c>
      <c r="X98" s="36">
        <f>SUMIFS(СВЦЭМ!$C$33:$C$776,СВЦЭМ!$A$33:$A$776,$A98,СВЦЭМ!$B$33:$B$776,X$83)+'СЕТ СН'!$H$12+СВЦЭМ!$D$10+'СЕТ СН'!$H$5-'СЕТ СН'!$H$20</f>
        <v>3354.9026765500003</v>
      </c>
      <c r="Y98" s="36">
        <f>SUMIFS(СВЦЭМ!$C$33:$C$776,СВЦЭМ!$A$33:$A$776,$A98,СВЦЭМ!$B$33:$B$776,Y$83)+'СЕТ СН'!$H$12+СВЦЭМ!$D$10+'СЕТ СН'!$H$5-'СЕТ СН'!$H$20</f>
        <v>3447.4364478299999</v>
      </c>
    </row>
    <row r="99" spans="1:25" ht="15.75" x14ac:dyDescent="0.2">
      <c r="A99" s="35">
        <f t="shared" si="2"/>
        <v>44090</v>
      </c>
      <c r="B99" s="36">
        <f>SUMIFS(СВЦЭМ!$C$33:$C$776,СВЦЭМ!$A$33:$A$776,$A99,СВЦЭМ!$B$33:$B$776,B$83)+'СЕТ СН'!$H$12+СВЦЭМ!$D$10+'СЕТ СН'!$H$5-'СЕТ СН'!$H$20</f>
        <v>3519.83876448</v>
      </c>
      <c r="C99" s="36">
        <f>SUMIFS(СВЦЭМ!$C$33:$C$776,СВЦЭМ!$A$33:$A$776,$A99,СВЦЭМ!$B$33:$B$776,C$83)+'СЕТ СН'!$H$12+СВЦЭМ!$D$10+'СЕТ СН'!$H$5-'СЕТ СН'!$H$20</f>
        <v>3548.0497565999999</v>
      </c>
      <c r="D99" s="36">
        <f>SUMIFS(СВЦЭМ!$C$33:$C$776,СВЦЭМ!$A$33:$A$776,$A99,СВЦЭМ!$B$33:$B$776,D$83)+'СЕТ СН'!$H$12+СВЦЭМ!$D$10+'СЕТ СН'!$H$5-'СЕТ СН'!$H$20</f>
        <v>3578.37176047</v>
      </c>
      <c r="E99" s="36">
        <f>SUMIFS(СВЦЭМ!$C$33:$C$776,СВЦЭМ!$A$33:$A$776,$A99,СВЦЭМ!$B$33:$B$776,E$83)+'СЕТ СН'!$H$12+СВЦЭМ!$D$10+'СЕТ СН'!$H$5-'СЕТ СН'!$H$20</f>
        <v>3588.9055822400001</v>
      </c>
      <c r="F99" s="36">
        <f>SUMIFS(СВЦЭМ!$C$33:$C$776,СВЦЭМ!$A$33:$A$776,$A99,СВЦЭМ!$B$33:$B$776,F$83)+'СЕТ СН'!$H$12+СВЦЭМ!$D$10+'СЕТ СН'!$H$5-'СЕТ СН'!$H$20</f>
        <v>3604.4414543299999</v>
      </c>
      <c r="G99" s="36">
        <f>SUMIFS(СВЦЭМ!$C$33:$C$776,СВЦЭМ!$A$33:$A$776,$A99,СВЦЭМ!$B$33:$B$776,G$83)+'СЕТ СН'!$H$12+СВЦЭМ!$D$10+'СЕТ СН'!$H$5-'СЕТ СН'!$H$20</f>
        <v>3602.6500626500001</v>
      </c>
      <c r="H99" s="36">
        <f>SUMIFS(СВЦЭМ!$C$33:$C$776,СВЦЭМ!$A$33:$A$776,$A99,СВЦЭМ!$B$33:$B$776,H$83)+'СЕТ СН'!$H$12+СВЦЭМ!$D$10+'СЕТ СН'!$H$5-'СЕТ СН'!$H$20</f>
        <v>3557.5518485900002</v>
      </c>
      <c r="I99" s="36">
        <f>SUMIFS(СВЦЭМ!$C$33:$C$776,СВЦЭМ!$A$33:$A$776,$A99,СВЦЭМ!$B$33:$B$776,I$83)+'СЕТ СН'!$H$12+СВЦЭМ!$D$10+'СЕТ СН'!$H$5-'СЕТ СН'!$H$20</f>
        <v>4602.0575612699995</v>
      </c>
      <c r="J99" s="36">
        <f>SUMIFS(СВЦЭМ!$C$33:$C$776,СВЦЭМ!$A$33:$A$776,$A99,СВЦЭМ!$B$33:$B$776,J$83)+'СЕТ СН'!$H$12+СВЦЭМ!$D$10+'СЕТ СН'!$H$5-'СЕТ СН'!$H$20</f>
        <v>3427.3510081499999</v>
      </c>
      <c r="K99" s="36">
        <f>SUMIFS(СВЦЭМ!$C$33:$C$776,СВЦЭМ!$A$33:$A$776,$A99,СВЦЭМ!$B$33:$B$776,K$83)+'СЕТ СН'!$H$12+СВЦЭМ!$D$10+'СЕТ СН'!$H$5-'СЕТ СН'!$H$20</f>
        <v>3426.64681733</v>
      </c>
      <c r="L99" s="36">
        <f>SUMIFS(СВЦЭМ!$C$33:$C$776,СВЦЭМ!$A$33:$A$776,$A99,СВЦЭМ!$B$33:$B$776,L$83)+'СЕТ СН'!$H$12+СВЦЭМ!$D$10+'СЕТ СН'!$H$5-'СЕТ СН'!$H$20</f>
        <v>3410.9370962600001</v>
      </c>
      <c r="M99" s="36">
        <f>SUMIFS(СВЦЭМ!$C$33:$C$776,СВЦЭМ!$A$33:$A$776,$A99,СВЦЭМ!$B$33:$B$776,M$83)+'СЕТ СН'!$H$12+СВЦЭМ!$D$10+'СЕТ СН'!$H$5-'СЕТ СН'!$H$20</f>
        <v>3374.7042980400001</v>
      </c>
      <c r="N99" s="36">
        <f>SUMIFS(СВЦЭМ!$C$33:$C$776,СВЦЭМ!$A$33:$A$776,$A99,СВЦЭМ!$B$33:$B$776,N$83)+'СЕТ СН'!$H$12+СВЦЭМ!$D$10+'СЕТ СН'!$H$5-'СЕТ СН'!$H$20</f>
        <v>3327.6268990500002</v>
      </c>
      <c r="O99" s="36">
        <f>SUMIFS(СВЦЭМ!$C$33:$C$776,СВЦЭМ!$A$33:$A$776,$A99,СВЦЭМ!$B$33:$B$776,O$83)+'СЕТ СН'!$H$12+СВЦЭМ!$D$10+'СЕТ СН'!$H$5-'СЕТ СН'!$H$20</f>
        <v>3312.7620701800001</v>
      </c>
      <c r="P99" s="36">
        <f>SUMIFS(СВЦЭМ!$C$33:$C$776,СВЦЭМ!$A$33:$A$776,$A99,СВЦЭМ!$B$33:$B$776,P$83)+'СЕТ СН'!$H$12+СВЦЭМ!$D$10+'СЕТ СН'!$H$5-'СЕТ СН'!$H$20</f>
        <v>3314.7451301700003</v>
      </c>
      <c r="Q99" s="36">
        <f>SUMIFS(СВЦЭМ!$C$33:$C$776,СВЦЭМ!$A$33:$A$776,$A99,СВЦЭМ!$B$33:$B$776,Q$83)+'СЕТ СН'!$H$12+СВЦЭМ!$D$10+'СЕТ СН'!$H$5-'СЕТ СН'!$H$20</f>
        <v>3312.20112251</v>
      </c>
      <c r="R99" s="36">
        <f>SUMIFS(СВЦЭМ!$C$33:$C$776,СВЦЭМ!$A$33:$A$776,$A99,СВЦЭМ!$B$33:$B$776,R$83)+'СЕТ СН'!$H$12+СВЦЭМ!$D$10+'СЕТ СН'!$H$5-'СЕТ СН'!$H$20</f>
        <v>3309.3462843699999</v>
      </c>
      <c r="S99" s="36">
        <f>SUMIFS(СВЦЭМ!$C$33:$C$776,СВЦЭМ!$A$33:$A$776,$A99,СВЦЭМ!$B$33:$B$776,S$83)+'СЕТ СН'!$H$12+СВЦЭМ!$D$10+'СЕТ СН'!$H$5-'СЕТ СН'!$H$20</f>
        <v>3308.9996784499999</v>
      </c>
      <c r="T99" s="36">
        <f>SUMIFS(СВЦЭМ!$C$33:$C$776,СВЦЭМ!$A$33:$A$776,$A99,СВЦЭМ!$B$33:$B$776,T$83)+'СЕТ СН'!$H$12+СВЦЭМ!$D$10+'СЕТ СН'!$H$5-'СЕТ СН'!$H$20</f>
        <v>3302.64685113</v>
      </c>
      <c r="U99" s="36">
        <f>SUMIFS(СВЦЭМ!$C$33:$C$776,СВЦЭМ!$A$33:$A$776,$A99,СВЦЭМ!$B$33:$B$776,U$83)+'СЕТ СН'!$H$12+СВЦЭМ!$D$10+'СЕТ СН'!$H$5-'СЕТ СН'!$H$20</f>
        <v>3302.1338538600003</v>
      </c>
      <c r="V99" s="36">
        <f>SUMIFS(СВЦЭМ!$C$33:$C$776,СВЦЭМ!$A$33:$A$776,$A99,СВЦЭМ!$B$33:$B$776,V$83)+'СЕТ СН'!$H$12+СВЦЭМ!$D$10+'СЕТ СН'!$H$5-'СЕТ СН'!$H$20</f>
        <v>3389.7656238899999</v>
      </c>
      <c r="W99" s="36">
        <f>SUMIFS(СВЦЭМ!$C$33:$C$776,СВЦЭМ!$A$33:$A$776,$A99,СВЦЭМ!$B$33:$B$776,W$83)+'СЕТ СН'!$H$12+СВЦЭМ!$D$10+'СЕТ СН'!$H$5-'СЕТ СН'!$H$20</f>
        <v>3322.2747833100002</v>
      </c>
      <c r="X99" s="36">
        <f>SUMIFS(СВЦЭМ!$C$33:$C$776,СВЦЭМ!$A$33:$A$776,$A99,СВЦЭМ!$B$33:$B$776,X$83)+'СЕТ СН'!$H$12+СВЦЭМ!$D$10+'СЕТ СН'!$H$5-'СЕТ СН'!$H$20</f>
        <v>3348.9935871500002</v>
      </c>
      <c r="Y99" s="36">
        <f>SUMIFS(СВЦЭМ!$C$33:$C$776,СВЦЭМ!$A$33:$A$776,$A99,СВЦЭМ!$B$33:$B$776,Y$83)+'СЕТ СН'!$H$12+СВЦЭМ!$D$10+'СЕТ СН'!$H$5-'СЕТ СН'!$H$20</f>
        <v>3432.8860071899999</v>
      </c>
    </row>
    <row r="100" spans="1:25" ht="15.75" x14ac:dyDescent="0.2">
      <c r="A100" s="35">
        <f t="shared" si="2"/>
        <v>44091</v>
      </c>
      <c r="B100" s="36">
        <f>SUMIFS(СВЦЭМ!$C$33:$C$776,СВЦЭМ!$A$33:$A$776,$A100,СВЦЭМ!$B$33:$B$776,B$83)+'СЕТ СН'!$H$12+СВЦЭМ!$D$10+'СЕТ СН'!$H$5-'СЕТ СН'!$H$20</f>
        <v>3546.77724188</v>
      </c>
      <c r="C100" s="36">
        <f>SUMIFS(СВЦЭМ!$C$33:$C$776,СВЦЭМ!$A$33:$A$776,$A100,СВЦЭМ!$B$33:$B$776,C$83)+'СЕТ СН'!$H$12+СВЦЭМ!$D$10+'СЕТ СН'!$H$5-'СЕТ СН'!$H$20</f>
        <v>3579.9505519300001</v>
      </c>
      <c r="D100" s="36">
        <f>SUMIFS(СВЦЭМ!$C$33:$C$776,СВЦЭМ!$A$33:$A$776,$A100,СВЦЭМ!$B$33:$B$776,D$83)+'СЕТ СН'!$H$12+СВЦЭМ!$D$10+'СЕТ СН'!$H$5-'СЕТ СН'!$H$20</f>
        <v>3607.6449017499999</v>
      </c>
      <c r="E100" s="36">
        <f>SUMIFS(СВЦЭМ!$C$33:$C$776,СВЦЭМ!$A$33:$A$776,$A100,СВЦЭМ!$B$33:$B$776,E$83)+'СЕТ СН'!$H$12+СВЦЭМ!$D$10+'СЕТ СН'!$H$5-'СЕТ СН'!$H$20</f>
        <v>3617.0058888100002</v>
      </c>
      <c r="F100" s="36">
        <f>SUMIFS(СВЦЭМ!$C$33:$C$776,СВЦЭМ!$A$33:$A$776,$A100,СВЦЭМ!$B$33:$B$776,F$83)+'СЕТ СН'!$H$12+СВЦЭМ!$D$10+'СЕТ СН'!$H$5-'СЕТ СН'!$H$20</f>
        <v>3623.6050148100003</v>
      </c>
      <c r="G100" s="36">
        <f>SUMIFS(СВЦЭМ!$C$33:$C$776,СВЦЭМ!$A$33:$A$776,$A100,СВЦЭМ!$B$33:$B$776,G$83)+'СЕТ СН'!$H$12+СВЦЭМ!$D$10+'СЕТ СН'!$H$5-'СЕТ СН'!$H$20</f>
        <v>3606.4771548799999</v>
      </c>
      <c r="H100" s="36">
        <f>SUMIFS(СВЦЭМ!$C$33:$C$776,СВЦЭМ!$A$33:$A$776,$A100,СВЦЭМ!$B$33:$B$776,H$83)+'СЕТ СН'!$H$12+СВЦЭМ!$D$10+'СЕТ СН'!$H$5-'СЕТ СН'!$H$20</f>
        <v>3547.41849404</v>
      </c>
      <c r="I100" s="36">
        <f>SUMIFS(СВЦЭМ!$C$33:$C$776,СВЦЭМ!$A$33:$A$776,$A100,СВЦЭМ!$B$33:$B$776,I$83)+'СЕТ СН'!$H$12+СВЦЭМ!$D$10+'СЕТ СН'!$H$5-'СЕТ СН'!$H$20</f>
        <v>3480.6219053899999</v>
      </c>
      <c r="J100" s="36">
        <f>SUMIFS(СВЦЭМ!$C$33:$C$776,СВЦЭМ!$A$33:$A$776,$A100,СВЦЭМ!$B$33:$B$776,J$83)+'СЕТ СН'!$H$12+СВЦЭМ!$D$10+'СЕТ СН'!$H$5-'СЕТ СН'!$H$20</f>
        <v>3440.8687278799998</v>
      </c>
      <c r="K100" s="36">
        <f>SUMIFS(СВЦЭМ!$C$33:$C$776,СВЦЭМ!$A$33:$A$776,$A100,СВЦЭМ!$B$33:$B$776,K$83)+'СЕТ СН'!$H$12+СВЦЭМ!$D$10+'СЕТ СН'!$H$5-'СЕТ СН'!$H$20</f>
        <v>3413.14371011</v>
      </c>
      <c r="L100" s="36">
        <f>SUMIFS(СВЦЭМ!$C$33:$C$776,СВЦЭМ!$A$33:$A$776,$A100,СВЦЭМ!$B$33:$B$776,L$83)+'СЕТ СН'!$H$12+СВЦЭМ!$D$10+'СЕТ СН'!$H$5-'СЕТ СН'!$H$20</f>
        <v>3424.98666779</v>
      </c>
      <c r="M100" s="36">
        <f>SUMIFS(СВЦЭМ!$C$33:$C$776,СВЦЭМ!$A$33:$A$776,$A100,СВЦЭМ!$B$33:$B$776,M$83)+'СЕТ СН'!$H$12+СВЦЭМ!$D$10+'СЕТ СН'!$H$5-'СЕТ СН'!$H$20</f>
        <v>3379.4216500500002</v>
      </c>
      <c r="N100" s="36">
        <f>SUMIFS(СВЦЭМ!$C$33:$C$776,СВЦЭМ!$A$33:$A$776,$A100,СВЦЭМ!$B$33:$B$776,N$83)+'СЕТ СН'!$H$12+СВЦЭМ!$D$10+'СЕТ СН'!$H$5-'СЕТ СН'!$H$20</f>
        <v>3332.8615693700003</v>
      </c>
      <c r="O100" s="36">
        <f>SUMIFS(СВЦЭМ!$C$33:$C$776,СВЦЭМ!$A$33:$A$776,$A100,СВЦЭМ!$B$33:$B$776,O$83)+'СЕТ СН'!$H$12+СВЦЭМ!$D$10+'СЕТ СН'!$H$5-'СЕТ СН'!$H$20</f>
        <v>3313.23972878</v>
      </c>
      <c r="P100" s="36">
        <f>SUMIFS(СВЦЭМ!$C$33:$C$776,СВЦЭМ!$A$33:$A$776,$A100,СВЦЭМ!$B$33:$B$776,P$83)+'СЕТ СН'!$H$12+СВЦЭМ!$D$10+'СЕТ СН'!$H$5-'СЕТ СН'!$H$20</f>
        <v>3318.5516444300001</v>
      </c>
      <c r="Q100" s="36">
        <f>SUMIFS(СВЦЭМ!$C$33:$C$776,СВЦЭМ!$A$33:$A$776,$A100,СВЦЭМ!$B$33:$B$776,Q$83)+'СЕТ СН'!$H$12+СВЦЭМ!$D$10+'СЕТ СН'!$H$5-'СЕТ СН'!$H$20</f>
        <v>3322.3063378400002</v>
      </c>
      <c r="R100" s="36">
        <f>SUMIFS(СВЦЭМ!$C$33:$C$776,СВЦЭМ!$A$33:$A$776,$A100,СВЦЭМ!$B$33:$B$776,R$83)+'СЕТ СН'!$H$12+СВЦЭМ!$D$10+'СЕТ СН'!$H$5-'СЕТ СН'!$H$20</f>
        <v>3324.4817521200002</v>
      </c>
      <c r="S100" s="36">
        <f>SUMIFS(СВЦЭМ!$C$33:$C$776,СВЦЭМ!$A$33:$A$776,$A100,СВЦЭМ!$B$33:$B$776,S$83)+'СЕТ СН'!$H$12+СВЦЭМ!$D$10+'СЕТ СН'!$H$5-'СЕТ СН'!$H$20</f>
        <v>3315.7780371200001</v>
      </c>
      <c r="T100" s="36">
        <f>SUMIFS(СВЦЭМ!$C$33:$C$776,СВЦЭМ!$A$33:$A$776,$A100,СВЦЭМ!$B$33:$B$776,T$83)+'СЕТ СН'!$H$12+СВЦЭМ!$D$10+'СЕТ СН'!$H$5-'СЕТ СН'!$H$20</f>
        <v>3306.8020938099999</v>
      </c>
      <c r="U100" s="36">
        <f>SUMIFS(СВЦЭМ!$C$33:$C$776,СВЦЭМ!$A$33:$A$776,$A100,СВЦЭМ!$B$33:$B$776,U$83)+'СЕТ СН'!$H$12+СВЦЭМ!$D$10+'СЕТ СН'!$H$5-'СЕТ СН'!$H$20</f>
        <v>3302.5182208000001</v>
      </c>
      <c r="V100" s="36">
        <f>SUMIFS(СВЦЭМ!$C$33:$C$776,СВЦЭМ!$A$33:$A$776,$A100,СВЦЭМ!$B$33:$B$776,V$83)+'СЕТ СН'!$H$12+СВЦЭМ!$D$10+'СЕТ СН'!$H$5-'СЕТ СН'!$H$20</f>
        <v>3315.3269738500003</v>
      </c>
      <c r="W100" s="36">
        <f>SUMIFS(СВЦЭМ!$C$33:$C$776,СВЦЭМ!$A$33:$A$776,$A100,СВЦЭМ!$B$33:$B$776,W$83)+'СЕТ СН'!$H$12+СВЦЭМ!$D$10+'СЕТ СН'!$H$5-'СЕТ СН'!$H$20</f>
        <v>3300.9902827999999</v>
      </c>
      <c r="X100" s="36">
        <f>SUMIFS(СВЦЭМ!$C$33:$C$776,СВЦЭМ!$A$33:$A$776,$A100,СВЦЭМ!$B$33:$B$776,X$83)+'СЕТ СН'!$H$12+СВЦЭМ!$D$10+'СЕТ СН'!$H$5-'СЕТ СН'!$H$20</f>
        <v>3345.5236155699999</v>
      </c>
      <c r="Y100" s="36">
        <f>SUMIFS(СВЦЭМ!$C$33:$C$776,СВЦЭМ!$A$33:$A$776,$A100,СВЦЭМ!$B$33:$B$776,Y$83)+'СЕТ СН'!$H$12+СВЦЭМ!$D$10+'СЕТ СН'!$H$5-'СЕТ СН'!$H$20</f>
        <v>3433.4889814799999</v>
      </c>
    </row>
    <row r="101" spans="1:25" ht="15.75" x14ac:dyDescent="0.2">
      <c r="A101" s="35">
        <f t="shared" si="2"/>
        <v>44092</v>
      </c>
      <c r="B101" s="36">
        <f>SUMIFS(СВЦЭМ!$C$33:$C$776,СВЦЭМ!$A$33:$A$776,$A101,СВЦЭМ!$B$33:$B$776,B$83)+'СЕТ СН'!$H$12+СВЦЭМ!$D$10+'СЕТ СН'!$H$5-'СЕТ СН'!$H$20</f>
        <v>3543.7317751800001</v>
      </c>
      <c r="C101" s="36">
        <f>SUMIFS(СВЦЭМ!$C$33:$C$776,СВЦЭМ!$A$33:$A$776,$A101,СВЦЭМ!$B$33:$B$776,C$83)+'СЕТ СН'!$H$12+СВЦЭМ!$D$10+'СЕТ СН'!$H$5-'СЕТ СН'!$H$20</f>
        <v>3591.5468481100002</v>
      </c>
      <c r="D101" s="36">
        <f>SUMIFS(СВЦЭМ!$C$33:$C$776,СВЦЭМ!$A$33:$A$776,$A101,СВЦЭМ!$B$33:$B$776,D$83)+'СЕТ СН'!$H$12+СВЦЭМ!$D$10+'СЕТ СН'!$H$5-'СЕТ СН'!$H$20</f>
        <v>3639.7914810500001</v>
      </c>
      <c r="E101" s="36">
        <f>SUMIFS(СВЦЭМ!$C$33:$C$776,СВЦЭМ!$A$33:$A$776,$A101,СВЦЭМ!$B$33:$B$776,E$83)+'СЕТ СН'!$H$12+СВЦЭМ!$D$10+'СЕТ СН'!$H$5-'СЕТ СН'!$H$20</f>
        <v>3675.3538437000002</v>
      </c>
      <c r="F101" s="36">
        <f>SUMIFS(СВЦЭМ!$C$33:$C$776,СВЦЭМ!$A$33:$A$776,$A101,СВЦЭМ!$B$33:$B$776,F$83)+'СЕТ СН'!$H$12+СВЦЭМ!$D$10+'СЕТ СН'!$H$5-'СЕТ СН'!$H$20</f>
        <v>3692.0197027100003</v>
      </c>
      <c r="G101" s="36">
        <f>SUMIFS(СВЦЭМ!$C$33:$C$776,СВЦЭМ!$A$33:$A$776,$A101,СВЦЭМ!$B$33:$B$776,G$83)+'СЕТ СН'!$H$12+СВЦЭМ!$D$10+'СЕТ СН'!$H$5-'СЕТ СН'!$H$20</f>
        <v>3661.08398601</v>
      </c>
      <c r="H101" s="36">
        <f>SUMIFS(СВЦЭМ!$C$33:$C$776,СВЦЭМ!$A$33:$A$776,$A101,СВЦЭМ!$B$33:$B$776,H$83)+'СЕТ СН'!$H$12+СВЦЭМ!$D$10+'СЕТ СН'!$H$5-'СЕТ СН'!$H$20</f>
        <v>3610.21694759</v>
      </c>
      <c r="I101" s="36">
        <f>SUMIFS(СВЦЭМ!$C$33:$C$776,СВЦЭМ!$A$33:$A$776,$A101,СВЦЭМ!$B$33:$B$776,I$83)+'СЕТ СН'!$H$12+СВЦЭМ!$D$10+'СЕТ СН'!$H$5-'СЕТ СН'!$H$20</f>
        <v>3564.3496218700002</v>
      </c>
      <c r="J101" s="36">
        <f>SUMIFS(СВЦЭМ!$C$33:$C$776,СВЦЭМ!$A$33:$A$776,$A101,СВЦЭМ!$B$33:$B$776,J$83)+'СЕТ СН'!$H$12+СВЦЭМ!$D$10+'СЕТ СН'!$H$5-'СЕТ СН'!$H$20</f>
        <v>3532.1360170100002</v>
      </c>
      <c r="K101" s="36">
        <f>SUMIFS(СВЦЭМ!$C$33:$C$776,СВЦЭМ!$A$33:$A$776,$A101,СВЦЭМ!$B$33:$B$776,K$83)+'СЕТ СН'!$H$12+СВЦЭМ!$D$10+'СЕТ СН'!$H$5-'СЕТ СН'!$H$20</f>
        <v>3502.22343262</v>
      </c>
      <c r="L101" s="36">
        <f>SUMIFS(СВЦЭМ!$C$33:$C$776,СВЦЭМ!$A$33:$A$776,$A101,СВЦЭМ!$B$33:$B$776,L$83)+'СЕТ СН'!$H$12+СВЦЭМ!$D$10+'СЕТ СН'!$H$5-'СЕТ СН'!$H$20</f>
        <v>3504.1864541700002</v>
      </c>
      <c r="M101" s="36">
        <f>SUMIFS(СВЦЭМ!$C$33:$C$776,СВЦЭМ!$A$33:$A$776,$A101,СВЦЭМ!$B$33:$B$776,M$83)+'СЕТ СН'!$H$12+СВЦЭМ!$D$10+'СЕТ СН'!$H$5-'СЕТ СН'!$H$20</f>
        <v>3449.5571534999999</v>
      </c>
      <c r="N101" s="36">
        <f>SUMIFS(СВЦЭМ!$C$33:$C$776,СВЦЭМ!$A$33:$A$776,$A101,СВЦЭМ!$B$33:$B$776,N$83)+'СЕТ СН'!$H$12+СВЦЭМ!$D$10+'СЕТ СН'!$H$5-'СЕТ СН'!$H$20</f>
        <v>3394.5867162899999</v>
      </c>
      <c r="O101" s="36">
        <f>SUMIFS(СВЦЭМ!$C$33:$C$776,СВЦЭМ!$A$33:$A$776,$A101,СВЦЭМ!$B$33:$B$776,O$83)+'СЕТ СН'!$H$12+СВЦЭМ!$D$10+'СЕТ СН'!$H$5-'СЕТ СН'!$H$20</f>
        <v>3360.7357673400002</v>
      </c>
      <c r="P101" s="36">
        <f>SUMIFS(СВЦЭМ!$C$33:$C$776,СВЦЭМ!$A$33:$A$776,$A101,СВЦЭМ!$B$33:$B$776,P$83)+'СЕТ СН'!$H$12+СВЦЭМ!$D$10+'СЕТ СН'!$H$5-'СЕТ СН'!$H$20</f>
        <v>3402.1632146500001</v>
      </c>
      <c r="Q101" s="36">
        <f>SUMIFS(СВЦЭМ!$C$33:$C$776,СВЦЭМ!$A$33:$A$776,$A101,СВЦЭМ!$B$33:$B$776,Q$83)+'СЕТ СН'!$H$12+СВЦЭМ!$D$10+'СЕТ СН'!$H$5-'СЕТ СН'!$H$20</f>
        <v>3394.7948729200002</v>
      </c>
      <c r="R101" s="36">
        <f>SUMIFS(СВЦЭМ!$C$33:$C$776,СВЦЭМ!$A$33:$A$776,$A101,СВЦЭМ!$B$33:$B$776,R$83)+'СЕТ СН'!$H$12+СВЦЭМ!$D$10+'СЕТ СН'!$H$5-'СЕТ СН'!$H$20</f>
        <v>3371.2374844599999</v>
      </c>
      <c r="S101" s="36">
        <f>SUMIFS(СВЦЭМ!$C$33:$C$776,СВЦЭМ!$A$33:$A$776,$A101,СВЦЭМ!$B$33:$B$776,S$83)+'СЕТ СН'!$H$12+СВЦЭМ!$D$10+'СЕТ СН'!$H$5-'СЕТ СН'!$H$20</f>
        <v>3364.6747334900001</v>
      </c>
      <c r="T101" s="36">
        <f>SUMIFS(СВЦЭМ!$C$33:$C$776,СВЦЭМ!$A$33:$A$776,$A101,СВЦЭМ!$B$33:$B$776,T$83)+'СЕТ СН'!$H$12+СВЦЭМ!$D$10+'СЕТ СН'!$H$5-'СЕТ СН'!$H$20</f>
        <v>3356.2944372000002</v>
      </c>
      <c r="U101" s="36">
        <f>SUMIFS(СВЦЭМ!$C$33:$C$776,СВЦЭМ!$A$33:$A$776,$A101,СВЦЭМ!$B$33:$B$776,U$83)+'СЕТ СН'!$H$12+СВЦЭМ!$D$10+'СЕТ СН'!$H$5-'СЕТ СН'!$H$20</f>
        <v>3340.2971632099998</v>
      </c>
      <c r="V101" s="36">
        <f>SUMIFS(СВЦЭМ!$C$33:$C$776,СВЦЭМ!$A$33:$A$776,$A101,СВЦЭМ!$B$33:$B$776,V$83)+'СЕТ СН'!$H$12+СВЦЭМ!$D$10+'СЕТ СН'!$H$5-'СЕТ СН'!$H$20</f>
        <v>3343.4520318100003</v>
      </c>
      <c r="W101" s="36">
        <f>SUMIFS(СВЦЭМ!$C$33:$C$776,СВЦЭМ!$A$33:$A$776,$A101,СВЦЭМ!$B$33:$B$776,W$83)+'СЕТ СН'!$H$12+СВЦЭМ!$D$10+'СЕТ СН'!$H$5-'СЕТ СН'!$H$20</f>
        <v>3342.55509175</v>
      </c>
      <c r="X101" s="36">
        <f>SUMIFS(СВЦЭМ!$C$33:$C$776,СВЦЭМ!$A$33:$A$776,$A101,СВЦЭМ!$B$33:$B$776,X$83)+'СЕТ СН'!$H$12+СВЦЭМ!$D$10+'СЕТ СН'!$H$5-'СЕТ СН'!$H$20</f>
        <v>3386.6206208200001</v>
      </c>
      <c r="Y101" s="36">
        <f>SUMIFS(СВЦЭМ!$C$33:$C$776,СВЦЭМ!$A$33:$A$776,$A101,СВЦЭМ!$B$33:$B$776,Y$83)+'СЕТ СН'!$H$12+СВЦЭМ!$D$10+'СЕТ СН'!$H$5-'СЕТ СН'!$H$20</f>
        <v>3473.0586642899998</v>
      </c>
    </row>
    <row r="102" spans="1:25" ht="15.75" x14ac:dyDescent="0.2">
      <c r="A102" s="35">
        <f t="shared" si="2"/>
        <v>44093</v>
      </c>
      <c r="B102" s="36">
        <f>SUMIFS(СВЦЭМ!$C$33:$C$776,СВЦЭМ!$A$33:$A$776,$A102,СВЦЭМ!$B$33:$B$776,B$83)+'СЕТ СН'!$H$12+СВЦЭМ!$D$10+'СЕТ СН'!$H$5-'СЕТ СН'!$H$20</f>
        <v>3564.25008768</v>
      </c>
      <c r="C102" s="36">
        <f>SUMIFS(СВЦЭМ!$C$33:$C$776,СВЦЭМ!$A$33:$A$776,$A102,СВЦЭМ!$B$33:$B$776,C$83)+'СЕТ СН'!$H$12+СВЦЭМ!$D$10+'СЕТ СН'!$H$5-'СЕТ СН'!$H$20</f>
        <v>3601.2149778200001</v>
      </c>
      <c r="D102" s="36">
        <f>SUMIFS(СВЦЭМ!$C$33:$C$776,СВЦЭМ!$A$33:$A$776,$A102,СВЦЭМ!$B$33:$B$776,D$83)+'СЕТ СН'!$H$12+СВЦЭМ!$D$10+'СЕТ СН'!$H$5-'СЕТ СН'!$H$20</f>
        <v>3628.74496933</v>
      </c>
      <c r="E102" s="36">
        <f>SUMIFS(СВЦЭМ!$C$33:$C$776,СВЦЭМ!$A$33:$A$776,$A102,СВЦЭМ!$B$33:$B$776,E$83)+'СЕТ СН'!$H$12+СВЦЭМ!$D$10+'СЕТ СН'!$H$5-'СЕТ СН'!$H$20</f>
        <v>3646.34326053</v>
      </c>
      <c r="F102" s="36">
        <f>SUMIFS(СВЦЭМ!$C$33:$C$776,СВЦЭМ!$A$33:$A$776,$A102,СВЦЭМ!$B$33:$B$776,F$83)+'СЕТ СН'!$H$12+СВЦЭМ!$D$10+'СЕТ СН'!$H$5-'СЕТ СН'!$H$20</f>
        <v>3649.0411843100001</v>
      </c>
      <c r="G102" s="36">
        <f>SUMIFS(СВЦЭМ!$C$33:$C$776,СВЦЭМ!$A$33:$A$776,$A102,СВЦЭМ!$B$33:$B$776,G$83)+'СЕТ СН'!$H$12+СВЦЭМ!$D$10+'СЕТ СН'!$H$5-'СЕТ СН'!$H$20</f>
        <v>3636.1935575299999</v>
      </c>
      <c r="H102" s="36">
        <f>SUMIFS(СВЦЭМ!$C$33:$C$776,СВЦЭМ!$A$33:$A$776,$A102,СВЦЭМ!$B$33:$B$776,H$83)+'СЕТ СН'!$H$12+СВЦЭМ!$D$10+'СЕТ СН'!$H$5-'СЕТ СН'!$H$20</f>
        <v>3605.8712822299999</v>
      </c>
      <c r="I102" s="36">
        <f>SUMIFS(СВЦЭМ!$C$33:$C$776,СВЦЭМ!$A$33:$A$776,$A102,СВЦЭМ!$B$33:$B$776,I$83)+'СЕТ СН'!$H$12+СВЦЭМ!$D$10+'СЕТ СН'!$H$5-'СЕТ СН'!$H$20</f>
        <v>3576.0263798200003</v>
      </c>
      <c r="J102" s="36">
        <f>SUMIFS(СВЦЭМ!$C$33:$C$776,СВЦЭМ!$A$33:$A$776,$A102,СВЦЭМ!$B$33:$B$776,J$83)+'СЕТ СН'!$H$12+СВЦЭМ!$D$10+'СЕТ СН'!$H$5-'СЕТ СН'!$H$20</f>
        <v>3519.9633305400002</v>
      </c>
      <c r="K102" s="36">
        <f>SUMIFS(СВЦЭМ!$C$33:$C$776,СВЦЭМ!$A$33:$A$776,$A102,СВЦЭМ!$B$33:$B$776,K$83)+'СЕТ СН'!$H$12+СВЦЭМ!$D$10+'СЕТ СН'!$H$5-'СЕТ СН'!$H$20</f>
        <v>3481.5833545599999</v>
      </c>
      <c r="L102" s="36">
        <f>SUMIFS(СВЦЭМ!$C$33:$C$776,СВЦЭМ!$A$33:$A$776,$A102,СВЦЭМ!$B$33:$B$776,L$83)+'СЕТ СН'!$H$12+СВЦЭМ!$D$10+'СЕТ СН'!$H$5-'СЕТ СН'!$H$20</f>
        <v>3459.0806855000001</v>
      </c>
      <c r="M102" s="36">
        <f>SUMIFS(СВЦЭМ!$C$33:$C$776,СВЦЭМ!$A$33:$A$776,$A102,СВЦЭМ!$B$33:$B$776,M$83)+'СЕТ СН'!$H$12+СВЦЭМ!$D$10+'СЕТ СН'!$H$5-'СЕТ СН'!$H$20</f>
        <v>3410.2023951400001</v>
      </c>
      <c r="N102" s="36">
        <f>SUMIFS(СВЦЭМ!$C$33:$C$776,СВЦЭМ!$A$33:$A$776,$A102,СВЦЭМ!$B$33:$B$776,N$83)+'СЕТ СН'!$H$12+СВЦЭМ!$D$10+'СЕТ СН'!$H$5-'СЕТ СН'!$H$20</f>
        <v>3367.92198401</v>
      </c>
      <c r="O102" s="36">
        <f>SUMIFS(СВЦЭМ!$C$33:$C$776,СВЦЭМ!$A$33:$A$776,$A102,СВЦЭМ!$B$33:$B$776,O$83)+'СЕТ СН'!$H$12+СВЦЭМ!$D$10+'СЕТ СН'!$H$5-'СЕТ СН'!$H$20</f>
        <v>3364.7678752900001</v>
      </c>
      <c r="P102" s="36">
        <f>SUMIFS(СВЦЭМ!$C$33:$C$776,СВЦЭМ!$A$33:$A$776,$A102,СВЦЭМ!$B$33:$B$776,P$83)+'СЕТ СН'!$H$12+СВЦЭМ!$D$10+'СЕТ СН'!$H$5-'СЕТ СН'!$H$20</f>
        <v>3379.0331479500001</v>
      </c>
      <c r="Q102" s="36">
        <f>SUMIFS(СВЦЭМ!$C$33:$C$776,СВЦЭМ!$A$33:$A$776,$A102,СВЦЭМ!$B$33:$B$776,Q$83)+'СЕТ СН'!$H$12+СВЦЭМ!$D$10+'СЕТ СН'!$H$5-'СЕТ СН'!$H$20</f>
        <v>3361.1650019500003</v>
      </c>
      <c r="R102" s="36">
        <f>SUMIFS(СВЦЭМ!$C$33:$C$776,СВЦЭМ!$A$33:$A$776,$A102,СВЦЭМ!$B$33:$B$776,R$83)+'СЕТ СН'!$H$12+СВЦЭМ!$D$10+'СЕТ СН'!$H$5-'СЕТ СН'!$H$20</f>
        <v>3345.9875399399998</v>
      </c>
      <c r="S102" s="36">
        <f>SUMIFS(СВЦЭМ!$C$33:$C$776,СВЦЭМ!$A$33:$A$776,$A102,СВЦЭМ!$B$33:$B$776,S$83)+'СЕТ СН'!$H$12+СВЦЭМ!$D$10+'СЕТ СН'!$H$5-'СЕТ СН'!$H$20</f>
        <v>3350.4020442400001</v>
      </c>
      <c r="T102" s="36">
        <f>SUMIFS(СВЦЭМ!$C$33:$C$776,СВЦЭМ!$A$33:$A$776,$A102,СВЦЭМ!$B$33:$B$776,T$83)+'СЕТ СН'!$H$12+СВЦЭМ!$D$10+'СЕТ СН'!$H$5-'СЕТ СН'!$H$20</f>
        <v>3361.21612052</v>
      </c>
      <c r="U102" s="36">
        <f>SUMIFS(СВЦЭМ!$C$33:$C$776,СВЦЭМ!$A$33:$A$776,$A102,СВЦЭМ!$B$33:$B$776,U$83)+'СЕТ СН'!$H$12+СВЦЭМ!$D$10+'СЕТ СН'!$H$5-'СЕТ СН'!$H$20</f>
        <v>3358.7778857399999</v>
      </c>
      <c r="V102" s="36">
        <f>SUMIFS(СВЦЭМ!$C$33:$C$776,СВЦЭМ!$A$33:$A$776,$A102,СВЦЭМ!$B$33:$B$776,V$83)+'СЕТ СН'!$H$12+СВЦЭМ!$D$10+'СЕТ СН'!$H$5-'СЕТ СН'!$H$20</f>
        <v>3370.9750219100001</v>
      </c>
      <c r="W102" s="36">
        <f>SUMIFS(СВЦЭМ!$C$33:$C$776,СВЦЭМ!$A$33:$A$776,$A102,СВЦЭМ!$B$33:$B$776,W$83)+'СЕТ СН'!$H$12+СВЦЭМ!$D$10+'СЕТ СН'!$H$5-'СЕТ СН'!$H$20</f>
        <v>3365.79449621</v>
      </c>
      <c r="X102" s="36">
        <f>SUMIFS(СВЦЭМ!$C$33:$C$776,СВЦЭМ!$A$33:$A$776,$A102,СВЦЭМ!$B$33:$B$776,X$83)+'СЕТ СН'!$H$12+СВЦЭМ!$D$10+'СЕТ СН'!$H$5-'СЕТ СН'!$H$20</f>
        <v>3390.6823919100002</v>
      </c>
      <c r="Y102" s="36">
        <f>SUMIFS(СВЦЭМ!$C$33:$C$776,СВЦЭМ!$A$33:$A$776,$A102,СВЦЭМ!$B$33:$B$776,Y$83)+'СЕТ СН'!$H$12+СВЦЭМ!$D$10+'СЕТ СН'!$H$5-'СЕТ СН'!$H$20</f>
        <v>3444.2065968300003</v>
      </c>
    </row>
    <row r="103" spans="1:25" ht="15.75" x14ac:dyDescent="0.2">
      <c r="A103" s="35">
        <f t="shared" si="2"/>
        <v>44094</v>
      </c>
      <c r="B103" s="36">
        <f>SUMIFS(СВЦЭМ!$C$33:$C$776,СВЦЭМ!$A$33:$A$776,$A103,СВЦЭМ!$B$33:$B$776,B$83)+'СЕТ СН'!$H$12+СВЦЭМ!$D$10+'СЕТ СН'!$H$5-'СЕТ СН'!$H$20</f>
        <v>3490.39776992</v>
      </c>
      <c r="C103" s="36">
        <f>SUMIFS(СВЦЭМ!$C$33:$C$776,СВЦЭМ!$A$33:$A$776,$A103,СВЦЭМ!$B$33:$B$776,C$83)+'СЕТ СН'!$H$12+СВЦЭМ!$D$10+'СЕТ СН'!$H$5-'СЕТ СН'!$H$20</f>
        <v>3526.3918377199998</v>
      </c>
      <c r="D103" s="36">
        <f>SUMIFS(СВЦЭМ!$C$33:$C$776,СВЦЭМ!$A$33:$A$776,$A103,СВЦЭМ!$B$33:$B$776,D$83)+'СЕТ СН'!$H$12+СВЦЭМ!$D$10+'СЕТ СН'!$H$5-'СЕТ СН'!$H$20</f>
        <v>3562.9497702200001</v>
      </c>
      <c r="E103" s="36">
        <f>SUMIFS(СВЦЭМ!$C$33:$C$776,СВЦЭМ!$A$33:$A$776,$A103,СВЦЭМ!$B$33:$B$776,E$83)+'СЕТ СН'!$H$12+СВЦЭМ!$D$10+'СЕТ СН'!$H$5-'СЕТ СН'!$H$20</f>
        <v>3592.3143419600001</v>
      </c>
      <c r="F103" s="36">
        <f>SUMIFS(СВЦЭМ!$C$33:$C$776,СВЦЭМ!$A$33:$A$776,$A103,СВЦЭМ!$B$33:$B$776,F$83)+'СЕТ СН'!$H$12+СВЦЭМ!$D$10+'СЕТ СН'!$H$5-'СЕТ СН'!$H$20</f>
        <v>3601.5312261399999</v>
      </c>
      <c r="G103" s="36">
        <f>SUMIFS(СВЦЭМ!$C$33:$C$776,СВЦЭМ!$A$33:$A$776,$A103,СВЦЭМ!$B$33:$B$776,G$83)+'СЕТ СН'!$H$12+СВЦЭМ!$D$10+'СЕТ СН'!$H$5-'СЕТ СН'!$H$20</f>
        <v>3588.4607632799998</v>
      </c>
      <c r="H103" s="36">
        <f>SUMIFS(СВЦЭМ!$C$33:$C$776,СВЦЭМ!$A$33:$A$776,$A103,СВЦЭМ!$B$33:$B$776,H$83)+'СЕТ СН'!$H$12+СВЦЭМ!$D$10+'СЕТ СН'!$H$5-'СЕТ СН'!$H$20</f>
        <v>3568.6439462500002</v>
      </c>
      <c r="I103" s="36">
        <f>SUMIFS(СВЦЭМ!$C$33:$C$776,СВЦЭМ!$A$33:$A$776,$A103,СВЦЭМ!$B$33:$B$776,I$83)+'СЕТ СН'!$H$12+СВЦЭМ!$D$10+'СЕТ СН'!$H$5-'СЕТ СН'!$H$20</f>
        <v>3522.8524574000003</v>
      </c>
      <c r="J103" s="36">
        <f>SUMIFS(СВЦЭМ!$C$33:$C$776,СВЦЭМ!$A$33:$A$776,$A103,СВЦЭМ!$B$33:$B$776,J$83)+'СЕТ СН'!$H$12+СВЦЭМ!$D$10+'СЕТ СН'!$H$5-'СЕТ СН'!$H$20</f>
        <v>3479.1833815800001</v>
      </c>
      <c r="K103" s="36">
        <f>SUMIFS(СВЦЭМ!$C$33:$C$776,СВЦЭМ!$A$33:$A$776,$A103,СВЦЭМ!$B$33:$B$776,K$83)+'СЕТ СН'!$H$12+СВЦЭМ!$D$10+'СЕТ СН'!$H$5-'СЕТ СН'!$H$20</f>
        <v>3463.6647982200002</v>
      </c>
      <c r="L103" s="36">
        <f>SUMIFS(СВЦЭМ!$C$33:$C$776,СВЦЭМ!$A$33:$A$776,$A103,СВЦЭМ!$B$33:$B$776,L$83)+'СЕТ СН'!$H$12+СВЦЭМ!$D$10+'СЕТ СН'!$H$5-'СЕТ СН'!$H$20</f>
        <v>3459.4229499799999</v>
      </c>
      <c r="M103" s="36">
        <f>SUMIFS(СВЦЭМ!$C$33:$C$776,СВЦЭМ!$A$33:$A$776,$A103,СВЦЭМ!$B$33:$B$776,M$83)+'СЕТ СН'!$H$12+СВЦЭМ!$D$10+'СЕТ СН'!$H$5-'СЕТ СН'!$H$20</f>
        <v>3422.7477270200002</v>
      </c>
      <c r="N103" s="36">
        <f>SUMIFS(СВЦЭМ!$C$33:$C$776,СВЦЭМ!$A$33:$A$776,$A103,СВЦЭМ!$B$33:$B$776,N$83)+'СЕТ СН'!$H$12+СВЦЭМ!$D$10+'СЕТ СН'!$H$5-'СЕТ СН'!$H$20</f>
        <v>3393.0875225899999</v>
      </c>
      <c r="O103" s="36">
        <f>SUMIFS(СВЦЭМ!$C$33:$C$776,СВЦЭМ!$A$33:$A$776,$A103,СВЦЭМ!$B$33:$B$776,O$83)+'СЕТ СН'!$H$12+СВЦЭМ!$D$10+'СЕТ СН'!$H$5-'СЕТ СН'!$H$20</f>
        <v>3397.75488365</v>
      </c>
      <c r="P103" s="36">
        <f>SUMIFS(СВЦЭМ!$C$33:$C$776,СВЦЭМ!$A$33:$A$776,$A103,СВЦЭМ!$B$33:$B$776,P$83)+'СЕТ СН'!$H$12+СВЦЭМ!$D$10+'СЕТ СН'!$H$5-'СЕТ СН'!$H$20</f>
        <v>3398.2364160400002</v>
      </c>
      <c r="Q103" s="36">
        <f>SUMIFS(СВЦЭМ!$C$33:$C$776,СВЦЭМ!$A$33:$A$776,$A103,СВЦЭМ!$B$33:$B$776,Q$83)+'СЕТ СН'!$H$12+СВЦЭМ!$D$10+'СЕТ СН'!$H$5-'СЕТ СН'!$H$20</f>
        <v>3395.8707463000001</v>
      </c>
      <c r="R103" s="36">
        <f>SUMIFS(СВЦЭМ!$C$33:$C$776,СВЦЭМ!$A$33:$A$776,$A103,СВЦЭМ!$B$33:$B$776,R$83)+'СЕТ СН'!$H$12+СВЦЭМ!$D$10+'СЕТ СН'!$H$5-'СЕТ СН'!$H$20</f>
        <v>3390.2998228199999</v>
      </c>
      <c r="S103" s="36">
        <f>SUMIFS(СВЦЭМ!$C$33:$C$776,СВЦЭМ!$A$33:$A$776,$A103,СВЦЭМ!$B$33:$B$776,S$83)+'СЕТ СН'!$H$12+СВЦЭМ!$D$10+'СЕТ СН'!$H$5-'СЕТ СН'!$H$20</f>
        <v>3405.3973038900003</v>
      </c>
      <c r="T103" s="36">
        <f>SUMIFS(СВЦЭМ!$C$33:$C$776,СВЦЭМ!$A$33:$A$776,$A103,СВЦЭМ!$B$33:$B$776,T$83)+'СЕТ СН'!$H$12+СВЦЭМ!$D$10+'СЕТ СН'!$H$5-'СЕТ СН'!$H$20</f>
        <v>3424.0348585800002</v>
      </c>
      <c r="U103" s="36">
        <f>SUMIFS(СВЦЭМ!$C$33:$C$776,СВЦЭМ!$A$33:$A$776,$A103,СВЦЭМ!$B$33:$B$776,U$83)+'СЕТ СН'!$H$12+СВЦЭМ!$D$10+'СЕТ СН'!$H$5-'СЕТ СН'!$H$20</f>
        <v>3439.3287880299999</v>
      </c>
      <c r="V103" s="36">
        <f>SUMIFS(СВЦЭМ!$C$33:$C$776,СВЦЭМ!$A$33:$A$776,$A103,СВЦЭМ!$B$33:$B$776,V$83)+'СЕТ СН'!$H$12+СВЦЭМ!$D$10+'СЕТ СН'!$H$5-'СЕТ СН'!$H$20</f>
        <v>3451.6294243800003</v>
      </c>
      <c r="W103" s="36">
        <f>SUMIFS(СВЦЭМ!$C$33:$C$776,СВЦЭМ!$A$33:$A$776,$A103,СВЦЭМ!$B$33:$B$776,W$83)+'СЕТ СН'!$H$12+СВЦЭМ!$D$10+'СЕТ СН'!$H$5-'СЕТ СН'!$H$20</f>
        <v>3439.3975474700001</v>
      </c>
      <c r="X103" s="36">
        <f>SUMIFS(СВЦЭМ!$C$33:$C$776,СВЦЭМ!$A$33:$A$776,$A103,СВЦЭМ!$B$33:$B$776,X$83)+'СЕТ СН'!$H$12+СВЦЭМ!$D$10+'СЕТ СН'!$H$5-'СЕТ СН'!$H$20</f>
        <v>3415.0671332000002</v>
      </c>
      <c r="Y103" s="36">
        <f>SUMIFS(СВЦЭМ!$C$33:$C$776,СВЦЭМ!$A$33:$A$776,$A103,СВЦЭМ!$B$33:$B$776,Y$83)+'СЕТ СН'!$H$12+СВЦЭМ!$D$10+'СЕТ СН'!$H$5-'СЕТ СН'!$H$20</f>
        <v>3492.0063364600001</v>
      </c>
    </row>
    <row r="104" spans="1:25" ht="15.75" x14ac:dyDescent="0.2">
      <c r="A104" s="35">
        <f t="shared" si="2"/>
        <v>44095</v>
      </c>
      <c r="B104" s="36">
        <f>SUMIFS(СВЦЭМ!$C$33:$C$776,СВЦЭМ!$A$33:$A$776,$A104,СВЦЭМ!$B$33:$B$776,B$83)+'СЕТ СН'!$H$12+СВЦЭМ!$D$10+'СЕТ СН'!$H$5-'СЕТ СН'!$H$20</f>
        <v>3521.4596107299999</v>
      </c>
      <c r="C104" s="36">
        <f>SUMIFS(СВЦЭМ!$C$33:$C$776,СВЦЭМ!$A$33:$A$776,$A104,СВЦЭМ!$B$33:$B$776,C$83)+'СЕТ СН'!$H$12+СВЦЭМ!$D$10+'СЕТ СН'!$H$5-'СЕТ СН'!$H$20</f>
        <v>3527.7180105799998</v>
      </c>
      <c r="D104" s="36">
        <f>SUMIFS(СВЦЭМ!$C$33:$C$776,СВЦЭМ!$A$33:$A$776,$A104,СВЦЭМ!$B$33:$B$776,D$83)+'СЕТ СН'!$H$12+СВЦЭМ!$D$10+'СЕТ СН'!$H$5-'СЕТ СН'!$H$20</f>
        <v>3539.3470871099998</v>
      </c>
      <c r="E104" s="36">
        <f>SUMIFS(СВЦЭМ!$C$33:$C$776,СВЦЭМ!$A$33:$A$776,$A104,СВЦЭМ!$B$33:$B$776,E$83)+'СЕТ СН'!$H$12+СВЦЭМ!$D$10+'СЕТ СН'!$H$5-'СЕТ СН'!$H$20</f>
        <v>3557.4964702900002</v>
      </c>
      <c r="F104" s="36">
        <f>SUMIFS(СВЦЭМ!$C$33:$C$776,СВЦЭМ!$A$33:$A$776,$A104,СВЦЭМ!$B$33:$B$776,F$83)+'СЕТ СН'!$H$12+СВЦЭМ!$D$10+'СЕТ СН'!$H$5-'СЕТ СН'!$H$20</f>
        <v>3556.6680019400001</v>
      </c>
      <c r="G104" s="36">
        <f>SUMIFS(СВЦЭМ!$C$33:$C$776,СВЦЭМ!$A$33:$A$776,$A104,СВЦЭМ!$B$33:$B$776,G$83)+'СЕТ СН'!$H$12+СВЦЭМ!$D$10+'СЕТ СН'!$H$5-'СЕТ СН'!$H$20</f>
        <v>3542.4700184100002</v>
      </c>
      <c r="H104" s="36">
        <f>SUMIFS(СВЦЭМ!$C$33:$C$776,СВЦЭМ!$A$33:$A$776,$A104,СВЦЭМ!$B$33:$B$776,H$83)+'СЕТ СН'!$H$12+СВЦЭМ!$D$10+'СЕТ СН'!$H$5-'СЕТ СН'!$H$20</f>
        <v>3496.84486169</v>
      </c>
      <c r="I104" s="36">
        <f>SUMIFS(СВЦЭМ!$C$33:$C$776,СВЦЭМ!$A$33:$A$776,$A104,СВЦЭМ!$B$33:$B$776,I$83)+'СЕТ СН'!$H$12+СВЦЭМ!$D$10+'СЕТ СН'!$H$5-'СЕТ СН'!$H$20</f>
        <v>3445.0950526300003</v>
      </c>
      <c r="J104" s="36">
        <f>SUMIFS(СВЦЭМ!$C$33:$C$776,СВЦЭМ!$A$33:$A$776,$A104,СВЦЭМ!$B$33:$B$776,J$83)+'СЕТ СН'!$H$12+СВЦЭМ!$D$10+'СЕТ СН'!$H$5-'СЕТ СН'!$H$20</f>
        <v>3410.15879189</v>
      </c>
      <c r="K104" s="36">
        <f>SUMIFS(СВЦЭМ!$C$33:$C$776,СВЦЭМ!$A$33:$A$776,$A104,СВЦЭМ!$B$33:$B$776,K$83)+'СЕТ СН'!$H$12+СВЦЭМ!$D$10+'СЕТ СН'!$H$5-'СЕТ СН'!$H$20</f>
        <v>3394.82448062</v>
      </c>
      <c r="L104" s="36">
        <f>SUMIFS(СВЦЭМ!$C$33:$C$776,СВЦЭМ!$A$33:$A$776,$A104,СВЦЭМ!$B$33:$B$776,L$83)+'СЕТ СН'!$H$12+СВЦЭМ!$D$10+'СЕТ СН'!$H$5-'СЕТ СН'!$H$20</f>
        <v>3407.0070033500001</v>
      </c>
      <c r="M104" s="36">
        <f>SUMIFS(СВЦЭМ!$C$33:$C$776,СВЦЭМ!$A$33:$A$776,$A104,СВЦЭМ!$B$33:$B$776,M$83)+'СЕТ СН'!$H$12+СВЦЭМ!$D$10+'СЕТ СН'!$H$5-'СЕТ СН'!$H$20</f>
        <v>3375.5750877099999</v>
      </c>
      <c r="N104" s="36">
        <f>SUMIFS(СВЦЭМ!$C$33:$C$776,СВЦЭМ!$A$33:$A$776,$A104,СВЦЭМ!$B$33:$B$776,N$83)+'СЕТ СН'!$H$12+СВЦЭМ!$D$10+'СЕТ СН'!$H$5-'СЕТ СН'!$H$20</f>
        <v>3332.6201956</v>
      </c>
      <c r="O104" s="36">
        <f>SUMIFS(СВЦЭМ!$C$33:$C$776,СВЦЭМ!$A$33:$A$776,$A104,СВЦЭМ!$B$33:$B$776,O$83)+'СЕТ СН'!$H$12+СВЦЭМ!$D$10+'СЕТ СН'!$H$5-'СЕТ СН'!$H$20</f>
        <v>3334.0423884400002</v>
      </c>
      <c r="P104" s="36">
        <f>SUMIFS(СВЦЭМ!$C$33:$C$776,СВЦЭМ!$A$33:$A$776,$A104,СВЦЭМ!$B$33:$B$776,P$83)+'СЕТ СН'!$H$12+СВЦЭМ!$D$10+'СЕТ СН'!$H$5-'СЕТ СН'!$H$20</f>
        <v>3334.2807469700001</v>
      </c>
      <c r="Q104" s="36">
        <f>SUMIFS(СВЦЭМ!$C$33:$C$776,СВЦЭМ!$A$33:$A$776,$A104,СВЦЭМ!$B$33:$B$776,Q$83)+'СЕТ СН'!$H$12+СВЦЭМ!$D$10+'СЕТ СН'!$H$5-'СЕТ СН'!$H$20</f>
        <v>3329.6139013500001</v>
      </c>
      <c r="R104" s="36">
        <f>SUMIFS(СВЦЭМ!$C$33:$C$776,СВЦЭМ!$A$33:$A$776,$A104,СВЦЭМ!$B$33:$B$776,R$83)+'СЕТ СН'!$H$12+СВЦЭМ!$D$10+'СЕТ СН'!$H$5-'СЕТ СН'!$H$20</f>
        <v>3327.8234535800002</v>
      </c>
      <c r="S104" s="36">
        <f>SUMIFS(СВЦЭМ!$C$33:$C$776,СВЦЭМ!$A$33:$A$776,$A104,СВЦЭМ!$B$33:$B$776,S$83)+'СЕТ СН'!$H$12+СВЦЭМ!$D$10+'СЕТ СН'!$H$5-'СЕТ СН'!$H$20</f>
        <v>3337.5324468899998</v>
      </c>
      <c r="T104" s="36">
        <f>SUMIFS(СВЦЭМ!$C$33:$C$776,СВЦЭМ!$A$33:$A$776,$A104,СВЦЭМ!$B$33:$B$776,T$83)+'СЕТ СН'!$H$12+СВЦЭМ!$D$10+'СЕТ СН'!$H$5-'СЕТ СН'!$H$20</f>
        <v>3363.13594276</v>
      </c>
      <c r="U104" s="36">
        <f>SUMIFS(СВЦЭМ!$C$33:$C$776,СВЦЭМ!$A$33:$A$776,$A104,СВЦЭМ!$B$33:$B$776,U$83)+'СЕТ СН'!$H$12+СВЦЭМ!$D$10+'СЕТ СН'!$H$5-'СЕТ СН'!$H$20</f>
        <v>3377.78857879</v>
      </c>
      <c r="V104" s="36">
        <f>SUMIFS(СВЦЭМ!$C$33:$C$776,СВЦЭМ!$A$33:$A$776,$A104,СВЦЭМ!$B$33:$B$776,V$83)+'СЕТ СН'!$H$12+СВЦЭМ!$D$10+'СЕТ СН'!$H$5-'СЕТ СН'!$H$20</f>
        <v>3386.9212764399999</v>
      </c>
      <c r="W104" s="36">
        <f>SUMIFS(СВЦЭМ!$C$33:$C$776,СВЦЭМ!$A$33:$A$776,$A104,СВЦЭМ!$B$33:$B$776,W$83)+'СЕТ СН'!$H$12+СВЦЭМ!$D$10+'СЕТ СН'!$H$5-'СЕТ СН'!$H$20</f>
        <v>3365.37413818</v>
      </c>
      <c r="X104" s="36">
        <f>SUMIFS(СВЦЭМ!$C$33:$C$776,СВЦЭМ!$A$33:$A$776,$A104,СВЦЭМ!$B$33:$B$776,X$83)+'СЕТ СН'!$H$12+СВЦЭМ!$D$10+'СЕТ СН'!$H$5-'СЕТ СН'!$H$20</f>
        <v>3341.15821482</v>
      </c>
      <c r="Y104" s="36">
        <f>SUMIFS(СВЦЭМ!$C$33:$C$776,СВЦЭМ!$A$33:$A$776,$A104,СВЦЭМ!$B$33:$B$776,Y$83)+'СЕТ СН'!$H$12+СВЦЭМ!$D$10+'СЕТ СН'!$H$5-'СЕТ СН'!$H$20</f>
        <v>3431.4993201100001</v>
      </c>
    </row>
    <row r="105" spans="1:25" ht="15.75" x14ac:dyDescent="0.2">
      <c r="A105" s="35">
        <f t="shared" si="2"/>
        <v>44096</v>
      </c>
      <c r="B105" s="36">
        <f>SUMIFS(СВЦЭМ!$C$33:$C$776,СВЦЭМ!$A$33:$A$776,$A105,СВЦЭМ!$B$33:$B$776,B$83)+'СЕТ СН'!$H$12+СВЦЭМ!$D$10+'СЕТ СН'!$H$5-'СЕТ СН'!$H$20</f>
        <v>3524.7391078400001</v>
      </c>
      <c r="C105" s="36">
        <f>SUMIFS(СВЦЭМ!$C$33:$C$776,СВЦЭМ!$A$33:$A$776,$A105,СВЦЭМ!$B$33:$B$776,C$83)+'СЕТ СН'!$H$12+СВЦЭМ!$D$10+'СЕТ СН'!$H$5-'СЕТ СН'!$H$20</f>
        <v>3564.2974313200002</v>
      </c>
      <c r="D105" s="36">
        <f>SUMIFS(СВЦЭМ!$C$33:$C$776,СВЦЭМ!$A$33:$A$776,$A105,СВЦЭМ!$B$33:$B$776,D$83)+'СЕТ СН'!$H$12+СВЦЭМ!$D$10+'СЕТ СН'!$H$5-'СЕТ СН'!$H$20</f>
        <v>3584.7476426600001</v>
      </c>
      <c r="E105" s="36">
        <f>SUMIFS(СВЦЭМ!$C$33:$C$776,СВЦЭМ!$A$33:$A$776,$A105,СВЦЭМ!$B$33:$B$776,E$83)+'СЕТ СН'!$H$12+СВЦЭМ!$D$10+'СЕТ СН'!$H$5-'СЕТ СН'!$H$20</f>
        <v>3605.3577109900002</v>
      </c>
      <c r="F105" s="36">
        <f>SUMIFS(СВЦЭМ!$C$33:$C$776,СВЦЭМ!$A$33:$A$776,$A105,СВЦЭМ!$B$33:$B$776,F$83)+'СЕТ СН'!$H$12+СВЦЭМ!$D$10+'СЕТ СН'!$H$5-'СЕТ СН'!$H$20</f>
        <v>3591.6342719899999</v>
      </c>
      <c r="G105" s="36">
        <f>SUMIFS(СВЦЭМ!$C$33:$C$776,СВЦЭМ!$A$33:$A$776,$A105,СВЦЭМ!$B$33:$B$776,G$83)+'СЕТ СН'!$H$12+СВЦЭМ!$D$10+'СЕТ СН'!$H$5-'СЕТ СН'!$H$20</f>
        <v>3565.0138221699999</v>
      </c>
      <c r="H105" s="36">
        <f>SUMIFS(СВЦЭМ!$C$33:$C$776,СВЦЭМ!$A$33:$A$776,$A105,СВЦЭМ!$B$33:$B$776,H$83)+'СЕТ СН'!$H$12+СВЦЭМ!$D$10+'СЕТ СН'!$H$5-'СЕТ СН'!$H$20</f>
        <v>3524.8019206600002</v>
      </c>
      <c r="I105" s="36">
        <f>SUMIFS(СВЦЭМ!$C$33:$C$776,СВЦЭМ!$A$33:$A$776,$A105,СВЦЭМ!$B$33:$B$776,I$83)+'СЕТ СН'!$H$12+СВЦЭМ!$D$10+'СЕТ СН'!$H$5-'СЕТ СН'!$H$20</f>
        <v>3495.6959366800002</v>
      </c>
      <c r="J105" s="36">
        <f>SUMIFS(СВЦЭМ!$C$33:$C$776,СВЦЭМ!$A$33:$A$776,$A105,СВЦЭМ!$B$33:$B$776,J$83)+'СЕТ СН'!$H$12+СВЦЭМ!$D$10+'СЕТ СН'!$H$5-'СЕТ СН'!$H$20</f>
        <v>3466.7227842000002</v>
      </c>
      <c r="K105" s="36">
        <f>SUMIFS(СВЦЭМ!$C$33:$C$776,СВЦЭМ!$A$33:$A$776,$A105,СВЦЭМ!$B$33:$B$776,K$83)+'СЕТ СН'!$H$12+СВЦЭМ!$D$10+'СЕТ СН'!$H$5-'СЕТ СН'!$H$20</f>
        <v>3455.1883097800001</v>
      </c>
      <c r="L105" s="36">
        <f>SUMIFS(СВЦЭМ!$C$33:$C$776,СВЦЭМ!$A$33:$A$776,$A105,СВЦЭМ!$B$33:$B$776,L$83)+'СЕТ СН'!$H$12+СВЦЭМ!$D$10+'СЕТ СН'!$H$5-'СЕТ СН'!$H$20</f>
        <v>3454.2787211100003</v>
      </c>
      <c r="M105" s="36">
        <f>SUMIFS(СВЦЭМ!$C$33:$C$776,СВЦЭМ!$A$33:$A$776,$A105,СВЦЭМ!$B$33:$B$776,M$83)+'СЕТ СН'!$H$12+СВЦЭМ!$D$10+'СЕТ СН'!$H$5-'СЕТ СН'!$H$20</f>
        <v>3424.5784886299998</v>
      </c>
      <c r="N105" s="36">
        <f>SUMIFS(СВЦЭМ!$C$33:$C$776,СВЦЭМ!$A$33:$A$776,$A105,СВЦЭМ!$B$33:$B$776,N$83)+'СЕТ СН'!$H$12+СВЦЭМ!$D$10+'СЕТ СН'!$H$5-'СЕТ СН'!$H$20</f>
        <v>3374.0561885799998</v>
      </c>
      <c r="O105" s="36">
        <f>SUMIFS(СВЦЭМ!$C$33:$C$776,СВЦЭМ!$A$33:$A$776,$A105,СВЦЭМ!$B$33:$B$776,O$83)+'СЕТ СН'!$H$12+СВЦЭМ!$D$10+'СЕТ СН'!$H$5-'СЕТ СН'!$H$20</f>
        <v>3364.4589314100003</v>
      </c>
      <c r="P105" s="36">
        <f>SUMIFS(СВЦЭМ!$C$33:$C$776,СВЦЭМ!$A$33:$A$776,$A105,СВЦЭМ!$B$33:$B$776,P$83)+'СЕТ СН'!$H$12+СВЦЭМ!$D$10+'СЕТ СН'!$H$5-'СЕТ СН'!$H$20</f>
        <v>3367.08083326</v>
      </c>
      <c r="Q105" s="36">
        <f>SUMIFS(СВЦЭМ!$C$33:$C$776,СВЦЭМ!$A$33:$A$776,$A105,СВЦЭМ!$B$33:$B$776,Q$83)+'СЕТ СН'!$H$12+СВЦЭМ!$D$10+'СЕТ СН'!$H$5-'СЕТ СН'!$H$20</f>
        <v>3361.9888100799999</v>
      </c>
      <c r="R105" s="36">
        <f>SUMIFS(СВЦЭМ!$C$33:$C$776,СВЦЭМ!$A$33:$A$776,$A105,СВЦЭМ!$B$33:$B$776,R$83)+'СЕТ СН'!$H$12+СВЦЭМ!$D$10+'СЕТ СН'!$H$5-'СЕТ СН'!$H$20</f>
        <v>3362.86511784</v>
      </c>
      <c r="S105" s="36">
        <f>SUMIFS(СВЦЭМ!$C$33:$C$776,СВЦЭМ!$A$33:$A$776,$A105,СВЦЭМ!$B$33:$B$776,S$83)+'СЕТ СН'!$H$12+СВЦЭМ!$D$10+'СЕТ СН'!$H$5-'СЕТ СН'!$H$20</f>
        <v>3370.65783005</v>
      </c>
      <c r="T105" s="36">
        <f>SUMIFS(СВЦЭМ!$C$33:$C$776,СВЦЭМ!$A$33:$A$776,$A105,СВЦЭМ!$B$33:$B$776,T$83)+'СЕТ СН'!$H$12+СВЦЭМ!$D$10+'СЕТ СН'!$H$5-'СЕТ СН'!$H$20</f>
        <v>3380.3778575599999</v>
      </c>
      <c r="U105" s="36">
        <f>SUMIFS(СВЦЭМ!$C$33:$C$776,СВЦЭМ!$A$33:$A$776,$A105,СВЦЭМ!$B$33:$B$776,U$83)+'СЕТ СН'!$H$12+СВЦЭМ!$D$10+'СЕТ СН'!$H$5-'СЕТ СН'!$H$20</f>
        <v>3404.2865681500002</v>
      </c>
      <c r="V105" s="36">
        <f>SUMIFS(СВЦЭМ!$C$33:$C$776,СВЦЭМ!$A$33:$A$776,$A105,СВЦЭМ!$B$33:$B$776,V$83)+'СЕТ СН'!$H$12+СВЦЭМ!$D$10+'СЕТ СН'!$H$5-'СЕТ СН'!$H$20</f>
        <v>3404.8248678300001</v>
      </c>
      <c r="W105" s="36">
        <f>SUMIFS(СВЦЭМ!$C$33:$C$776,СВЦЭМ!$A$33:$A$776,$A105,СВЦЭМ!$B$33:$B$776,W$83)+'СЕТ СН'!$H$12+СВЦЭМ!$D$10+'СЕТ СН'!$H$5-'СЕТ СН'!$H$20</f>
        <v>3392.2236011800001</v>
      </c>
      <c r="X105" s="36">
        <f>SUMIFS(СВЦЭМ!$C$33:$C$776,СВЦЭМ!$A$33:$A$776,$A105,СВЦЭМ!$B$33:$B$776,X$83)+'СЕТ СН'!$H$12+СВЦЭМ!$D$10+'СЕТ СН'!$H$5-'СЕТ СН'!$H$20</f>
        <v>3389.8124195600003</v>
      </c>
      <c r="Y105" s="36">
        <f>SUMIFS(СВЦЭМ!$C$33:$C$776,СВЦЭМ!$A$33:$A$776,$A105,СВЦЭМ!$B$33:$B$776,Y$83)+'СЕТ СН'!$H$12+СВЦЭМ!$D$10+'СЕТ СН'!$H$5-'СЕТ СН'!$H$20</f>
        <v>3465.9224808600002</v>
      </c>
    </row>
    <row r="106" spans="1:25" ht="15.75" x14ac:dyDescent="0.2">
      <c r="A106" s="35">
        <f t="shared" si="2"/>
        <v>44097</v>
      </c>
      <c r="B106" s="36">
        <f>SUMIFS(СВЦЭМ!$C$33:$C$776,СВЦЭМ!$A$33:$A$776,$A106,СВЦЭМ!$B$33:$B$776,B$83)+'СЕТ СН'!$H$12+СВЦЭМ!$D$10+'СЕТ СН'!$H$5-'СЕТ СН'!$H$20</f>
        <v>3517.4120734500002</v>
      </c>
      <c r="C106" s="36">
        <f>SUMIFS(СВЦЭМ!$C$33:$C$776,СВЦЭМ!$A$33:$A$776,$A106,СВЦЭМ!$B$33:$B$776,C$83)+'СЕТ СН'!$H$12+СВЦЭМ!$D$10+'СЕТ СН'!$H$5-'СЕТ СН'!$H$20</f>
        <v>3554.1983159299998</v>
      </c>
      <c r="D106" s="36">
        <f>SUMIFS(СВЦЭМ!$C$33:$C$776,СВЦЭМ!$A$33:$A$776,$A106,СВЦЭМ!$B$33:$B$776,D$83)+'СЕТ СН'!$H$12+СВЦЭМ!$D$10+'СЕТ СН'!$H$5-'СЕТ СН'!$H$20</f>
        <v>3569.4816478800003</v>
      </c>
      <c r="E106" s="36">
        <f>SUMIFS(СВЦЭМ!$C$33:$C$776,СВЦЭМ!$A$33:$A$776,$A106,СВЦЭМ!$B$33:$B$776,E$83)+'СЕТ СН'!$H$12+СВЦЭМ!$D$10+'СЕТ СН'!$H$5-'СЕТ СН'!$H$20</f>
        <v>3587.23156316</v>
      </c>
      <c r="F106" s="36">
        <f>SUMIFS(СВЦЭМ!$C$33:$C$776,СВЦЭМ!$A$33:$A$776,$A106,СВЦЭМ!$B$33:$B$776,F$83)+'СЕТ СН'!$H$12+СВЦЭМ!$D$10+'СЕТ СН'!$H$5-'СЕТ СН'!$H$20</f>
        <v>3596.1972025700002</v>
      </c>
      <c r="G106" s="36">
        <f>SUMIFS(СВЦЭМ!$C$33:$C$776,СВЦЭМ!$A$33:$A$776,$A106,СВЦЭМ!$B$33:$B$776,G$83)+'СЕТ СН'!$H$12+СВЦЭМ!$D$10+'СЕТ СН'!$H$5-'СЕТ СН'!$H$20</f>
        <v>3576.0562614</v>
      </c>
      <c r="H106" s="36">
        <f>SUMIFS(СВЦЭМ!$C$33:$C$776,СВЦЭМ!$A$33:$A$776,$A106,СВЦЭМ!$B$33:$B$776,H$83)+'СЕТ СН'!$H$12+СВЦЭМ!$D$10+'СЕТ СН'!$H$5-'СЕТ СН'!$H$20</f>
        <v>3522.1885993200003</v>
      </c>
      <c r="I106" s="36">
        <f>SUMIFS(СВЦЭМ!$C$33:$C$776,СВЦЭМ!$A$33:$A$776,$A106,СВЦЭМ!$B$33:$B$776,I$83)+'СЕТ СН'!$H$12+СВЦЭМ!$D$10+'СЕТ СН'!$H$5-'СЕТ СН'!$H$20</f>
        <v>3464.6740821799999</v>
      </c>
      <c r="J106" s="36">
        <f>SUMIFS(СВЦЭМ!$C$33:$C$776,СВЦЭМ!$A$33:$A$776,$A106,СВЦЭМ!$B$33:$B$776,J$83)+'СЕТ СН'!$H$12+СВЦЭМ!$D$10+'СЕТ СН'!$H$5-'СЕТ СН'!$H$20</f>
        <v>3436.5240731499998</v>
      </c>
      <c r="K106" s="36">
        <f>SUMIFS(СВЦЭМ!$C$33:$C$776,СВЦЭМ!$A$33:$A$776,$A106,СВЦЭМ!$B$33:$B$776,K$83)+'СЕТ СН'!$H$12+СВЦЭМ!$D$10+'СЕТ СН'!$H$5-'СЕТ СН'!$H$20</f>
        <v>3432.2679443000002</v>
      </c>
      <c r="L106" s="36">
        <f>SUMIFS(СВЦЭМ!$C$33:$C$776,СВЦЭМ!$A$33:$A$776,$A106,СВЦЭМ!$B$33:$B$776,L$83)+'СЕТ СН'!$H$12+СВЦЭМ!$D$10+'СЕТ СН'!$H$5-'СЕТ СН'!$H$20</f>
        <v>3423.8368175800001</v>
      </c>
      <c r="M106" s="36">
        <f>SUMIFS(СВЦЭМ!$C$33:$C$776,СВЦЭМ!$A$33:$A$776,$A106,СВЦЭМ!$B$33:$B$776,M$83)+'СЕТ СН'!$H$12+СВЦЭМ!$D$10+'СЕТ СН'!$H$5-'СЕТ СН'!$H$20</f>
        <v>3379.2158136799999</v>
      </c>
      <c r="N106" s="36">
        <f>SUMIFS(СВЦЭМ!$C$33:$C$776,СВЦЭМ!$A$33:$A$776,$A106,СВЦЭМ!$B$33:$B$776,N$83)+'СЕТ СН'!$H$12+СВЦЭМ!$D$10+'СЕТ СН'!$H$5-'СЕТ СН'!$H$20</f>
        <v>3374.0753407000002</v>
      </c>
      <c r="O106" s="36">
        <f>SUMIFS(СВЦЭМ!$C$33:$C$776,СВЦЭМ!$A$33:$A$776,$A106,СВЦЭМ!$B$33:$B$776,O$83)+'СЕТ СН'!$H$12+СВЦЭМ!$D$10+'СЕТ СН'!$H$5-'СЕТ СН'!$H$20</f>
        <v>3373.09494657</v>
      </c>
      <c r="P106" s="36">
        <f>SUMIFS(СВЦЭМ!$C$33:$C$776,СВЦЭМ!$A$33:$A$776,$A106,СВЦЭМ!$B$33:$B$776,P$83)+'СЕТ СН'!$H$12+СВЦЭМ!$D$10+'СЕТ СН'!$H$5-'СЕТ СН'!$H$20</f>
        <v>3372.6052400399999</v>
      </c>
      <c r="Q106" s="36">
        <f>SUMIFS(СВЦЭМ!$C$33:$C$776,СВЦЭМ!$A$33:$A$776,$A106,СВЦЭМ!$B$33:$B$776,Q$83)+'СЕТ СН'!$H$12+СВЦЭМ!$D$10+'СЕТ СН'!$H$5-'СЕТ СН'!$H$20</f>
        <v>3373.7682553300001</v>
      </c>
      <c r="R106" s="36">
        <f>SUMIFS(СВЦЭМ!$C$33:$C$776,СВЦЭМ!$A$33:$A$776,$A106,СВЦЭМ!$B$33:$B$776,R$83)+'СЕТ СН'!$H$12+СВЦЭМ!$D$10+'СЕТ СН'!$H$5-'СЕТ СН'!$H$20</f>
        <v>3370.0489714599998</v>
      </c>
      <c r="S106" s="36">
        <f>SUMIFS(СВЦЭМ!$C$33:$C$776,СВЦЭМ!$A$33:$A$776,$A106,СВЦЭМ!$B$33:$B$776,S$83)+'СЕТ СН'!$H$12+СВЦЭМ!$D$10+'СЕТ СН'!$H$5-'СЕТ СН'!$H$20</f>
        <v>3374.49392979</v>
      </c>
      <c r="T106" s="36">
        <f>SUMIFS(СВЦЭМ!$C$33:$C$776,СВЦЭМ!$A$33:$A$776,$A106,СВЦЭМ!$B$33:$B$776,T$83)+'СЕТ СН'!$H$12+СВЦЭМ!$D$10+'СЕТ СН'!$H$5-'СЕТ СН'!$H$20</f>
        <v>3377.9593389299998</v>
      </c>
      <c r="U106" s="36">
        <f>SUMIFS(СВЦЭМ!$C$33:$C$776,СВЦЭМ!$A$33:$A$776,$A106,СВЦЭМ!$B$33:$B$776,U$83)+'СЕТ СН'!$H$12+СВЦЭМ!$D$10+'СЕТ СН'!$H$5-'СЕТ СН'!$H$20</f>
        <v>3397.2510223700001</v>
      </c>
      <c r="V106" s="36">
        <f>SUMIFS(СВЦЭМ!$C$33:$C$776,СВЦЭМ!$A$33:$A$776,$A106,СВЦЭМ!$B$33:$B$776,V$83)+'СЕТ СН'!$H$12+СВЦЭМ!$D$10+'СЕТ СН'!$H$5-'СЕТ СН'!$H$20</f>
        <v>3389.3951614799998</v>
      </c>
      <c r="W106" s="36">
        <f>SUMIFS(СВЦЭМ!$C$33:$C$776,СВЦЭМ!$A$33:$A$776,$A106,СВЦЭМ!$B$33:$B$776,W$83)+'СЕТ СН'!$H$12+СВЦЭМ!$D$10+'СЕТ СН'!$H$5-'СЕТ СН'!$H$20</f>
        <v>3378.0972840300001</v>
      </c>
      <c r="X106" s="36">
        <f>SUMIFS(СВЦЭМ!$C$33:$C$776,СВЦЭМ!$A$33:$A$776,$A106,СВЦЭМ!$B$33:$B$776,X$83)+'СЕТ СН'!$H$12+СВЦЭМ!$D$10+'СЕТ СН'!$H$5-'СЕТ СН'!$H$20</f>
        <v>3365.92194617</v>
      </c>
      <c r="Y106" s="36">
        <f>SUMIFS(СВЦЭМ!$C$33:$C$776,СВЦЭМ!$A$33:$A$776,$A106,СВЦЭМ!$B$33:$B$776,Y$83)+'СЕТ СН'!$H$12+СВЦЭМ!$D$10+'СЕТ СН'!$H$5-'СЕТ СН'!$H$20</f>
        <v>3424.9496322499999</v>
      </c>
    </row>
    <row r="107" spans="1:25" ht="15.75" x14ac:dyDescent="0.2">
      <c r="A107" s="35">
        <f t="shared" si="2"/>
        <v>44098</v>
      </c>
      <c r="B107" s="36">
        <f>SUMIFS(СВЦЭМ!$C$33:$C$776,СВЦЭМ!$A$33:$A$776,$A107,СВЦЭМ!$B$33:$B$776,B$83)+'СЕТ СН'!$H$12+СВЦЭМ!$D$10+'СЕТ СН'!$H$5-'СЕТ СН'!$H$20</f>
        <v>3540.40142947</v>
      </c>
      <c r="C107" s="36">
        <f>SUMIFS(СВЦЭМ!$C$33:$C$776,СВЦЭМ!$A$33:$A$776,$A107,СВЦЭМ!$B$33:$B$776,C$83)+'СЕТ СН'!$H$12+СВЦЭМ!$D$10+'СЕТ СН'!$H$5-'СЕТ СН'!$H$20</f>
        <v>3558.0856250000002</v>
      </c>
      <c r="D107" s="36">
        <f>SUMIFS(СВЦЭМ!$C$33:$C$776,СВЦЭМ!$A$33:$A$776,$A107,СВЦЭМ!$B$33:$B$776,D$83)+'СЕТ СН'!$H$12+СВЦЭМ!$D$10+'СЕТ СН'!$H$5-'СЕТ СН'!$H$20</f>
        <v>3576.3623060800001</v>
      </c>
      <c r="E107" s="36">
        <f>SUMIFS(СВЦЭМ!$C$33:$C$776,СВЦЭМ!$A$33:$A$776,$A107,СВЦЭМ!$B$33:$B$776,E$83)+'СЕТ СН'!$H$12+СВЦЭМ!$D$10+'СЕТ СН'!$H$5-'СЕТ СН'!$H$20</f>
        <v>3582.5024717199999</v>
      </c>
      <c r="F107" s="36">
        <f>SUMIFS(СВЦЭМ!$C$33:$C$776,СВЦЭМ!$A$33:$A$776,$A107,СВЦЭМ!$B$33:$B$776,F$83)+'СЕТ СН'!$H$12+СВЦЭМ!$D$10+'СЕТ СН'!$H$5-'СЕТ СН'!$H$20</f>
        <v>3574.6440578400002</v>
      </c>
      <c r="G107" s="36">
        <f>SUMIFS(СВЦЭМ!$C$33:$C$776,СВЦЭМ!$A$33:$A$776,$A107,СВЦЭМ!$B$33:$B$776,G$83)+'СЕТ СН'!$H$12+СВЦЭМ!$D$10+'СЕТ СН'!$H$5-'СЕТ СН'!$H$20</f>
        <v>3570.4622410800002</v>
      </c>
      <c r="H107" s="36">
        <f>SUMIFS(СВЦЭМ!$C$33:$C$776,СВЦЭМ!$A$33:$A$776,$A107,СВЦЭМ!$B$33:$B$776,H$83)+'СЕТ СН'!$H$12+СВЦЭМ!$D$10+'СЕТ СН'!$H$5-'СЕТ СН'!$H$20</f>
        <v>3572.3157750999999</v>
      </c>
      <c r="I107" s="36">
        <f>SUMIFS(СВЦЭМ!$C$33:$C$776,СВЦЭМ!$A$33:$A$776,$A107,СВЦЭМ!$B$33:$B$776,I$83)+'СЕТ СН'!$H$12+СВЦЭМ!$D$10+'СЕТ СН'!$H$5-'СЕТ СН'!$H$20</f>
        <v>3483.5262432700001</v>
      </c>
      <c r="J107" s="36">
        <f>SUMIFS(СВЦЭМ!$C$33:$C$776,СВЦЭМ!$A$33:$A$776,$A107,СВЦЭМ!$B$33:$B$776,J$83)+'СЕТ СН'!$H$12+СВЦЭМ!$D$10+'СЕТ СН'!$H$5-'СЕТ СН'!$H$20</f>
        <v>3452.1215579899999</v>
      </c>
      <c r="K107" s="36">
        <f>SUMIFS(СВЦЭМ!$C$33:$C$776,СВЦЭМ!$A$33:$A$776,$A107,СВЦЭМ!$B$33:$B$776,K$83)+'СЕТ СН'!$H$12+СВЦЭМ!$D$10+'СЕТ СН'!$H$5-'СЕТ СН'!$H$20</f>
        <v>3455.3178992799999</v>
      </c>
      <c r="L107" s="36">
        <f>SUMIFS(СВЦЭМ!$C$33:$C$776,СВЦЭМ!$A$33:$A$776,$A107,СВЦЭМ!$B$33:$B$776,L$83)+'СЕТ СН'!$H$12+СВЦЭМ!$D$10+'СЕТ СН'!$H$5-'СЕТ СН'!$H$20</f>
        <v>3465.9356116099998</v>
      </c>
      <c r="M107" s="36">
        <f>SUMIFS(СВЦЭМ!$C$33:$C$776,СВЦЭМ!$A$33:$A$776,$A107,СВЦЭМ!$B$33:$B$776,M$83)+'СЕТ СН'!$H$12+СВЦЭМ!$D$10+'СЕТ СН'!$H$5-'СЕТ СН'!$H$20</f>
        <v>3424.3039536800002</v>
      </c>
      <c r="N107" s="36">
        <f>SUMIFS(СВЦЭМ!$C$33:$C$776,СВЦЭМ!$A$33:$A$776,$A107,СВЦЭМ!$B$33:$B$776,N$83)+'СЕТ СН'!$H$12+СВЦЭМ!$D$10+'СЕТ СН'!$H$5-'СЕТ СН'!$H$20</f>
        <v>3377.0786255600001</v>
      </c>
      <c r="O107" s="36">
        <f>SUMIFS(СВЦЭМ!$C$33:$C$776,СВЦЭМ!$A$33:$A$776,$A107,СВЦЭМ!$B$33:$B$776,O$83)+'СЕТ СН'!$H$12+СВЦЭМ!$D$10+'СЕТ СН'!$H$5-'СЕТ СН'!$H$20</f>
        <v>3376.1503443700003</v>
      </c>
      <c r="P107" s="36">
        <f>SUMIFS(СВЦЭМ!$C$33:$C$776,СВЦЭМ!$A$33:$A$776,$A107,СВЦЭМ!$B$33:$B$776,P$83)+'СЕТ СН'!$H$12+СВЦЭМ!$D$10+'СЕТ СН'!$H$5-'СЕТ СН'!$H$20</f>
        <v>3380.1895210800003</v>
      </c>
      <c r="Q107" s="36">
        <f>SUMIFS(СВЦЭМ!$C$33:$C$776,СВЦЭМ!$A$33:$A$776,$A107,СВЦЭМ!$B$33:$B$776,Q$83)+'СЕТ СН'!$H$12+СВЦЭМ!$D$10+'СЕТ СН'!$H$5-'СЕТ СН'!$H$20</f>
        <v>3373.6868044399998</v>
      </c>
      <c r="R107" s="36">
        <f>SUMIFS(СВЦЭМ!$C$33:$C$776,СВЦЭМ!$A$33:$A$776,$A107,СВЦЭМ!$B$33:$B$776,R$83)+'СЕТ СН'!$H$12+СВЦЭМ!$D$10+'СЕТ СН'!$H$5-'СЕТ СН'!$H$20</f>
        <v>3370.2847182</v>
      </c>
      <c r="S107" s="36">
        <f>SUMIFS(СВЦЭМ!$C$33:$C$776,СВЦЭМ!$A$33:$A$776,$A107,СВЦЭМ!$B$33:$B$776,S$83)+'СЕТ СН'!$H$12+СВЦЭМ!$D$10+'СЕТ СН'!$H$5-'СЕТ СН'!$H$20</f>
        <v>3375.2802785200001</v>
      </c>
      <c r="T107" s="36">
        <f>SUMIFS(СВЦЭМ!$C$33:$C$776,СВЦЭМ!$A$33:$A$776,$A107,СВЦЭМ!$B$33:$B$776,T$83)+'СЕТ СН'!$H$12+СВЦЭМ!$D$10+'СЕТ СН'!$H$5-'СЕТ СН'!$H$20</f>
        <v>3379.4873164300002</v>
      </c>
      <c r="U107" s="36">
        <f>SUMIFS(СВЦЭМ!$C$33:$C$776,СВЦЭМ!$A$33:$A$776,$A107,СВЦЭМ!$B$33:$B$776,U$83)+'СЕТ СН'!$H$12+СВЦЭМ!$D$10+'СЕТ СН'!$H$5-'СЕТ СН'!$H$20</f>
        <v>3410.7907468000003</v>
      </c>
      <c r="V107" s="36">
        <f>SUMIFS(СВЦЭМ!$C$33:$C$776,СВЦЭМ!$A$33:$A$776,$A107,СВЦЭМ!$B$33:$B$776,V$83)+'СЕТ СН'!$H$12+СВЦЭМ!$D$10+'СЕТ СН'!$H$5-'СЕТ СН'!$H$20</f>
        <v>3407.97418328</v>
      </c>
      <c r="W107" s="36">
        <f>SUMIFS(СВЦЭМ!$C$33:$C$776,СВЦЭМ!$A$33:$A$776,$A107,СВЦЭМ!$B$33:$B$776,W$83)+'СЕТ СН'!$H$12+СВЦЭМ!$D$10+'СЕТ СН'!$H$5-'СЕТ СН'!$H$20</f>
        <v>3456.2461507200001</v>
      </c>
      <c r="X107" s="36">
        <f>SUMIFS(СВЦЭМ!$C$33:$C$776,СВЦЭМ!$A$33:$A$776,$A107,СВЦЭМ!$B$33:$B$776,X$83)+'СЕТ СН'!$H$12+СВЦЭМ!$D$10+'СЕТ СН'!$H$5-'СЕТ СН'!$H$20</f>
        <v>3471.7574101999999</v>
      </c>
      <c r="Y107" s="36">
        <f>SUMIFS(СВЦЭМ!$C$33:$C$776,СВЦЭМ!$A$33:$A$776,$A107,СВЦЭМ!$B$33:$B$776,Y$83)+'СЕТ СН'!$H$12+СВЦЭМ!$D$10+'СЕТ СН'!$H$5-'СЕТ СН'!$H$20</f>
        <v>3517.9182497000002</v>
      </c>
    </row>
    <row r="108" spans="1:25" ht="15.75" x14ac:dyDescent="0.2">
      <c r="A108" s="35">
        <f t="shared" si="2"/>
        <v>44099</v>
      </c>
      <c r="B108" s="36">
        <f>SUMIFS(СВЦЭМ!$C$33:$C$776,СВЦЭМ!$A$33:$A$776,$A108,СВЦЭМ!$B$33:$B$776,B$83)+'СЕТ СН'!$H$12+СВЦЭМ!$D$10+'СЕТ СН'!$H$5-'СЕТ СН'!$H$20</f>
        <v>3510.04558034</v>
      </c>
      <c r="C108" s="36">
        <f>SUMIFS(СВЦЭМ!$C$33:$C$776,СВЦЭМ!$A$33:$A$776,$A108,СВЦЭМ!$B$33:$B$776,C$83)+'СЕТ СН'!$H$12+СВЦЭМ!$D$10+'СЕТ СН'!$H$5-'СЕТ СН'!$H$20</f>
        <v>3524.5096844</v>
      </c>
      <c r="D108" s="36">
        <f>SUMIFS(СВЦЭМ!$C$33:$C$776,СВЦЭМ!$A$33:$A$776,$A108,СВЦЭМ!$B$33:$B$776,D$83)+'СЕТ СН'!$H$12+СВЦЭМ!$D$10+'СЕТ СН'!$H$5-'СЕТ СН'!$H$20</f>
        <v>3540.19176178</v>
      </c>
      <c r="E108" s="36">
        <f>SUMIFS(СВЦЭМ!$C$33:$C$776,СВЦЭМ!$A$33:$A$776,$A108,СВЦЭМ!$B$33:$B$776,E$83)+'СЕТ СН'!$H$12+СВЦЭМ!$D$10+'СЕТ СН'!$H$5-'СЕТ СН'!$H$20</f>
        <v>3541.8815884699998</v>
      </c>
      <c r="F108" s="36">
        <f>SUMIFS(СВЦЭМ!$C$33:$C$776,СВЦЭМ!$A$33:$A$776,$A108,СВЦЭМ!$B$33:$B$776,F$83)+'СЕТ СН'!$H$12+СВЦЭМ!$D$10+'СЕТ СН'!$H$5-'СЕТ СН'!$H$20</f>
        <v>3537.9800421899999</v>
      </c>
      <c r="G108" s="36">
        <f>SUMIFS(СВЦЭМ!$C$33:$C$776,СВЦЭМ!$A$33:$A$776,$A108,СВЦЭМ!$B$33:$B$776,G$83)+'СЕТ СН'!$H$12+СВЦЭМ!$D$10+'СЕТ СН'!$H$5-'СЕТ СН'!$H$20</f>
        <v>3520.4099523300001</v>
      </c>
      <c r="H108" s="36">
        <f>SUMIFS(СВЦЭМ!$C$33:$C$776,СВЦЭМ!$A$33:$A$776,$A108,СВЦЭМ!$B$33:$B$776,H$83)+'СЕТ СН'!$H$12+СВЦЭМ!$D$10+'СЕТ СН'!$H$5-'СЕТ СН'!$H$20</f>
        <v>3484.2690027500003</v>
      </c>
      <c r="I108" s="36">
        <f>SUMIFS(СВЦЭМ!$C$33:$C$776,СВЦЭМ!$A$33:$A$776,$A108,СВЦЭМ!$B$33:$B$776,I$83)+'СЕТ СН'!$H$12+СВЦЭМ!$D$10+'СЕТ СН'!$H$5-'СЕТ СН'!$H$20</f>
        <v>3458.1980836900002</v>
      </c>
      <c r="J108" s="36">
        <f>SUMIFS(СВЦЭМ!$C$33:$C$776,СВЦЭМ!$A$33:$A$776,$A108,СВЦЭМ!$B$33:$B$776,J$83)+'СЕТ СН'!$H$12+СВЦЭМ!$D$10+'СЕТ СН'!$H$5-'СЕТ СН'!$H$20</f>
        <v>3449.9420095599999</v>
      </c>
      <c r="K108" s="36">
        <f>SUMIFS(СВЦЭМ!$C$33:$C$776,СВЦЭМ!$A$33:$A$776,$A108,СВЦЭМ!$B$33:$B$776,K$83)+'СЕТ СН'!$H$12+СВЦЭМ!$D$10+'СЕТ СН'!$H$5-'СЕТ СН'!$H$20</f>
        <v>3444.9413727900001</v>
      </c>
      <c r="L108" s="36">
        <f>SUMIFS(СВЦЭМ!$C$33:$C$776,СВЦЭМ!$A$33:$A$776,$A108,СВЦЭМ!$B$33:$B$776,L$83)+'СЕТ СН'!$H$12+СВЦЭМ!$D$10+'СЕТ СН'!$H$5-'СЕТ СН'!$H$20</f>
        <v>3454.2587743700001</v>
      </c>
      <c r="M108" s="36">
        <f>SUMIFS(СВЦЭМ!$C$33:$C$776,СВЦЭМ!$A$33:$A$776,$A108,СВЦЭМ!$B$33:$B$776,M$83)+'СЕТ СН'!$H$12+СВЦЭМ!$D$10+'СЕТ СН'!$H$5-'СЕТ СН'!$H$20</f>
        <v>3409.84589684</v>
      </c>
      <c r="N108" s="36">
        <f>SUMIFS(СВЦЭМ!$C$33:$C$776,СВЦЭМ!$A$33:$A$776,$A108,СВЦЭМ!$B$33:$B$776,N$83)+'СЕТ СН'!$H$12+СВЦЭМ!$D$10+'СЕТ СН'!$H$5-'СЕТ СН'!$H$20</f>
        <v>3369.22143375</v>
      </c>
      <c r="O108" s="36">
        <f>SUMIFS(СВЦЭМ!$C$33:$C$776,СВЦЭМ!$A$33:$A$776,$A108,СВЦЭМ!$B$33:$B$776,O$83)+'СЕТ СН'!$H$12+СВЦЭМ!$D$10+'СЕТ СН'!$H$5-'СЕТ СН'!$H$20</f>
        <v>3347.9332701600001</v>
      </c>
      <c r="P108" s="36">
        <f>SUMIFS(СВЦЭМ!$C$33:$C$776,СВЦЭМ!$A$33:$A$776,$A108,СВЦЭМ!$B$33:$B$776,P$83)+'СЕТ СН'!$H$12+СВЦЭМ!$D$10+'СЕТ СН'!$H$5-'СЕТ СН'!$H$20</f>
        <v>3349.4933392299999</v>
      </c>
      <c r="Q108" s="36">
        <f>SUMIFS(СВЦЭМ!$C$33:$C$776,СВЦЭМ!$A$33:$A$776,$A108,СВЦЭМ!$B$33:$B$776,Q$83)+'СЕТ СН'!$H$12+СВЦЭМ!$D$10+'СЕТ СН'!$H$5-'СЕТ СН'!$H$20</f>
        <v>3343.03510762</v>
      </c>
      <c r="R108" s="36">
        <f>SUMIFS(СВЦЭМ!$C$33:$C$776,СВЦЭМ!$A$33:$A$776,$A108,СВЦЭМ!$B$33:$B$776,R$83)+'СЕТ СН'!$H$12+СВЦЭМ!$D$10+'СЕТ СН'!$H$5-'СЕТ СН'!$H$20</f>
        <v>3344.5351769099998</v>
      </c>
      <c r="S108" s="36">
        <f>SUMIFS(СВЦЭМ!$C$33:$C$776,СВЦЭМ!$A$33:$A$776,$A108,СВЦЭМ!$B$33:$B$776,S$83)+'СЕТ СН'!$H$12+СВЦЭМ!$D$10+'СЕТ СН'!$H$5-'СЕТ СН'!$H$20</f>
        <v>3347.5739462700003</v>
      </c>
      <c r="T108" s="36">
        <f>SUMIFS(СВЦЭМ!$C$33:$C$776,СВЦЭМ!$A$33:$A$776,$A108,СВЦЭМ!$B$33:$B$776,T$83)+'СЕТ СН'!$H$12+СВЦЭМ!$D$10+'СЕТ СН'!$H$5-'СЕТ СН'!$H$20</f>
        <v>3337.57447052</v>
      </c>
      <c r="U108" s="36">
        <f>SUMIFS(СВЦЭМ!$C$33:$C$776,СВЦЭМ!$A$33:$A$776,$A108,СВЦЭМ!$B$33:$B$776,U$83)+'СЕТ СН'!$H$12+СВЦЭМ!$D$10+'СЕТ СН'!$H$5-'СЕТ СН'!$H$20</f>
        <v>3350.06104448</v>
      </c>
      <c r="V108" s="36">
        <f>SUMIFS(СВЦЭМ!$C$33:$C$776,СВЦЭМ!$A$33:$A$776,$A108,СВЦЭМ!$B$33:$B$776,V$83)+'СЕТ СН'!$H$12+СВЦЭМ!$D$10+'СЕТ СН'!$H$5-'СЕТ СН'!$H$20</f>
        <v>3363.2105652600003</v>
      </c>
      <c r="W108" s="36">
        <f>SUMIFS(СВЦЭМ!$C$33:$C$776,СВЦЭМ!$A$33:$A$776,$A108,СВЦЭМ!$B$33:$B$776,W$83)+'СЕТ СН'!$H$12+СВЦЭМ!$D$10+'СЕТ СН'!$H$5-'СЕТ СН'!$H$20</f>
        <v>3351.36514562</v>
      </c>
      <c r="X108" s="36">
        <f>SUMIFS(СВЦЭМ!$C$33:$C$776,СВЦЭМ!$A$33:$A$776,$A108,СВЦЭМ!$B$33:$B$776,X$83)+'СЕТ СН'!$H$12+СВЦЭМ!$D$10+'СЕТ СН'!$H$5-'СЕТ СН'!$H$20</f>
        <v>3380.9798821200002</v>
      </c>
      <c r="Y108" s="36">
        <f>SUMIFS(СВЦЭМ!$C$33:$C$776,СВЦЭМ!$A$33:$A$776,$A108,СВЦЭМ!$B$33:$B$776,Y$83)+'СЕТ СН'!$H$12+СВЦЭМ!$D$10+'СЕТ СН'!$H$5-'СЕТ СН'!$H$20</f>
        <v>3463.9474056600002</v>
      </c>
    </row>
    <row r="109" spans="1:25" ht="15.75" x14ac:dyDescent="0.2">
      <c r="A109" s="35">
        <f t="shared" si="2"/>
        <v>44100</v>
      </c>
      <c r="B109" s="36">
        <f>SUMIFS(СВЦЭМ!$C$33:$C$776,СВЦЭМ!$A$33:$A$776,$A109,СВЦЭМ!$B$33:$B$776,B$83)+'СЕТ СН'!$H$12+СВЦЭМ!$D$10+'СЕТ СН'!$H$5-'СЕТ СН'!$H$20</f>
        <v>3533.3465457699999</v>
      </c>
      <c r="C109" s="36">
        <f>SUMIFS(СВЦЭМ!$C$33:$C$776,СВЦЭМ!$A$33:$A$776,$A109,СВЦЭМ!$B$33:$B$776,C$83)+'СЕТ СН'!$H$12+СВЦЭМ!$D$10+'СЕТ СН'!$H$5-'СЕТ СН'!$H$20</f>
        <v>3563.7043430200001</v>
      </c>
      <c r="D109" s="36">
        <f>SUMIFS(СВЦЭМ!$C$33:$C$776,СВЦЭМ!$A$33:$A$776,$A109,СВЦЭМ!$B$33:$B$776,D$83)+'СЕТ СН'!$H$12+СВЦЭМ!$D$10+'СЕТ СН'!$H$5-'СЕТ СН'!$H$20</f>
        <v>3581.4468197000001</v>
      </c>
      <c r="E109" s="36">
        <f>SUMIFS(СВЦЭМ!$C$33:$C$776,СВЦЭМ!$A$33:$A$776,$A109,СВЦЭМ!$B$33:$B$776,E$83)+'СЕТ СН'!$H$12+СВЦЭМ!$D$10+'СЕТ СН'!$H$5-'СЕТ СН'!$H$20</f>
        <v>3591.0821661</v>
      </c>
      <c r="F109" s="36">
        <f>SUMIFS(СВЦЭМ!$C$33:$C$776,СВЦЭМ!$A$33:$A$776,$A109,СВЦЭМ!$B$33:$B$776,F$83)+'СЕТ СН'!$H$12+СВЦЭМ!$D$10+'СЕТ СН'!$H$5-'СЕТ СН'!$H$20</f>
        <v>3597.2634722000003</v>
      </c>
      <c r="G109" s="36">
        <f>SUMIFS(СВЦЭМ!$C$33:$C$776,СВЦЭМ!$A$33:$A$776,$A109,СВЦЭМ!$B$33:$B$776,G$83)+'СЕТ СН'!$H$12+СВЦЭМ!$D$10+'СЕТ СН'!$H$5-'СЕТ СН'!$H$20</f>
        <v>3585.2270555800001</v>
      </c>
      <c r="H109" s="36">
        <f>SUMIFS(СВЦЭМ!$C$33:$C$776,СВЦЭМ!$A$33:$A$776,$A109,СВЦЭМ!$B$33:$B$776,H$83)+'СЕТ СН'!$H$12+СВЦЭМ!$D$10+'СЕТ СН'!$H$5-'СЕТ СН'!$H$20</f>
        <v>3560.5499757799998</v>
      </c>
      <c r="I109" s="36">
        <f>SUMIFS(СВЦЭМ!$C$33:$C$776,СВЦЭМ!$A$33:$A$776,$A109,СВЦЭМ!$B$33:$B$776,I$83)+'СЕТ СН'!$H$12+СВЦЭМ!$D$10+'СЕТ СН'!$H$5-'СЕТ СН'!$H$20</f>
        <v>3522.8457860100002</v>
      </c>
      <c r="J109" s="36">
        <f>SUMIFS(СВЦЭМ!$C$33:$C$776,СВЦЭМ!$A$33:$A$776,$A109,СВЦЭМ!$B$33:$B$776,J$83)+'СЕТ СН'!$H$12+СВЦЭМ!$D$10+'СЕТ СН'!$H$5-'СЕТ СН'!$H$20</f>
        <v>3483.97549041</v>
      </c>
      <c r="K109" s="36">
        <f>SUMIFS(СВЦЭМ!$C$33:$C$776,СВЦЭМ!$A$33:$A$776,$A109,СВЦЭМ!$B$33:$B$776,K$83)+'СЕТ СН'!$H$12+СВЦЭМ!$D$10+'СЕТ СН'!$H$5-'СЕТ СН'!$H$20</f>
        <v>3461.0526239599999</v>
      </c>
      <c r="L109" s="36">
        <f>SUMIFS(СВЦЭМ!$C$33:$C$776,СВЦЭМ!$A$33:$A$776,$A109,СВЦЭМ!$B$33:$B$776,L$83)+'СЕТ СН'!$H$12+СВЦЭМ!$D$10+'СЕТ СН'!$H$5-'СЕТ СН'!$H$20</f>
        <v>3449.62483066</v>
      </c>
      <c r="M109" s="36">
        <f>SUMIFS(СВЦЭМ!$C$33:$C$776,СВЦЭМ!$A$33:$A$776,$A109,СВЦЭМ!$B$33:$B$776,M$83)+'СЕТ СН'!$H$12+СВЦЭМ!$D$10+'СЕТ СН'!$H$5-'СЕТ СН'!$H$20</f>
        <v>3404.0583180000003</v>
      </c>
      <c r="N109" s="36">
        <f>SUMIFS(СВЦЭМ!$C$33:$C$776,СВЦЭМ!$A$33:$A$776,$A109,СВЦЭМ!$B$33:$B$776,N$83)+'СЕТ СН'!$H$12+СВЦЭМ!$D$10+'СЕТ СН'!$H$5-'СЕТ СН'!$H$20</f>
        <v>3370.3460948900001</v>
      </c>
      <c r="O109" s="36">
        <f>SUMIFS(СВЦЭМ!$C$33:$C$776,СВЦЭМ!$A$33:$A$776,$A109,СВЦЭМ!$B$33:$B$776,O$83)+'СЕТ СН'!$H$12+СВЦЭМ!$D$10+'СЕТ СН'!$H$5-'СЕТ СН'!$H$20</f>
        <v>3354.0265806100001</v>
      </c>
      <c r="P109" s="36">
        <f>SUMIFS(СВЦЭМ!$C$33:$C$776,СВЦЭМ!$A$33:$A$776,$A109,СВЦЭМ!$B$33:$B$776,P$83)+'СЕТ СН'!$H$12+СВЦЭМ!$D$10+'СЕТ СН'!$H$5-'СЕТ СН'!$H$20</f>
        <v>3357.9678429099999</v>
      </c>
      <c r="Q109" s="36">
        <f>SUMIFS(СВЦЭМ!$C$33:$C$776,СВЦЭМ!$A$33:$A$776,$A109,СВЦЭМ!$B$33:$B$776,Q$83)+'СЕТ СН'!$H$12+СВЦЭМ!$D$10+'СЕТ СН'!$H$5-'СЕТ СН'!$H$20</f>
        <v>3354.4017824100001</v>
      </c>
      <c r="R109" s="36">
        <f>SUMIFS(СВЦЭМ!$C$33:$C$776,СВЦЭМ!$A$33:$A$776,$A109,СВЦЭМ!$B$33:$B$776,R$83)+'СЕТ СН'!$H$12+СВЦЭМ!$D$10+'СЕТ СН'!$H$5-'СЕТ СН'!$H$20</f>
        <v>3352.0413914300002</v>
      </c>
      <c r="S109" s="36">
        <f>SUMIFS(СВЦЭМ!$C$33:$C$776,СВЦЭМ!$A$33:$A$776,$A109,СВЦЭМ!$B$33:$B$776,S$83)+'СЕТ СН'!$H$12+СВЦЭМ!$D$10+'СЕТ СН'!$H$5-'СЕТ СН'!$H$20</f>
        <v>3352.0508251700003</v>
      </c>
      <c r="T109" s="36">
        <f>SUMIFS(СВЦЭМ!$C$33:$C$776,СВЦЭМ!$A$33:$A$776,$A109,СВЦЭМ!$B$33:$B$776,T$83)+'СЕТ СН'!$H$12+СВЦЭМ!$D$10+'СЕТ СН'!$H$5-'СЕТ СН'!$H$20</f>
        <v>3346.3350955200003</v>
      </c>
      <c r="U109" s="36">
        <f>SUMIFS(СВЦЭМ!$C$33:$C$776,СВЦЭМ!$A$33:$A$776,$A109,СВЦЭМ!$B$33:$B$776,U$83)+'СЕТ СН'!$H$12+СВЦЭМ!$D$10+'СЕТ СН'!$H$5-'СЕТ СН'!$H$20</f>
        <v>3364.6537950400002</v>
      </c>
      <c r="V109" s="36">
        <f>SUMIFS(СВЦЭМ!$C$33:$C$776,СВЦЭМ!$A$33:$A$776,$A109,СВЦЭМ!$B$33:$B$776,V$83)+'СЕТ СН'!$H$12+СВЦЭМ!$D$10+'СЕТ СН'!$H$5-'СЕТ СН'!$H$20</f>
        <v>3366.07840205</v>
      </c>
      <c r="W109" s="36">
        <f>SUMIFS(СВЦЭМ!$C$33:$C$776,СВЦЭМ!$A$33:$A$776,$A109,СВЦЭМ!$B$33:$B$776,W$83)+'СЕТ СН'!$H$12+СВЦЭМ!$D$10+'СЕТ СН'!$H$5-'СЕТ СН'!$H$20</f>
        <v>3344.8757297800003</v>
      </c>
      <c r="X109" s="36">
        <f>SUMIFS(СВЦЭМ!$C$33:$C$776,СВЦЭМ!$A$33:$A$776,$A109,СВЦЭМ!$B$33:$B$776,X$83)+'СЕТ СН'!$H$12+СВЦЭМ!$D$10+'СЕТ СН'!$H$5-'СЕТ СН'!$H$20</f>
        <v>3373.5791448199998</v>
      </c>
      <c r="Y109" s="36">
        <f>SUMIFS(СВЦЭМ!$C$33:$C$776,СВЦЭМ!$A$33:$A$776,$A109,СВЦЭМ!$B$33:$B$776,Y$83)+'СЕТ СН'!$H$12+СВЦЭМ!$D$10+'СЕТ СН'!$H$5-'СЕТ СН'!$H$20</f>
        <v>3459.6748318600003</v>
      </c>
    </row>
    <row r="110" spans="1:25" ht="15.75" x14ac:dyDescent="0.2">
      <c r="A110" s="35">
        <f t="shared" si="2"/>
        <v>44101</v>
      </c>
      <c r="B110" s="36">
        <f>SUMIFS(СВЦЭМ!$C$33:$C$776,СВЦЭМ!$A$33:$A$776,$A110,СВЦЭМ!$B$33:$B$776,B$83)+'СЕТ СН'!$H$12+СВЦЭМ!$D$10+'СЕТ СН'!$H$5-'СЕТ СН'!$H$20</f>
        <v>3515.8961733400001</v>
      </c>
      <c r="C110" s="36">
        <f>SUMIFS(СВЦЭМ!$C$33:$C$776,СВЦЭМ!$A$33:$A$776,$A110,СВЦЭМ!$B$33:$B$776,C$83)+'СЕТ СН'!$H$12+СВЦЭМ!$D$10+'СЕТ СН'!$H$5-'СЕТ СН'!$H$20</f>
        <v>3541.5336148300003</v>
      </c>
      <c r="D110" s="36">
        <f>SUMIFS(СВЦЭМ!$C$33:$C$776,СВЦЭМ!$A$33:$A$776,$A110,СВЦЭМ!$B$33:$B$776,D$83)+'СЕТ СН'!$H$12+СВЦЭМ!$D$10+'СЕТ СН'!$H$5-'СЕТ СН'!$H$20</f>
        <v>3563.72619098</v>
      </c>
      <c r="E110" s="36">
        <f>SUMIFS(СВЦЭМ!$C$33:$C$776,СВЦЭМ!$A$33:$A$776,$A110,СВЦЭМ!$B$33:$B$776,E$83)+'СЕТ СН'!$H$12+СВЦЭМ!$D$10+'СЕТ СН'!$H$5-'СЕТ СН'!$H$20</f>
        <v>3572.8260837500002</v>
      </c>
      <c r="F110" s="36">
        <f>SUMIFS(СВЦЭМ!$C$33:$C$776,СВЦЭМ!$A$33:$A$776,$A110,СВЦЭМ!$B$33:$B$776,F$83)+'СЕТ СН'!$H$12+СВЦЭМ!$D$10+'СЕТ СН'!$H$5-'СЕТ СН'!$H$20</f>
        <v>3577.7310214899999</v>
      </c>
      <c r="G110" s="36">
        <f>SUMIFS(СВЦЭМ!$C$33:$C$776,СВЦЭМ!$A$33:$A$776,$A110,СВЦЭМ!$B$33:$B$776,G$83)+'СЕТ СН'!$H$12+СВЦЭМ!$D$10+'СЕТ СН'!$H$5-'СЕТ СН'!$H$20</f>
        <v>3571.4495218900001</v>
      </c>
      <c r="H110" s="36">
        <f>SUMIFS(СВЦЭМ!$C$33:$C$776,СВЦЭМ!$A$33:$A$776,$A110,СВЦЭМ!$B$33:$B$776,H$83)+'СЕТ СН'!$H$12+СВЦЭМ!$D$10+'СЕТ СН'!$H$5-'СЕТ СН'!$H$20</f>
        <v>3552.5292567500001</v>
      </c>
      <c r="I110" s="36">
        <f>SUMIFS(СВЦЭМ!$C$33:$C$776,СВЦЭМ!$A$33:$A$776,$A110,СВЦЭМ!$B$33:$B$776,I$83)+'СЕТ СН'!$H$12+СВЦЭМ!$D$10+'СЕТ СН'!$H$5-'СЕТ СН'!$H$20</f>
        <v>3524.4292057000002</v>
      </c>
      <c r="J110" s="36">
        <f>SUMIFS(СВЦЭМ!$C$33:$C$776,СВЦЭМ!$A$33:$A$776,$A110,СВЦЭМ!$B$33:$B$776,J$83)+'СЕТ СН'!$H$12+СВЦЭМ!$D$10+'СЕТ СН'!$H$5-'СЕТ СН'!$H$20</f>
        <v>3488.9451467399999</v>
      </c>
      <c r="K110" s="36">
        <f>SUMIFS(СВЦЭМ!$C$33:$C$776,СВЦЭМ!$A$33:$A$776,$A110,СВЦЭМ!$B$33:$B$776,K$83)+'СЕТ СН'!$H$12+СВЦЭМ!$D$10+'СЕТ СН'!$H$5-'СЕТ СН'!$H$20</f>
        <v>3450.2608601400002</v>
      </c>
      <c r="L110" s="36">
        <f>SUMIFS(СВЦЭМ!$C$33:$C$776,СВЦЭМ!$A$33:$A$776,$A110,СВЦЭМ!$B$33:$B$776,L$83)+'СЕТ СН'!$H$12+СВЦЭМ!$D$10+'СЕТ СН'!$H$5-'СЕТ СН'!$H$20</f>
        <v>3433.1784336800001</v>
      </c>
      <c r="M110" s="36">
        <f>SUMIFS(СВЦЭМ!$C$33:$C$776,СВЦЭМ!$A$33:$A$776,$A110,СВЦЭМ!$B$33:$B$776,M$83)+'СЕТ СН'!$H$12+СВЦЭМ!$D$10+'СЕТ СН'!$H$5-'СЕТ СН'!$H$20</f>
        <v>3387.6229954300002</v>
      </c>
      <c r="N110" s="36">
        <f>SUMIFS(СВЦЭМ!$C$33:$C$776,СВЦЭМ!$A$33:$A$776,$A110,СВЦЭМ!$B$33:$B$776,N$83)+'СЕТ СН'!$H$12+СВЦЭМ!$D$10+'СЕТ СН'!$H$5-'СЕТ СН'!$H$20</f>
        <v>3342.3493847</v>
      </c>
      <c r="O110" s="36">
        <f>SUMIFS(СВЦЭМ!$C$33:$C$776,СВЦЭМ!$A$33:$A$776,$A110,СВЦЭМ!$B$33:$B$776,O$83)+'СЕТ СН'!$H$12+СВЦЭМ!$D$10+'СЕТ СН'!$H$5-'СЕТ СН'!$H$20</f>
        <v>3326.7680492700001</v>
      </c>
      <c r="P110" s="36">
        <f>SUMIFS(СВЦЭМ!$C$33:$C$776,СВЦЭМ!$A$33:$A$776,$A110,СВЦЭМ!$B$33:$B$776,P$83)+'СЕТ СН'!$H$12+СВЦЭМ!$D$10+'СЕТ СН'!$H$5-'СЕТ СН'!$H$20</f>
        <v>3332.2170338599999</v>
      </c>
      <c r="Q110" s="36">
        <f>SUMIFS(СВЦЭМ!$C$33:$C$776,СВЦЭМ!$A$33:$A$776,$A110,СВЦЭМ!$B$33:$B$776,Q$83)+'СЕТ СН'!$H$12+СВЦЭМ!$D$10+'СЕТ СН'!$H$5-'СЕТ СН'!$H$20</f>
        <v>3336.80863864</v>
      </c>
      <c r="R110" s="36">
        <f>SUMIFS(СВЦЭМ!$C$33:$C$776,СВЦЭМ!$A$33:$A$776,$A110,СВЦЭМ!$B$33:$B$776,R$83)+'СЕТ СН'!$H$12+СВЦЭМ!$D$10+'СЕТ СН'!$H$5-'СЕТ СН'!$H$20</f>
        <v>3334.52114016</v>
      </c>
      <c r="S110" s="36">
        <f>SUMIFS(СВЦЭМ!$C$33:$C$776,СВЦЭМ!$A$33:$A$776,$A110,СВЦЭМ!$B$33:$B$776,S$83)+'СЕТ СН'!$H$12+СВЦЭМ!$D$10+'СЕТ СН'!$H$5-'СЕТ СН'!$H$20</f>
        <v>3330.38178105</v>
      </c>
      <c r="T110" s="36">
        <f>SUMIFS(СВЦЭМ!$C$33:$C$776,СВЦЭМ!$A$33:$A$776,$A110,СВЦЭМ!$B$33:$B$776,T$83)+'СЕТ СН'!$H$12+СВЦЭМ!$D$10+'СЕТ СН'!$H$5-'СЕТ СН'!$H$20</f>
        <v>3335.6421552299998</v>
      </c>
      <c r="U110" s="36">
        <f>SUMIFS(СВЦЭМ!$C$33:$C$776,СВЦЭМ!$A$33:$A$776,$A110,СВЦЭМ!$B$33:$B$776,U$83)+'СЕТ СН'!$H$12+СВЦЭМ!$D$10+'СЕТ СН'!$H$5-'СЕТ СН'!$H$20</f>
        <v>3369.5265846299999</v>
      </c>
      <c r="V110" s="36">
        <f>SUMIFS(СВЦЭМ!$C$33:$C$776,СВЦЭМ!$A$33:$A$776,$A110,СВЦЭМ!$B$33:$B$776,V$83)+'СЕТ СН'!$H$12+СВЦЭМ!$D$10+'СЕТ СН'!$H$5-'СЕТ СН'!$H$20</f>
        <v>3376.40545324</v>
      </c>
      <c r="W110" s="36">
        <f>SUMIFS(СВЦЭМ!$C$33:$C$776,СВЦЭМ!$A$33:$A$776,$A110,СВЦЭМ!$B$33:$B$776,W$83)+'СЕТ СН'!$H$12+СВЦЭМ!$D$10+'СЕТ СН'!$H$5-'СЕТ СН'!$H$20</f>
        <v>3358.9345735500001</v>
      </c>
      <c r="X110" s="36">
        <f>SUMIFS(СВЦЭМ!$C$33:$C$776,СВЦЭМ!$A$33:$A$776,$A110,СВЦЭМ!$B$33:$B$776,X$83)+'СЕТ СН'!$H$12+СВЦЭМ!$D$10+'СЕТ СН'!$H$5-'СЕТ СН'!$H$20</f>
        <v>3345.5664078899999</v>
      </c>
      <c r="Y110" s="36">
        <f>SUMIFS(СВЦЭМ!$C$33:$C$776,СВЦЭМ!$A$33:$A$776,$A110,СВЦЭМ!$B$33:$B$776,Y$83)+'СЕТ СН'!$H$12+СВЦЭМ!$D$10+'СЕТ СН'!$H$5-'СЕТ СН'!$H$20</f>
        <v>3437.4944111200002</v>
      </c>
    </row>
    <row r="111" spans="1:25" ht="15.75" x14ac:dyDescent="0.2">
      <c r="A111" s="35">
        <f t="shared" si="2"/>
        <v>44102</v>
      </c>
      <c r="B111" s="36">
        <f>SUMIFS(СВЦЭМ!$C$33:$C$776,СВЦЭМ!$A$33:$A$776,$A111,СВЦЭМ!$B$33:$B$776,B$83)+'СЕТ СН'!$H$12+СВЦЭМ!$D$10+'СЕТ СН'!$H$5-'СЕТ СН'!$H$20</f>
        <v>3509.26818164</v>
      </c>
      <c r="C111" s="36">
        <f>SUMIFS(СВЦЭМ!$C$33:$C$776,СВЦЭМ!$A$33:$A$776,$A111,СВЦЭМ!$B$33:$B$776,C$83)+'СЕТ СН'!$H$12+СВЦЭМ!$D$10+'СЕТ СН'!$H$5-'СЕТ СН'!$H$20</f>
        <v>3526.1948597400001</v>
      </c>
      <c r="D111" s="36">
        <f>SUMIFS(СВЦЭМ!$C$33:$C$776,СВЦЭМ!$A$33:$A$776,$A111,СВЦЭМ!$B$33:$B$776,D$83)+'СЕТ СН'!$H$12+СВЦЭМ!$D$10+'СЕТ СН'!$H$5-'СЕТ СН'!$H$20</f>
        <v>3540.6569254800002</v>
      </c>
      <c r="E111" s="36">
        <f>SUMIFS(СВЦЭМ!$C$33:$C$776,СВЦЭМ!$A$33:$A$776,$A111,СВЦЭМ!$B$33:$B$776,E$83)+'СЕТ СН'!$H$12+СВЦЭМ!$D$10+'СЕТ СН'!$H$5-'СЕТ СН'!$H$20</f>
        <v>3553.5044256199999</v>
      </c>
      <c r="F111" s="36">
        <f>SUMIFS(СВЦЭМ!$C$33:$C$776,СВЦЭМ!$A$33:$A$776,$A111,СВЦЭМ!$B$33:$B$776,F$83)+'СЕТ СН'!$H$12+СВЦЭМ!$D$10+'СЕТ СН'!$H$5-'СЕТ СН'!$H$20</f>
        <v>3553.90372673</v>
      </c>
      <c r="G111" s="36">
        <f>SUMIFS(СВЦЭМ!$C$33:$C$776,СВЦЭМ!$A$33:$A$776,$A111,СВЦЭМ!$B$33:$B$776,G$83)+'СЕТ СН'!$H$12+СВЦЭМ!$D$10+'СЕТ СН'!$H$5-'СЕТ СН'!$H$20</f>
        <v>3538.3056779399999</v>
      </c>
      <c r="H111" s="36">
        <f>SUMIFS(СВЦЭМ!$C$33:$C$776,СВЦЭМ!$A$33:$A$776,$A111,СВЦЭМ!$B$33:$B$776,H$83)+'СЕТ СН'!$H$12+СВЦЭМ!$D$10+'СЕТ СН'!$H$5-'СЕТ СН'!$H$20</f>
        <v>3491.6383516000001</v>
      </c>
      <c r="I111" s="36">
        <f>SUMIFS(СВЦЭМ!$C$33:$C$776,СВЦЭМ!$A$33:$A$776,$A111,СВЦЭМ!$B$33:$B$776,I$83)+'СЕТ СН'!$H$12+СВЦЭМ!$D$10+'СЕТ СН'!$H$5-'СЕТ СН'!$H$20</f>
        <v>3470.5531744499999</v>
      </c>
      <c r="J111" s="36">
        <f>SUMIFS(СВЦЭМ!$C$33:$C$776,СВЦЭМ!$A$33:$A$776,$A111,СВЦЭМ!$B$33:$B$776,J$83)+'СЕТ СН'!$H$12+СВЦЭМ!$D$10+'СЕТ СН'!$H$5-'СЕТ СН'!$H$20</f>
        <v>3432.6114280199999</v>
      </c>
      <c r="K111" s="36">
        <f>SUMIFS(СВЦЭМ!$C$33:$C$776,СВЦЭМ!$A$33:$A$776,$A111,СВЦЭМ!$B$33:$B$776,K$83)+'СЕТ СН'!$H$12+СВЦЭМ!$D$10+'СЕТ СН'!$H$5-'СЕТ СН'!$H$20</f>
        <v>3424.2351769000002</v>
      </c>
      <c r="L111" s="36">
        <f>SUMIFS(СВЦЭМ!$C$33:$C$776,СВЦЭМ!$A$33:$A$776,$A111,СВЦЭМ!$B$33:$B$776,L$83)+'СЕТ СН'!$H$12+СВЦЭМ!$D$10+'СЕТ СН'!$H$5-'СЕТ СН'!$H$20</f>
        <v>3425.5022983600002</v>
      </c>
      <c r="M111" s="36">
        <f>SUMIFS(СВЦЭМ!$C$33:$C$776,СВЦЭМ!$A$33:$A$776,$A111,СВЦЭМ!$B$33:$B$776,M$83)+'СЕТ СН'!$H$12+СВЦЭМ!$D$10+'СЕТ СН'!$H$5-'СЕТ СН'!$H$20</f>
        <v>3381.20148217</v>
      </c>
      <c r="N111" s="36">
        <f>SUMIFS(СВЦЭМ!$C$33:$C$776,СВЦЭМ!$A$33:$A$776,$A111,СВЦЭМ!$B$33:$B$776,N$83)+'СЕТ СН'!$H$12+СВЦЭМ!$D$10+'СЕТ СН'!$H$5-'СЕТ СН'!$H$20</f>
        <v>3334.23271639</v>
      </c>
      <c r="O111" s="36">
        <f>SUMIFS(СВЦЭМ!$C$33:$C$776,СВЦЭМ!$A$33:$A$776,$A111,СВЦЭМ!$B$33:$B$776,O$83)+'СЕТ СН'!$H$12+СВЦЭМ!$D$10+'СЕТ СН'!$H$5-'СЕТ СН'!$H$20</f>
        <v>3318.44049735</v>
      </c>
      <c r="P111" s="36">
        <f>SUMIFS(СВЦЭМ!$C$33:$C$776,СВЦЭМ!$A$33:$A$776,$A111,СВЦЭМ!$B$33:$B$776,P$83)+'СЕТ СН'!$H$12+СВЦЭМ!$D$10+'СЕТ СН'!$H$5-'СЕТ СН'!$H$20</f>
        <v>3317.4826793000002</v>
      </c>
      <c r="Q111" s="36">
        <f>SUMIFS(СВЦЭМ!$C$33:$C$776,СВЦЭМ!$A$33:$A$776,$A111,СВЦЭМ!$B$33:$B$776,Q$83)+'СЕТ СН'!$H$12+СВЦЭМ!$D$10+'СЕТ СН'!$H$5-'СЕТ СН'!$H$20</f>
        <v>3316.3655072800002</v>
      </c>
      <c r="R111" s="36">
        <f>SUMIFS(СВЦЭМ!$C$33:$C$776,СВЦЭМ!$A$33:$A$776,$A111,СВЦЭМ!$B$33:$B$776,R$83)+'СЕТ СН'!$H$12+СВЦЭМ!$D$10+'СЕТ СН'!$H$5-'СЕТ СН'!$H$20</f>
        <v>3306.9211353400001</v>
      </c>
      <c r="S111" s="36">
        <f>SUMIFS(СВЦЭМ!$C$33:$C$776,СВЦЭМ!$A$33:$A$776,$A111,СВЦЭМ!$B$33:$B$776,S$83)+'СЕТ СН'!$H$12+СВЦЭМ!$D$10+'СЕТ СН'!$H$5-'СЕТ СН'!$H$20</f>
        <v>3324.77613311</v>
      </c>
      <c r="T111" s="36">
        <f>SUMIFS(СВЦЭМ!$C$33:$C$776,СВЦЭМ!$A$33:$A$776,$A111,СВЦЭМ!$B$33:$B$776,T$83)+'СЕТ СН'!$H$12+СВЦЭМ!$D$10+'СЕТ СН'!$H$5-'СЕТ СН'!$H$20</f>
        <v>3338.3059714000001</v>
      </c>
      <c r="U111" s="36">
        <f>SUMIFS(СВЦЭМ!$C$33:$C$776,СВЦЭМ!$A$33:$A$776,$A111,СВЦЭМ!$B$33:$B$776,U$83)+'СЕТ СН'!$H$12+СВЦЭМ!$D$10+'СЕТ СН'!$H$5-'СЕТ СН'!$H$20</f>
        <v>3365.2028122500001</v>
      </c>
      <c r="V111" s="36">
        <f>SUMIFS(СВЦЭМ!$C$33:$C$776,СВЦЭМ!$A$33:$A$776,$A111,СВЦЭМ!$B$33:$B$776,V$83)+'СЕТ СН'!$H$12+СВЦЭМ!$D$10+'СЕТ СН'!$H$5-'СЕТ СН'!$H$20</f>
        <v>3356.4037901000002</v>
      </c>
      <c r="W111" s="36">
        <f>SUMIFS(СВЦЭМ!$C$33:$C$776,СВЦЭМ!$A$33:$A$776,$A111,СВЦЭМ!$B$33:$B$776,W$83)+'СЕТ СН'!$H$12+СВЦЭМ!$D$10+'СЕТ СН'!$H$5-'СЕТ СН'!$H$20</f>
        <v>3339.1073918400002</v>
      </c>
      <c r="X111" s="36">
        <f>SUMIFS(СВЦЭМ!$C$33:$C$776,СВЦЭМ!$A$33:$A$776,$A111,СВЦЭМ!$B$33:$B$776,X$83)+'СЕТ СН'!$H$12+СВЦЭМ!$D$10+'СЕТ СН'!$H$5-'СЕТ СН'!$H$20</f>
        <v>3344.3022309200001</v>
      </c>
      <c r="Y111" s="36">
        <f>SUMIFS(СВЦЭМ!$C$33:$C$776,СВЦЭМ!$A$33:$A$776,$A111,СВЦЭМ!$B$33:$B$776,Y$83)+'СЕТ СН'!$H$12+СВЦЭМ!$D$10+'СЕТ СН'!$H$5-'СЕТ СН'!$H$20</f>
        <v>3425.1557779300001</v>
      </c>
    </row>
    <row r="112" spans="1:25" ht="15.75" x14ac:dyDescent="0.2">
      <c r="A112" s="35">
        <f t="shared" si="2"/>
        <v>44103</v>
      </c>
      <c r="B112" s="36">
        <f>SUMIFS(СВЦЭМ!$C$33:$C$776,СВЦЭМ!$A$33:$A$776,$A112,СВЦЭМ!$B$33:$B$776,B$83)+'СЕТ СН'!$H$12+СВЦЭМ!$D$10+'СЕТ СН'!$H$5-'СЕТ СН'!$H$20</f>
        <v>3481.2997347199998</v>
      </c>
      <c r="C112" s="36">
        <f>SUMIFS(СВЦЭМ!$C$33:$C$776,СВЦЭМ!$A$33:$A$776,$A112,СВЦЭМ!$B$33:$B$776,C$83)+'СЕТ СН'!$H$12+СВЦЭМ!$D$10+'СЕТ СН'!$H$5-'СЕТ СН'!$H$20</f>
        <v>3512.32063823</v>
      </c>
      <c r="D112" s="36">
        <f>SUMIFS(СВЦЭМ!$C$33:$C$776,СВЦЭМ!$A$33:$A$776,$A112,СВЦЭМ!$B$33:$B$776,D$83)+'СЕТ СН'!$H$12+СВЦЭМ!$D$10+'СЕТ СН'!$H$5-'СЕТ СН'!$H$20</f>
        <v>3529.0437790200003</v>
      </c>
      <c r="E112" s="36">
        <f>SUMIFS(СВЦЭМ!$C$33:$C$776,СВЦЭМ!$A$33:$A$776,$A112,СВЦЭМ!$B$33:$B$776,E$83)+'СЕТ СН'!$H$12+СВЦЭМ!$D$10+'СЕТ СН'!$H$5-'СЕТ СН'!$H$20</f>
        <v>3546.9304289800002</v>
      </c>
      <c r="F112" s="36">
        <f>SUMIFS(СВЦЭМ!$C$33:$C$776,СВЦЭМ!$A$33:$A$776,$A112,СВЦЭМ!$B$33:$B$776,F$83)+'СЕТ СН'!$H$12+СВЦЭМ!$D$10+'СЕТ СН'!$H$5-'СЕТ СН'!$H$20</f>
        <v>3548.49152774</v>
      </c>
      <c r="G112" s="36">
        <f>SUMIFS(СВЦЭМ!$C$33:$C$776,СВЦЭМ!$A$33:$A$776,$A112,СВЦЭМ!$B$33:$B$776,G$83)+'СЕТ СН'!$H$12+СВЦЭМ!$D$10+'СЕТ СН'!$H$5-'СЕТ СН'!$H$20</f>
        <v>3530.88051933</v>
      </c>
      <c r="H112" s="36">
        <f>SUMIFS(СВЦЭМ!$C$33:$C$776,СВЦЭМ!$A$33:$A$776,$A112,СВЦЭМ!$B$33:$B$776,H$83)+'СЕТ СН'!$H$12+СВЦЭМ!$D$10+'СЕТ СН'!$H$5-'СЕТ СН'!$H$20</f>
        <v>3487.21486323</v>
      </c>
      <c r="I112" s="36">
        <f>SUMIFS(СВЦЭМ!$C$33:$C$776,СВЦЭМ!$A$33:$A$776,$A112,СВЦЭМ!$B$33:$B$776,I$83)+'СЕТ СН'!$H$12+СВЦЭМ!$D$10+'СЕТ СН'!$H$5-'СЕТ СН'!$H$20</f>
        <v>3432.0852245400001</v>
      </c>
      <c r="J112" s="36">
        <f>SUMIFS(СВЦЭМ!$C$33:$C$776,СВЦЭМ!$A$33:$A$776,$A112,СВЦЭМ!$B$33:$B$776,J$83)+'СЕТ СН'!$H$12+СВЦЭМ!$D$10+'СЕТ СН'!$H$5-'СЕТ СН'!$H$20</f>
        <v>3402.6111577800002</v>
      </c>
      <c r="K112" s="36">
        <f>SUMIFS(СВЦЭМ!$C$33:$C$776,СВЦЭМ!$A$33:$A$776,$A112,СВЦЭМ!$B$33:$B$776,K$83)+'СЕТ СН'!$H$12+СВЦЭМ!$D$10+'СЕТ СН'!$H$5-'СЕТ СН'!$H$20</f>
        <v>3393.3232966300002</v>
      </c>
      <c r="L112" s="36">
        <f>SUMIFS(СВЦЭМ!$C$33:$C$776,СВЦЭМ!$A$33:$A$776,$A112,СВЦЭМ!$B$33:$B$776,L$83)+'СЕТ СН'!$H$12+СВЦЭМ!$D$10+'СЕТ СН'!$H$5-'СЕТ СН'!$H$20</f>
        <v>3429.5610285299999</v>
      </c>
      <c r="M112" s="36">
        <f>SUMIFS(СВЦЭМ!$C$33:$C$776,СВЦЭМ!$A$33:$A$776,$A112,СВЦЭМ!$B$33:$B$776,M$83)+'СЕТ СН'!$H$12+СВЦЭМ!$D$10+'СЕТ СН'!$H$5-'СЕТ СН'!$H$20</f>
        <v>3406.7167864900002</v>
      </c>
      <c r="N112" s="36">
        <f>SUMIFS(СВЦЭМ!$C$33:$C$776,СВЦЭМ!$A$33:$A$776,$A112,СВЦЭМ!$B$33:$B$776,N$83)+'СЕТ СН'!$H$12+СВЦЭМ!$D$10+'СЕТ СН'!$H$5-'СЕТ СН'!$H$20</f>
        <v>3379.79392276</v>
      </c>
      <c r="O112" s="36">
        <f>SUMIFS(СВЦЭМ!$C$33:$C$776,СВЦЭМ!$A$33:$A$776,$A112,СВЦЭМ!$B$33:$B$776,O$83)+'СЕТ СН'!$H$12+СВЦЭМ!$D$10+'СЕТ СН'!$H$5-'СЕТ СН'!$H$20</f>
        <v>3394.6368993599999</v>
      </c>
      <c r="P112" s="36">
        <f>SUMIFS(СВЦЭМ!$C$33:$C$776,СВЦЭМ!$A$33:$A$776,$A112,СВЦЭМ!$B$33:$B$776,P$83)+'СЕТ СН'!$H$12+СВЦЭМ!$D$10+'СЕТ СН'!$H$5-'СЕТ СН'!$H$20</f>
        <v>3384.0285175399999</v>
      </c>
      <c r="Q112" s="36">
        <f>SUMIFS(СВЦЭМ!$C$33:$C$776,СВЦЭМ!$A$33:$A$776,$A112,СВЦЭМ!$B$33:$B$776,Q$83)+'СЕТ СН'!$H$12+СВЦЭМ!$D$10+'СЕТ СН'!$H$5-'СЕТ СН'!$H$20</f>
        <v>3362.9835101399999</v>
      </c>
      <c r="R112" s="36">
        <f>SUMIFS(СВЦЭМ!$C$33:$C$776,СВЦЭМ!$A$33:$A$776,$A112,СВЦЭМ!$B$33:$B$776,R$83)+'СЕТ СН'!$H$12+СВЦЭМ!$D$10+'СЕТ СН'!$H$5-'СЕТ СН'!$H$20</f>
        <v>3465.6240758499998</v>
      </c>
      <c r="S112" s="36">
        <f>SUMIFS(СВЦЭМ!$C$33:$C$776,СВЦЭМ!$A$33:$A$776,$A112,СВЦЭМ!$B$33:$B$776,S$83)+'СЕТ СН'!$H$12+СВЦЭМ!$D$10+'СЕТ СН'!$H$5-'СЕТ СН'!$H$20</f>
        <v>3412.1070842399999</v>
      </c>
      <c r="T112" s="36">
        <f>SUMIFS(СВЦЭМ!$C$33:$C$776,СВЦЭМ!$A$33:$A$776,$A112,СВЦЭМ!$B$33:$B$776,T$83)+'СЕТ СН'!$H$12+СВЦЭМ!$D$10+'СЕТ СН'!$H$5-'СЕТ СН'!$H$20</f>
        <v>3368.8991331000002</v>
      </c>
      <c r="U112" s="36">
        <f>SUMIFS(СВЦЭМ!$C$33:$C$776,СВЦЭМ!$A$33:$A$776,$A112,СВЦЭМ!$B$33:$B$776,U$83)+'СЕТ СН'!$H$12+СВЦЭМ!$D$10+'СЕТ СН'!$H$5-'СЕТ СН'!$H$20</f>
        <v>3394.0475873</v>
      </c>
      <c r="V112" s="36">
        <f>SUMIFS(СВЦЭМ!$C$33:$C$776,СВЦЭМ!$A$33:$A$776,$A112,СВЦЭМ!$B$33:$B$776,V$83)+'СЕТ СН'!$H$12+СВЦЭМ!$D$10+'СЕТ СН'!$H$5-'СЕТ СН'!$H$20</f>
        <v>3383.6231536599998</v>
      </c>
      <c r="W112" s="36">
        <f>SUMIFS(СВЦЭМ!$C$33:$C$776,СВЦЭМ!$A$33:$A$776,$A112,СВЦЭМ!$B$33:$B$776,W$83)+'СЕТ СН'!$H$12+СВЦЭМ!$D$10+'СЕТ СН'!$H$5-'СЕТ СН'!$H$20</f>
        <v>3371.5793633100002</v>
      </c>
      <c r="X112" s="36">
        <f>SUMIFS(СВЦЭМ!$C$33:$C$776,СВЦЭМ!$A$33:$A$776,$A112,СВЦЭМ!$B$33:$B$776,X$83)+'СЕТ СН'!$H$12+СВЦЭМ!$D$10+'СЕТ СН'!$H$5-'СЕТ СН'!$H$20</f>
        <v>3344.1801396000001</v>
      </c>
      <c r="Y112" s="36">
        <f>SUMIFS(СВЦЭМ!$C$33:$C$776,СВЦЭМ!$A$33:$A$776,$A112,СВЦЭМ!$B$33:$B$776,Y$83)+'СЕТ СН'!$H$12+СВЦЭМ!$D$10+'СЕТ СН'!$H$5-'СЕТ СН'!$H$20</f>
        <v>3381.32373009</v>
      </c>
    </row>
    <row r="113" spans="1:27" ht="15.75" x14ac:dyDescent="0.2">
      <c r="A113" s="35">
        <f t="shared" si="2"/>
        <v>44104</v>
      </c>
      <c r="B113" s="36">
        <f>SUMIFS(СВЦЭМ!$C$33:$C$776,СВЦЭМ!$A$33:$A$776,$A113,СВЦЭМ!$B$33:$B$776,B$83)+'СЕТ СН'!$H$12+СВЦЭМ!$D$10+'СЕТ СН'!$H$5-'СЕТ СН'!$H$20</f>
        <v>3454.22298017</v>
      </c>
      <c r="C113" s="36">
        <f>SUMIFS(СВЦЭМ!$C$33:$C$776,СВЦЭМ!$A$33:$A$776,$A113,СВЦЭМ!$B$33:$B$776,C$83)+'СЕТ СН'!$H$12+СВЦЭМ!$D$10+'СЕТ СН'!$H$5-'СЕТ СН'!$H$20</f>
        <v>3485.7248109299999</v>
      </c>
      <c r="D113" s="36">
        <f>SUMIFS(СВЦЭМ!$C$33:$C$776,СВЦЭМ!$A$33:$A$776,$A113,СВЦЭМ!$B$33:$B$776,D$83)+'СЕТ СН'!$H$12+СВЦЭМ!$D$10+'СЕТ СН'!$H$5-'СЕТ СН'!$H$20</f>
        <v>3506.7335607599998</v>
      </c>
      <c r="E113" s="36">
        <f>SUMIFS(СВЦЭМ!$C$33:$C$776,СВЦЭМ!$A$33:$A$776,$A113,СВЦЭМ!$B$33:$B$776,E$83)+'СЕТ СН'!$H$12+СВЦЭМ!$D$10+'СЕТ СН'!$H$5-'СЕТ СН'!$H$20</f>
        <v>3523.4337387999999</v>
      </c>
      <c r="F113" s="36">
        <f>SUMIFS(СВЦЭМ!$C$33:$C$776,СВЦЭМ!$A$33:$A$776,$A113,СВЦЭМ!$B$33:$B$776,F$83)+'СЕТ СН'!$H$12+СВЦЭМ!$D$10+'СЕТ СН'!$H$5-'СЕТ СН'!$H$20</f>
        <v>3518.78839174</v>
      </c>
      <c r="G113" s="36">
        <f>SUMIFS(СВЦЭМ!$C$33:$C$776,СВЦЭМ!$A$33:$A$776,$A113,СВЦЭМ!$B$33:$B$776,G$83)+'СЕТ СН'!$H$12+СВЦЭМ!$D$10+'СЕТ СН'!$H$5-'СЕТ СН'!$H$20</f>
        <v>3499.9389249999999</v>
      </c>
      <c r="H113" s="36">
        <f>SUMIFS(СВЦЭМ!$C$33:$C$776,СВЦЭМ!$A$33:$A$776,$A113,СВЦЭМ!$B$33:$B$776,H$83)+'СЕТ СН'!$H$12+СВЦЭМ!$D$10+'СЕТ СН'!$H$5-'СЕТ СН'!$H$20</f>
        <v>3455.40767538</v>
      </c>
      <c r="I113" s="36">
        <f>SUMIFS(СВЦЭМ!$C$33:$C$776,СВЦЭМ!$A$33:$A$776,$A113,СВЦЭМ!$B$33:$B$776,I$83)+'СЕТ СН'!$H$12+СВЦЭМ!$D$10+'СЕТ СН'!$H$5-'СЕТ СН'!$H$20</f>
        <v>3386.6762745999999</v>
      </c>
      <c r="J113" s="36">
        <f>SUMIFS(СВЦЭМ!$C$33:$C$776,СВЦЭМ!$A$33:$A$776,$A113,СВЦЭМ!$B$33:$B$776,J$83)+'СЕТ СН'!$H$12+СВЦЭМ!$D$10+'СЕТ СН'!$H$5-'СЕТ СН'!$H$20</f>
        <v>3357.6447179400002</v>
      </c>
      <c r="K113" s="36">
        <f>SUMIFS(СВЦЭМ!$C$33:$C$776,СВЦЭМ!$A$33:$A$776,$A113,СВЦЭМ!$B$33:$B$776,K$83)+'СЕТ СН'!$H$12+СВЦЭМ!$D$10+'СЕТ СН'!$H$5-'СЕТ СН'!$H$20</f>
        <v>3340.3430649400002</v>
      </c>
      <c r="L113" s="36">
        <f>SUMIFS(СВЦЭМ!$C$33:$C$776,СВЦЭМ!$A$33:$A$776,$A113,СВЦЭМ!$B$33:$B$776,L$83)+'СЕТ СН'!$H$12+СВЦЭМ!$D$10+'СЕТ СН'!$H$5-'СЕТ СН'!$H$20</f>
        <v>3353.1112920400001</v>
      </c>
      <c r="M113" s="36">
        <f>SUMIFS(СВЦЭМ!$C$33:$C$776,СВЦЭМ!$A$33:$A$776,$A113,СВЦЭМ!$B$33:$B$776,M$83)+'СЕТ СН'!$H$12+СВЦЭМ!$D$10+'СЕТ СН'!$H$5-'СЕТ СН'!$H$20</f>
        <v>3319.1404834099999</v>
      </c>
      <c r="N113" s="36">
        <f>SUMIFS(СВЦЭМ!$C$33:$C$776,СВЦЭМ!$A$33:$A$776,$A113,СВЦЭМ!$B$33:$B$776,N$83)+'СЕТ СН'!$H$12+СВЦЭМ!$D$10+'СЕТ СН'!$H$5-'СЕТ СН'!$H$20</f>
        <v>3276.8518712599998</v>
      </c>
      <c r="O113" s="36">
        <f>SUMIFS(СВЦЭМ!$C$33:$C$776,СВЦЭМ!$A$33:$A$776,$A113,СВЦЭМ!$B$33:$B$776,O$83)+'СЕТ СН'!$H$12+СВЦЭМ!$D$10+'СЕТ СН'!$H$5-'СЕТ СН'!$H$20</f>
        <v>3262.1423565599998</v>
      </c>
      <c r="P113" s="36">
        <f>SUMIFS(СВЦЭМ!$C$33:$C$776,СВЦЭМ!$A$33:$A$776,$A113,СВЦЭМ!$B$33:$B$776,P$83)+'СЕТ СН'!$H$12+СВЦЭМ!$D$10+'СЕТ СН'!$H$5-'СЕТ СН'!$H$20</f>
        <v>3263.9870669900001</v>
      </c>
      <c r="Q113" s="36">
        <f>SUMIFS(СВЦЭМ!$C$33:$C$776,СВЦЭМ!$A$33:$A$776,$A113,СВЦЭМ!$B$33:$B$776,Q$83)+'СЕТ СН'!$H$12+СВЦЭМ!$D$10+'СЕТ СН'!$H$5-'СЕТ СН'!$H$20</f>
        <v>3263.8596687999998</v>
      </c>
      <c r="R113" s="36">
        <f>SUMIFS(СВЦЭМ!$C$33:$C$776,СВЦЭМ!$A$33:$A$776,$A113,СВЦЭМ!$B$33:$B$776,R$83)+'СЕТ СН'!$H$12+СВЦЭМ!$D$10+'СЕТ СН'!$H$5-'СЕТ СН'!$H$20</f>
        <v>3263.0460025500001</v>
      </c>
      <c r="S113" s="36">
        <f>SUMIFS(СВЦЭМ!$C$33:$C$776,СВЦЭМ!$A$33:$A$776,$A113,СВЦЭМ!$B$33:$B$776,S$83)+'СЕТ СН'!$H$12+СВЦЭМ!$D$10+'СЕТ СН'!$H$5-'СЕТ СН'!$H$20</f>
        <v>3267.0625154099998</v>
      </c>
      <c r="T113" s="36">
        <f>SUMIFS(СВЦЭМ!$C$33:$C$776,СВЦЭМ!$A$33:$A$776,$A113,СВЦЭМ!$B$33:$B$776,T$83)+'СЕТ СН'!$H$12+СВЦЭМ!$D$10+'СЕТ СН'!$H$5-'СЕТ СН'!$H$20</f>
        <v>3259.7361584</v>
      </c>
      <c r="U113" s="36">
        <f>SUMIFS(СВЦЭМ!$C$33:$C$776,СВЦЭМ!$A$33:$A$776,$A113,СВЦЭМ!$B$33:$B$776,U$83)+'СЕТ СН'!$H$12+СВЦЭМ!$D$10+'СЕТ СН'!$H$5-'СЕТ СН'!$H$20</f>
        <v>3278.4623900300003</v>
      </c>
      <c r="V113" s="36">
        <f>SUMIFS(СВЦЭМ!$C$33:$C$776,СВЦЭМ!$A$33:$A$776,$A113,СВЦЭМ!$B$33:$B$776,V$83)+'СЕТ СН'!$H$12+СВЦЭМ!$D$10+'СЕТ СН'!$H$5-'СЕТ СН'!$H$20</f>
        <v>3260.9281456399999</v>
      </c>
      <c r="W113" s="36">
        <f>SUMIFS(СВЦЭМ!$C$33:$C$776,СВЦЭМ!$A$33:$A$776,$A113,СВЦЭМ!$B$33:$B$776,W$83)+'СЕТ СН'!$H$12+СВЦЭМ!$D$10+'СЕТ СН'!$H$5-'СЕТ СН'!$H$20</f>
        <v>3255.5316475199998</v>
      </c>
      <c r="X113" s="36">
        <f>SUMIFS(СВЦЭМ!$C$33:$C$776,СВЦЭМ!$A$33:$A$776,$A113,СВЦЭМ!$B$33:$B$776,X$83)+'СЕТ СН'!$H$12+СВЦЭМ!$D$10+'СЕТ СН'!$H$5-'СЕТ СН'!$H$20</f>
        <v>3294.74340437</v>
      </c>
      <c r="Y113" s="36">
        <f>SUMIFS(СВЦЭМ!$C$33:$C$776,СВЦЭМ!$A$33:$A$776,$A113,СВЦЭМ!$B$33:$B$776,Y$83)+'СЕТ СН'!$H$12+СВЦЭМ!$D$10+'СЕТ СН'!$H$5-'СЕТ СН'!$H$20</f>
        <v>3364.7776026299998</v>
      </c>
      <c r="AA113" s="37"/>
    </row>
    <row r="114" spans="1:27" ht="15.75" hidden="1" x14ac:dyDescent="0.2">
      <c r="A114" s="35">
        <f t="shared" si="2"/>
        <v>44105</v>
      </c>
      <c r="B114" s="36">
        <f>SUMIFS(СВЦЭМ!$C$33:$C$776,СВЦЭМ!$A$33:$A$776,$A114,СВЦЭМ!$B$33:$B$776,B$83)+'СЕТ СН'!$H$12+СВЦЭМ!$D$10+'СЕТ СН'!$H$5-'СЕТ СН'!$H$20</f>
        <v>2786.8786840399998</v>
      </c>
      <c r="C114" s="36">
        <f>SUMIFS(СВЦЭМ!$C$33:$C$776,СВЦЭМ!$A$33:$A$776,$A114,СВЦЭМ!$B$33:$B$776,C$83)+'СЕТ СН'!$H$12+СВЦЭМ!$D$10+'СЕТ СН'!$H$5-'СЕТ СН'!$H$20</f>
        <v>2786.8786840399998</v>
      </c>
      <c r="D114" s="36">
        <f>SUMIFS(СВЦЭМ!$C$33:$C$776,СВЦЭМ!$A$33:$A$776,$A114,СВЦЭМ!$B$33:$B$776,D$83)+'СЕТ СН'!$H$12+СВЦЭМ!$D$10+'СЕТ СН'!$H$5-'СЕТ СН'!$H$20</f>
        <v>2786.8786840399998</v>
      </c>
      <c r="E114" s="36">
        <f>SUMIFS(СВЦЭМ!$C$33:$C$776,СВЦЭМ!$A$33:$A$776,$A114,СВЦЭМ!$B$33:$B$776,E$83)+'СЕТ СН'!$H$12+СВЦЭМ!$D$10+'СЕТ СН'!$H$5-'СЕТ СН'!$H$20</f>
        <v>2786.8786840399998</v>
      </c>
      <c r="F114" s="36">
        <f>SUMIFS(СВЦЭМ!$C$33:$C$776,СВЦЭМ!$A$33:$A$776,$A114,СВЦЭМ!$B$33:$B$776,F$83)+'СЕТ СН'!$H$12+СВЦЭМ!$D$10+'СЕТ СН'!$H$5-'СЕТ СН'!$H$20</f>
        <v>2786.8786840399998</v>
      </c>
      <c r="G114" s="36">
        <f>SUMIFS(СВЦЭМ!$C$33:$C$776,СВЦЭМ!$A$33:$A$776,$A114,СВЦЭМ!$B$33:$B$776,G$83)+'СЕТ СН'!$H$12+СВЦЭМ!$D$10+'СЕТ СН'!$H$5-'СЕТ СН'!$H$20</f>
        <v>2786.8786840399998</v>
      </c>
      <c r="H114" s="36">
        <f>SUMIFS(СВЦЭМ!$C$33:$C$776,СВЦЭМ!$A$33:$A$776,$A114,СВЦЭМ!$B$33:$B$776,H$83)+'СЕТ СН'!$H$12+СВЦЭМ!$D$10+'СЕТ СН'!$H$5-'СЕТ СН'!$H$20</f>
        <v>2786.8786840399998</v>
      </c>
      <c r="I114" s="36">
        <f>SUMIFS(СВЦЭМ!$C$33:$C$776,СВЦЭМ!$A$33:$A$776,$A114,СВЦЭМ!$B$33:$B$776,I$83)+'СЕТ СН'!$H$12+СВЦЭМ!$D$10+'СЕТ СН'!$H$5-'СЕТ СН'!$H$20</f>
        <v>2786.8786840399998</v>
      </c>
      <c r="J114" s="36">
        <f>SUMIFS(СВЦЭМ!$C$33:$C$776,СВЦЭМ!$A$33:$A$776,$A114,СВЦЭМ!$B$33:$B$776,J$83)+'СЕТ СН'!$H$12+СВЦЭМ!$D$10+'СЕТ СН'!$H$5-'СЕТ СН'!$H$20</f>
        <v>2786.8786840399998</v>
      </c>
      <c r="K114" s="36">
        <f>SUMIFS(СВЦЭМ!$C$33:$C$776,СВЦЭМ!$A$33:$A$776,$A114,СВЦЭМ!$B$33:$B$776,K$83)+'СЕТ СН'!$H$12+СВЦЭМ!$D$10+'СЕТ СН'!$H$5-'СЕТ СН'!$H$20</f>
        <v>2786.8786840399998</v>
      </c>
      <c r="L114" s="36">
        <f>SUMIFS(СВЦЭМ!$C$33:$C$776,СВЦЭМ!$A$33:$A$776,$A114,СВЦЭМ!$B$33:$B$776,L$83)+'СЕТ СН'!$H$12+СВЦЭМ!$D$10+'СЕТ СН'!$H$5-'СЕТ СН'!$H$20</f>
        <v>2786.8786840399998</v>
      </c>
      <c r="M114" s="36">
        <f>SUMIFS(СВЦЭМ!$C$33:$C$776,СВЦЭМ!$A$33:$A$776,$A114,СВЦЭМ!$B$33:$B$776,M$83)+'СЕТ СН'!$H$12+СВЦЭМ!$D$10+'СЕТ СН'!$H$5-'СЕТ СН'!$H$20</f>
        <v>2786.8786840399998</v>
      </c>
      <c r="N114" s="36">
        <f>SUMIFS(СВЦЭМ!$C$33:$C$776,СВЦЭМ!$A$33:$A$776,$A114,СВЦЭМ!$B$33:$B$776,N$83)+'СЕТ СН'!$H$12+СВЦЭМ!$D$10+'СЕТ СН'!$H$5-'СЕТ СН'!$H$20</f>
        <v>2786.8786840399998</v>
      </c>
      <c r="O114" s="36">
        <f>SUMIFS(СВЦЭМ!$C$33:$C$776,СВЦЭМ!$A$33:$A$776,$A114,СВЦЭМ!$B$33:$B$776,O$83)+'СЕТ СН'!$H$12+СВЦЭМ!$D$10+'СЕТ СН'!$H$5-'СЕТ СН'!$H$20</f>
        <v>2786.8786840399998</v>
      </c>
      <c r="P114" s="36">
        <f>SUMIFS(СВЦЭМ!$C$33:$C$776,СВЦЭМ!$A$33:$A$776,$A114,СВЦЭМ!$B$33:$B$776,P$83)+'СЕТ СН'!$H$12+СВЦЭМ!$D$10+'СЕТ СН'!$H$5-'СЕТ СН'!$H$20</f>
        <v>2786.8786840399998</v>
      </c>
      <c r="Q114" s="36">
        <f>SUMIFS(СВЦЭМ!$C$33:$C$776,СВЦЭМ!$A$33:$A$776,$A114,СВЦЭМ!$B$33:$B$776,Q$83)+'СЕТ СН'!$H$12+СВЦЭМ!$D$10+'СЕТ СН'!$H$5-'СЕТ СН'!$H$20</f>
        <v>2786.8786840399998</v>
      </c>
      <c r="R114" s="36">
        <f>SUMIFS(СВЦЭМ!$C$33:$C$776,СВЦЭМ!$A$33:$A$776,$A114,СВЦЭМ!$B$33:$B$776,R$83)+'СЕТ СН'!$H$12+СВЦЭМ!$D$10+'СЕТ СН'!$H$5-'СЕТ СН'!$H$20</f>
        <v>2786.8786840399998</v>
      </c>
      <c r="S114" s="36">
        <f>SUMIFS(СВЦЭМ!$C$33:$C$776,СВЦЭМ!$A$33:$A$776,$A114,СВЦЭМ!$B$33:$B$776,S$83)+'СЕТ СН'!$H$12+СВЦЭМ!$D$10+'СЕТ СН'!$H$5-'СЕТ СН'!$H$20</f>
        <v>2786.8786840399998</v>
      </c>
      <c r="T114" s="36">
        <f>SUMIFS(СВЦЭМ!$C$33:$C$776,СВЦЭМ!$A$33:$A$776,$A114,СВЦЭМ!$B$33:$B$776,T$83)+'СЕТ СН'!$H$12+СВЦЭМ!$D$10+'СЕТ СН'!$H$5-'СЕТ СН'!$H$20</f>
        <v>2786.8786840399998</v>
      </c>
      <c r="U114" s="36">
        <f>SUMIFS(СВЦЭМ!$C$33:$C$776,СВЦЭМ!$A$33:$A$776,$A114,СВЦЭМ!$B$33:$B$776,U$83)+'СЕТ СН'!$H$12+СВЦЭМ!$D$10+'СЕТ СН'!$H$5-'СЕТ СН'!$H$20</f>
        <v>2786.8786840399998</v>
      </c>
      <c r="V114" s="36">
        <f>SUMIFS(СВЦЭМ!$C$33:$C$776,СВЦЭМ!$A$33:$A$776,$A114,СВЦЭМ!$B$33:$B$776,V$83)+'СЕТ СН'!$H$12+СВЦЭМ!$D$10+'СЕТ СН'!$H$5-'СЕТ СН'!$H$20</f>
        <v>2786.8786840399998</v>
      </c>
      <c r="W114" s="36">
        <f>SUMIFS(СВЦЭМ!$C$33:$C$776,СВЦЭМ!$A$33:$A$776,$A114,СВЦЭМ!$B$33:$B$776,W$83)+'СЕТ СН'!$H$12+СВЦЭМ!$D$10+'СЕТ СН'!$H$5-'СЕТ СН'!$H$20</f>
        <v>2786.8786840399998</v>
      </c>
      <c r="X114" s="36">
        <f>SUMIFS(СВЦЭМ!$C$33:$C$776,СВЦЭМ!$A$33:$A$776,$A114,СВЦЭМ!$B$33:$B$776,X$83)+'СЕТ СН'!$H$12+СВЦЭМ!$D$10+'СЕТ СН'!$H$5-'СЕТ СН'!$H$20</f>
        <v>2786.8786840399998</v>
      </c>
      <c r="Y114" s="36">
        <f>SUMIFS(СВЦЭМ!$C$33:$C$776,СВЦЭМ!$A$33:$A$776,$A114,СВЦЭМ!$B$33:$B$776,Y$83)+'СЕТ СН'!$H$12+СВЦЭМ!$D$10+'СЕТ СН'!$H$5-'СЕТ СН'!$H$20</f>
        <v>2786.8786840399998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01.09.2020</v>
      </c>
      <c r="B120" s="36">
        <f>SUMIFS(СВЦЭМ!$C$33:$C$776,СВЦЭМ!$A$33:$A$776,$A120,СВЦЭМ!$B$33:$B$776,B$119)+'СЕТ СН'!$I$12+СВЦЭМ!$D$10+'СЕТ СН'!$I$5-'СЕТ СН'!$I$20</f>
        <v>3601.6186439900002</v>
      </c>
      <c r="C120" s="36">
        <f>SUMIFS(СВЦЭМ!$C$33:$C$776,СВЦЭМ!$A$33:$A$776,$A120,СВЦЭМ!$B$33:$B$776,C$119)+'СЕТ СН'!$I$12+СВЦЭМ!$D$10+'СЕТ СН'!$I$5-'СЕТ СН'!$I$20</f>
        <v>3653.22397374</v>
      </c>
      <c r="D120" s="36">
        <f>SUMIFS(СВЦЭМ!$C$33:$C$776,СВЦЭМ!$A$33:$A$776,$A120,СВЦЭМ!$B$33:$B$776,D$119)+'СЕТ СН'!$I$12+СВЦЭМ!$D$10+'СЕТ СН'!$I$5-'СЕТ СН'!$I$20</f>
        <v>3674.10118087</v>
      </c>
      <c r="E120" s="36">
        <f>SUMIFS(СВЦЭМ!$C$33:$C$776,СВЦЭМ!$A$33:$A$776,$A120,СВЦЭМ!$B$33:$B$776,E$119)+'СЕТ СН'!$I$12+СВЦЭМ!$D$10+'СЕТ СН'!$I$5-'СЕТ СН'!$I$20</f>
        <v>3688.3568909700002</v>
      </c>
      <c r="F120" s="36">
        <f>SUMIFS(СВЦЭМ!$C$33:$C$776,СВЦЭМ!$A$33:$A$776,$A120,СВЦЭМ!$B$33:$B$776,F$119)+'СЕТ СН'!$I$12+СВЦЭМ!$D$10+'СЕТ СН'!$I$5-'СЕТ СН'!$I$20</f>
        <v>3698.7521033200001</v>
      </c>
      <c r="G120" s="36">
        <f>SUMIFS(СВЦЭМ!$C$33:$C$776,СВЦЭМ!$A$33:$A$776,$A120,СВЦЭМ!$B$33:$B$776,G$119)+'СЕТ СН'!$I$12+СВЦЭМ!$D$10+'СЕТ СН'!$I$5-'СЕТ СН'!$I$20</f>
        <v>3699.4693620899998</v>
      </c>
      <c r="H120" s="36">
        <f>SUMIFS(СВЦЭМ!$C$33:$C$776,СВЦЭМ!$A$33:$A$776,$A120,СВЦЭМ!$B$33:$B$776,H$119)+'СЕТ СН'!$I$12+СВЦЭМ!$D$10+'СЕТ СН'!$I$5-'СЕТ СН'!$I$20</f>
        <v>3681.6305301699999</v>
      </c>
      <c r="I120" s="36">
        <f>SUMIFS(СВЦЭМ!$C$33:$C$776,СВЦЭМ!$A$33:$A$776,$A120,СВЦЭМ!$B$33:$B$776,I$119)+'СЕТ СН'!$I$12+СВЦЭМ!$D$10+'СЕТ СН'!$I$5-'СЕТ СН'!$I$20</f>
        <v>3642.59893375</v>
      </c>
      <c r="J120" s="36">
        <f>SUMIFS(СВЦЭМ!$C$33:$C$776,СВЦЭМ!$A$33:$A$776,$A120,СВЦЭМ!$B$33:$B$776,J$119)+'СЕТ СН'!$I$12+СВЦЭМ!$D$10+'СЕТ СН'!$I$5-'СЕТ СН'!$I$20</f>
        <v>3590.81861458</v>
      </c>
      <c r="K120" s="36">
        <f>SUMIFS(СВЦЭМ!$C$33:$C$776,СВЦЭМ!$A$33:$A$776,$A120,СВЦЭМ!$B$33:$B$776,K$119)+'СЕТ СН'!$I$12+СВЦЭМ!$D$10+'СЕТ СН'!$I$5-'СЕТ СН'!$I$20</f>
        <v>3572.0308914400002</v>
      </c>
      <c r="L120" s="36">
        <f>SUMIFS(СВЦЭМ!$C$33:$C$776,СВЦЭМ!$A$33:$A$776,$A120,СВЦЭМ!$B$33:$B$776,L$119)+'СЕТ СН'!$I$12+СВЦЭМ!$D$10+'СЕТ СН'!$I$5-'СЕТ СН'!$I$20</f>
        <v>3567.6975603999999</v>
      </c>
      <c r="M120" s="36">
        <f>SUMIFS(СВЦЭМ!$C$33:$C$776,СВЦЭМ!$A$33:$A$776,$A120,СВЦЭМ!$B$33:$B$776,M$119)+'СЕТ СН'!$I$12+СВЦЭМ!$D$10+'СЕТ СН'!$I$5-'СЕТ СН'!$I$20</f>
        <v>3565.3887446500003</v>
      </c>
      <c r="N120" s="36">
        <f>SUMIFS(СВЦЭМ!$C$33:$C$776,СВЦЭМ!$A$33:$A$776,$A120,СВЦЭМ!$B$33:$B$776,N$119)+'СЕТ СН'!$I$12+СВЦЭМ!$D$10+'СЕТ СН'!$I$5-'СЕТ СН'!$I$20</f>
        <v>3590.5278575299999</v>
      </c>
      <c r="O120" s="36">
        <f>SUMIFS(СВЦЭМ!$C$33:$C$776,СВЦЭМ!$A$33:$A$776,$A120,СВЦЭМ!$B$33:$B$776,O$119)+'СЕТ СН'!$I$12+СВЦЭМ!$D$10+'СЕТ СН'!$I$5-'СЕТ СН'!$I$20</f>
        <v>3587.58742631</v>
      </c>
      <c r="P120" s="36">
        <f>SUMIFS(СВЦЭМ!$C$33:$C$776,СВЦЭМ!$A$33:$A$776,$A120,СВЦЭМ!$B$33:$B$776,P$119)+'СЕТ СН'!$I$12+СВЦЭМ!$D$10+'СЕТ СН'!$I$5-'СЕТ СН'!$I$20</f>
        <v>3588.9248722100001</v>
      </c>
      <c r="Q120" s="36">
        <f>SUMIFS(СВЦЭМ!$C$33:$C$776,СВЦЭМ!$A$33:$A$776,$A120,СВЦЭМ!$B$33:$B$776,Q$119)+'СЕТ СН'!$I$12+СВЦЭМ!$D$10+'СЕТ СН'!$I$5-'СЕТ СН'!$I$20</f>
        <v>3593.9416783199999</v>
      </c>
      <c r="R120" s="36">
        <f>SUMIFS(СВЦЭМ!$C$33:$C$776,СВЦЭМ!$A$33:$A$776,$A120,СВЦЭМ!$B$33:$B$776,R$119)+'СЕТ СН'!$I$12+СВЦЭМ!$D$10+'СЕТ СН'!$I$5-'СЕТ СН'!$I$20</f>
        <v>3582.1706331800001</v>
      </c>
      <c r="S120" s="36">
        <f>SUMIFS(СВЦЭМ!$C$33:$C$776,СВЦЭМ!$A$33:$A$776,$A120,СВЦЭМ!$B$33:$B$776,S$119)+'СЕТ СН'!$I$12+СВЦЭМ!$D$10+'СЕТ СН'!$I$5-'СЕТ СН'!$I$20</f>
        <v>3587.3851472599999</v>
      </c>
      <c r="T120" s="36">
        <f>SUMIFS(СВЦЭМ!$C$33:$C$776,СВЦЭМ!$A$33:$A$776,$A120,СВЦЭМ!$B$33:$B$776,T$119)+'СЕТ СН'!$I$12+СВЦЭМ!$D$10+'СЕТ СН'!$I$5-'СЕТ СН'!$I$20</f>
        <v>3581.6523565699999</v>
      </c>
      <c r="U120" s="36">
        <f>SUMIFS(СВЦЭМ!$C$33:$C$776,СВЦЭМ!$A$33:$A$776,$A120,СВЦЭМ!$B$33:$B$776,U$119)+'СЕТ СН'!$I$12+СВЦЭМ!$D$10+'СЕТ СН'!$I$5-'СЕТ СН'!$I$20</f>
        <v>3577.9099365900001</v>
      </c>
      <c r="V120" s="36">
        <f>SUMIFS(СВЦЭМ!$C$33:$C$776,СВЦЭМ!$A$33:$A$776,$A120,СВЦЭМ!$B$33:$B$776,V$119)+'СЕТ СН'!$I$12+СВЦЭМ!$D$10+'СЕТ СН'!$I$5-'СЕТ СН'!$I$20</f>
        <v>3569.2236635200002</v>
      </c>
      <c r="W120" s="36">
        <f>SUMIFS(СВЦЭМ!$C$33:$C$776,СВЦЭМ!$A$33:$A$776,$A120,СВЦЭМ!$B$33:$B$776,W$119)+'СЕТ СН'!$I$12+СВЦЭМ!$D$10+'СЕТ СН'!$I$5-'СЕТ СН'!$I$20</f>
        <v>3558.3993297300003</v>
      </c>
      <c r="X120" s="36">
        <f>SUMIFS(СВЦЭМ!$C$33:$C$776,СВЦЭМ!$A$33:$A$776,$A120,СВЦЭМ!$B$33:$B$776,X$119)+'СЕТ СН'!$I$12+СВЦЭМ!$D$10+'СЕТ СН'!$I$5-'СЕТ СН'!$I$20</f>
        <v>3586.2837330100001</v>
      </c>
      <c r="Y120" s="36">
        <f>SUMIFS(СВЦЭМ!$C$33:$C$776,СВЦЭМ!$A$33:$A$776,$A120,СВЦЭМ!$B$33:$B$776,Y$119)+'СЕТ СН'!$I$12+СВЦЭМ!$D$10+'СЕТ СН'!$I$5-'СЕТ СН'!$I$20</f>
        <v>3647.16479458</v>
      </c>
    </row>
    <row r="121" spans="1:27" ht="15.75" x14ac:dyDescent="0.2">
      <c r="A121" s="35">
        <f>A120+1</f>
        <v>44076</v>
      </c>
      <c r="B121" s="36">
        <f>SUMIFS(СВЦЭМ!$C$33:$C$776,СВЦЭМ!$A$33:$A$776,$A121,СВЦЭМ!$B$33:$B$776,B$119)+'СЕТ СН'!$I$12+СВЦЭМ!$D$10+'СЕТ СН'!$I$5-'СЕТ СН'!$I$20</f>
        <v>3671.94782592</v>
      </c>
      <c r="C121" s="36">
        <f>SUMIFS(СВЦЭМ!$C$33:$C$776,СВЦЭМ!$A$33:$A$776,$A121,СВЦЭМ!$B$33:$B$776,C$119)+'СЕТ СН'!$I$12+СВЦЭМ!$D$10+'СЕТ СН'!$I$5-'СЕТ СН'!$I$20</f>
        <v>3732.0981686800001</v>
      </c>
      <c r="D121" s="36">
        <f>SUMIFS(СВЦЭМ!$C$33:$C$776,СВЦЭМ!$A$33:$A$776,$A121,СВЦЭМ!$B$33:$B$776,D$119)+'СЕТ СН'!$I$12+СВЦЭМ!$D$10+'СЕТ СН'!$I$5-'СЕТ СН'!$I$20</f>
        <v>3773.0742970199999</v>
      </c>
      <c r="E121" s="36">
        <f>SUMIFS(СВЦЭМ!$C$33:$C$776,СВЦЭМ!$A$33:$A$776,$A121,СВЦЭМ!$B$33:$B$776,E$119)+'СЕТ СН'!$I$12+СВЦЭМ!$D$10+'СЕТ СН'!$I$5-'СЕТ СН'!$I$20</f>
        <v>3790.69894264</v>
      </c>
      <c r="F121" s="36">
        <f>SUMIFS(СВЦЭМ!$C$33:$C$776,СВЦЭМ!$A$33:$A$776,$A121,СВЦЭМ!$B$33:$B$776,F$119)+'СЕТ СН'!$I$12+СВЦЭМ!$D$10+'СЕТ СН'!$I$5-'СЕТ СН'!$I$20</f>
        <v>3790.0658408300001</v>
      </c>
      <c r="G121" s="36">
        <f>SUMIFS(СВЦЭМ!$C$33:$C$776,СВЦЭМ!$A$33:$A$776,$A121,СВЦЭМ!$B$33:$B$776,G$119)+'СЕТ СН'!$I$12+СВЦЭМ!$D$10+'СЕТ СН'!$I$5-'СЕТ СН'!$I$20</f>
        <v>3766.9775151499998</v>
      </c>
      <c r="H121" s="36">
        <f>SUMIFS(СВЦЭМ!$C$33:$C$776,СВЦЭМ!$A$33:$A$776,$A121,СВЦЭМ!$B$33:$B$776,H$119)+'СЕТ СН'!$I$12+СВЦЭМ!$D$10+'СЕТ СН'!$I$5-'СЕТ СН'!$I$20</f>
        <v>3711.87345805</v>
      </c>
      <c r="I121" s="36">
        <f>SUMIFS(СВЦЭМ!$C$33:$C$776,СВЦЭМ!$A$33:$A$776,$A121,СВЦЭМ!$B$33:$B$776,I$119)+'СЕТ СН'!$I$12+СВЦЭМ!$D$10+'СЕТ СН'!$I$5-'СЕТ СН'!$I$20</f>
        <v>3640.2313353200002</v>
      </c>
      <c r="J121" s="36">
        <f>SUMIFS(СВЦЭМ!$C$33:$C$776,СВЦЭМ!$A$33:$A$776,$A121,СВЦЭМ!$B$33:$B$776,J$119)+'СЕТ СН'!$I$12+СВЦЭМ!$D$10+'СЕТ СН'!$I$5-'СЕТ СН'!$I$20</f>
        <v>3577.2712108000001</v>
      </c>
      <c r="K121" s="36">
        <f>SUMIFS(СВЦЭМ!$C$33:$C$776,СВЦЭМ!$A$33:$A$776,$A121,СВЦЭМ!$B$33:$B$776,K$119)+'СЕТ СН'!$I$12+СВЦЭМ!$D$10+'СЕТ СН'!$I$5-'СЕТ СН'!$I$20</f>
        <v>3575.8402859600001</v>
      </c>
      <c r="L121" s="36">
        <f>SUMIFS(СВЦЭМ!$C$33:$C$776,СВЦЭМ!$A$33:$A$776,$A121,СВЦЭМ!$B$33:$B$776,L$119)+'СЕТ СН'!$I$12+СВЦЭМ!$D$10+'СЕТ СН'!$I$5-'СЕТ СН'!$I$20</f>
        <v>3581.4408804200002</v>
      </c>
      <c r="M121" s="36">
        <f>SUMIFS(СВЦЭМ!$C$33:$C$776,СВЦЭМ!$A$33:$A$776,$A121,СВЦЭМ!$B$33:$B$776,M$119)+'СЕТ СН'!$I$12+СВЦЭМ!$D$10+'СЕТ СН'!$I$5-'СЕТ СН'!$I$20</f>
        <v>3579.02179828</v>
      </c>
      <c r="N121" s="36">
        <f>SUMIFS(СВЦЭМ!$C$33:$C$776,СВЦЭМ!$A$33:$A$776,$A121,СВЦЭМ!$B$33:$B$776,N$119)+'СЕТ СН'!$I$12+СВЦЭМ!$D$10+'СЕТ СН'!$I$5-'СЕТ СН'!$I$20</f>
        <v>3590.39487676</v>
      </c>
      <c r="O121" s="36">
        <f>SUMIFS(СВЦЭМ!$C$33:$C$776,СВЦЭМ!$A$33:$A$776,$A121,СВЦЭМ!$B$33:$B$776,O$119)+'СЕТ СН'!$I$12+СВЦЭМ!$D$10+'СЕТ СН'!$I$5-'СЕТ СН'!$I$20</f>
        <v>3597.3492582399999</v>
      </c>
      <c r="P121" s="36">
        <f>SUMIFS(СВЦЭМ!$C$33:$C$776,СВЦЭМ!$A$33:$A$776,$A121,СВЦЭМ!$B$33:$B$776,P$119)+'СЕТ СН'!$I$12+СВЦЭМ!$D$10+'СЕТ СН'!$I$5-'СЕТ СН'!$I$20</f>
        <v>3603.8730081900003</v>
      </c>
      <c r="Q121" s="36">
        <f>SUMIFS(СВЦЭМ!$C$33:$C$776,СВЦЭМ!$A$33:$A$776,$A121,СВЦЭМ!$B$33:$B$776,Q$119)+'СЕТ СН'!$I$12+СВЦЭМ!$D$10+'СЕТ СН'!$I$5-'СЕТ СН'!$I$20</f>
        <v>3602.9671043799999</v>
      </c>
      <c r="R121" s="36">
        <f>SUMIFS(СВЦЭМ!$C$33:$C$776,СВЦЭМ!$A$33:$A$776,$A121,СВЦЭМ!$B$33:$B$776,R$119)+'СЕТ СН'!$I$12+СВЦЭМ!$D$10+'СЕТ СН'!$I$5-'СЕТ СН'!$I$20</f>
        <v>3593.3687612499998</v>
      </c>
      <c r="S121" s="36">
        <f>SUMIFS(СВЦЭМ!$C$33:$C$776,СВЦЭМ!$A$33:$A$776,$A121,СВЦЭМ!$B$33:$B$776,S$119)+'СЕТ СН'!$I$12+СВЦЭМ!$D$10+'СЕТ СН'!$I$5-'СЕТ СН'!$I$20</f>
        <v>3598.36244141</v>
      </c>
      <c r="T121" s="36">
        <f>SUMIFS(СВЦЭМ!$C$33:$C$776,СВЦЭМ!$A$33:$A$776,$A121,СВЦЭМ!$B$33:$B$776,T$119)+'СЕТ СН'!$I$12+СВЦЭМ!$D$10+'СЕТ СН'!$I$5-'СЕТ СН'!$I$20</f>
        <v>3548.6230343900002</v>
      </c>
      <c r="U121" s="36">
        <f>SUMIFS(СВЦЭМ!$C$33:$C$776,СВЦЭМ!$A$33:$A$776,$A121,СВЦЭМ!$B$33:$B$776,U$119)+'СЕТ СН'!$I$12+СВЦЭМ!$D$10+'СЕТ СН'!$I$5-'СЕТ СН'!$I$20</f>
        <v>3527.0371926900002</v>
      </c>
      <c r="V121" s="36">
        <f>SUMIFS(СВЦЭМ!$C$33:$C$776,СВЦЭМ!$A$33:$A$776,$A121,СВЦЭМ!$B$33:$B$776,V$119)+'СЕТ СН'!$I$12+СВЦЭМ!$D$10+'СЕТ СН'!$I$5-'СЕТ СН'!$I$20</f>
        <v>3509.8042662799999</v>
      </c>
      <c r="W121" s="36">
        <f>SUMIFS(СВЦЭМ!$C$33:$C$776,СВЦЭМ!$A$33:$A$776,$A121,СВЦЭМ!$B$33:$B$776,W$119)+'СЕТ СН'!$I$12+СВЦЭМ!$D$10+'СЕТ СН'!$I$5-'СЕТ СН'!$I$20</f>
        <v>3517.3569690899999</v>
      </c>
      <c r="X121" s="36">
        <f>SUMIFS(СВЦЭМ!$C$33:$C$776,СВЦЭМ!$A$33:$A$776,$A121,СВЦЭМ!$B$33:$B$776,X$119)+'СЕТ СН'!$I$12+СВЦЭМ!$D$10+'СЕТ СН'!$I$5-'СЕТ СН'!$I$20</f>
        <v>3567.94992985</v>
      </c>
      <c r="Y121" s="36">
        <f>SUMIFS(СВЦЭМ!$C$33:$C$776,СВЦЭМ!$A$33:$A$776,$A121,СВЦЭМ!$B$33:$B$776,Y$119)+'СЕТ СН'!$I$12+СВЦЭМ!$D$10+'СЕТ СН'!$I$5-'СЕТ СН'!$I$20</f>
        <v>3605.9279342899999</v>
      </c>
    </row>
    <row r="122" spans="1:27" ht="15.75" x14ac:dyDescent="0.2">
      <c r="A122" s="35">
        <f t="shared" ref="A122:A150" si="3">A121+1</f>
        <v>44077</v>
      </c>
      <c r="B122" s="36">
        <f>SUMIFS(СВЦЭМ!$C$33:$C$776,СВЦЭМ!$A$33:$A$776,$A122,СВЦЭМ!$B$33:$B$776,B$119)+'СЕТ СН'!$I$12+СВЦЭМ!$D$10+'СЕТ СН'!$I$5-'СЕТ СН'!$I$20</f>
        <v>3701.3094284700001</v>
      </c>
      <c r="C122" s="36">
        <f>SUMIFS(СВЦЭМ!$C$33:$C$776,СВЦЭМ!$A$33:$A$776,$A122,СВЦЭМ!$B$33:$B$776,C$119)+'СЕТ СН'!$I$12+СВЦЭМ!$D$10+'СЕТ СН'!$I$5-'СЕТ СН'!$I$20</f>
        <v>3727.7052546</v>
      </c>
      <c r="D122" s="36">
        <f>SUMIFS(СВЦЭМ!$C$33:$C$776,СВЦЭМ!$A$33:$A$776,$A122,СВЦЭМ!$B$33:$B$776,D$119)+'СЕТ СН'!$I$12+СВЦЭМ!$D$10+'СЕТ СН'!$I$5-'СЕТ СН'!$I$20</f>
        <v>3712.8366139300001</v>
      </c>
      <c r="E122" s="36">
        <f>SUMIFS(СВЦЭМ!$C$33:$C$776,СВЦЭМ!$A$33:$A$776,$A122,СВЦЭМ!$B$33:$B$776,E$119)+'СЕТ СН'!$I$12+СВЦЭМ!$D$10+'СЕТ СН'!$I$5-'СЕТ СН'!$I$20</f>
        <v>3709.4291183700002</v>
      </c>
      <c r="F122" s="36">
        <f>SUMIFS(СВЦЭМ!$C$33:$C$776,СВЦЭМ!$A$33:$A$776,$A122,СВЦЭМ!$B$33:$B$776,F$119)+'СЕТ СН'!$I$12+СВЦЭМ!$D$10+'СЕТ СН'!$I$5-'СЕТ СН'!$I$20</f>
        <v>3709.1468800100001</v>
      </c>
      <c r="G122" s="36">
        <f>SUMIFS(СВЦЭМ!$C$33:$C$776,СВЦЭМ!$A$33:$A$776,$A122,СВЦЭМ!$B$33:$B$776,G$119)+'СЕТ СН'!$I$12+СВЦЭМ!$D$10+'СЕТ СН'!$I$5-'СЕТ СН'!$I$20</f>
        <v>3713.4259744299998</v>
      </c>
      <c r="H122" s="36">
        <f>SUMIFS(СВЦЭМ!$C$33:$C$776,СВЦЭМ!$A$33:$A$776,$A122,СВЦЭМ!$B$33:$B$776,H$119)+'СЕТ СН'!$I$12+СВЦЭМ!$D$10+'СЕТ СН'!$I$5-'СЕТ СН'!$I$20</f>
        <v>3697.0175866899999</v>
      </c>
      <c r="I122" s="36">
        <f>SUMIFS(СВЦЭМ!$C$33:$C$776,СВЦЭМ!$A$33:$A$776,$A122,СВЦЭМ!$B$33:$B$776,I$119)+'СЕТ СН'!$I$12+СВЦЭМ!$D$10+'СЕТ СН'!$I$5-'СЕТ СН'!$I$20</f>
        <v>3626.9874406899999</v>
      </c>
      <c r="J122" s="36">
        <f>SUMIFS(СВЦЭМ!$C$33:$C$776,СВЦЭМ!$A$33:$A$776,$A122,СВЦЭМ!$B$33:$B$776,J$119)+'СЕТ СН'!$I$12+СВЦЭМ!$D$10+'СЕТ СН'!$I$5-'СЕТ СН'!$I$20</f>
        <v>3611.43588817</v>
      </c>
      <c r="K122" s="36">
        <f>SUMIFS(СВЦЭМ!$C$33:$C$776,СВЦЭМ!$A$33:$A$776,$A122,СВЦЭМ!$B$33:$B$776,K$119)+'СЕТ СН'!$I$12+СВЦЭМ!$D$10+'СЕТ СН'!$I$5-'СЕТ СН'!$I$20</f>
        <v>3646.2704141700001</v>
      </c>
      <c r="L122" s="36">
        <f>SUMIFS(СВЦЭМ!$C$33:$C$776,СВЦЭМ!$A$33:$A$776,$A122,СВЦЭМ!$B$33:$B$776,L$119)+'СЕТ СН'!$I$12+СВЦЭМ!$D$10+'СЕТ СН'!$I$5-'СЕТ СН'!$I$20</f>
        <v>3636.6236506599998</v>
      </c>
      <c r="M122" s="36">
        <f>SUMIFS(СВЦЭМ!$C$33:$C$776,СВЦЭМ!$A$33:$A$776,$A122,СВЦЭМ!$B$33:$B$776,M$119)+'СЕТ СН'!$I$12+СВЦЭМ!$D$10+'СЕТ СН'!$I$5-'СЕТ СН'!$I$20</f>
        <v>3642.4484923800001</v>
      </c>
      <c r="N122" s="36">
        <f>SUMIFS(СВЦЭМ!$C$33:$C$776,СВЦЭМ!$A$33:$A$776,$A122,СВЦЭМ!$B$33:$B$776,N$119)+'СЕТ СН'!$I$12+СВЦЭМ!$D$10+'СЕТ СН'!$I$5-'СЕТ СН'!$I$20</f>
        <v>3646.1553282</v>
      </c>
      <c r="O122" s="36">
        <f>SUMIFS(СВЦЭМ!$C$33:$C$776,СВЦЭМ!$A$33:$A$776,$A122,СВЦЭМ!$B$33:$B$776,O$119)+'СЕТ СН'!$I$12+СВЦЭМ!$D$10+'СЕТ СН'!$I$5-'СЕТ СН'!$I$20</f>
        <v>3665.3544828700001</v>
      </c>
      <c r="P122" s="36">
        <f>SUMIFS(СВЦЭМ!$C$33:$C$776,СВЦЭМ!$A$33:$A$776,$A122,СВЦЭМ!$B$33:$B$776,P$119)+'СЕТ СН'!$I$12+СВЦЭМ!$D$10+'СЕТ СН'!$I$5-'СЕТ СН'!$I$20</f>
        <v>3655.5609431500002</v>
      </c>
      <c r="Q122" s="36">
        <f>SUMIFS(СВЦЭМ!$C$33:$C$776,СВЦЭМ!$A$33:$A$776,$A122,СВЦЭМ!$B$33:$B$776,Q$119)+'СЕТ СН'!$I$12+СВЦЭМ!$D$10+'СЕТ СН'!$I$5-'СЕТ СН'!$I$20</f>
        <v>3653.7796800699998</v>
      </c>
      <c r="R122" s="36">
        <f>SUMIFS(СВЦЭМ!$C$33:$C$776,СВЦЭМ!$A$33:$A$776,$A122,СВЦЭМ!$B$33:$B$776,R$119)+'СЕТ СН'!$I$12+СВЦЭМ!$D$10+'СЕТ СН'!$I$5-'СЕТ СН'!$I$20</f>
        <v>3647.1591073600002</v>
      </c>
      <c r="S122" s="36">
        <f>SUMIFS(СВЦЭМ!$C$33:$C$776,СВЦЭМ!$A$33:$A$776,$A122,СВЦЭМ!$B$33:$B$776,S$119)+'СЕТ СН'!$I$12+СВЦЭМ!$D$10+'СЕТ СН'!$I$5-'СЕТ СН'!$I$20</f>
        <v>3648.3110931299998</v>
      </c>
      <c r="T122" s="36">
        <f>SUMIFS(СВЦЭМ!$C$33:$C$776,СВЦЭМ!$A$33:$A$776,$A122,СВЦЭМ!$B$33:$B$776,T$119)+'СЕТ СН'!$I$12+СВЦЭМ!$D$10+'СЕТ СН'!$I$5-'СЕТ СН'!$I$20</f>
        <v>3608.6703410700002</v>
      </c>
      <c r="U122" s="36">
        <f>SUMIFS(СВЦЭМ!$C$33:$C$776,СВЦЭМ!$A$33:$A$776,$A122,СВЦЭМ!$B$33:$B$776,U$119)+'СЕТ СН'!$I$12+СВЦЭМ!$D$10+'СЕТ СН'!$I$5-'СЕТ СН'!$I$20</f>
        <v>3590.9549112899999</v>
      </c>
      <c r="V122" s="36">
        <f>SUMIFS(СВЦЭМ!$C$33:$C$776,СВЦЭМ!$A$33:$A$776,$A122,СВЦЭМ!$B$33:$B$776,V$119)+'СЕТ СН'!$I$12+СВЦЭМ!$D$10+'СЕТ СН'!$I$5-'СЕТ СН'!$I$20</f>
        <v>3594.8614665300001</v>
      </c>
      <c r="W122" s="36">
        <f>SUMIFS(СВЦЭМ!$C$33:$C$776,СВЦЭМ!$A$33:$A$776,$A122,СВЦЭМ!$B$33:$B$776,W$119)+'СЕТ СН'!$I$12+СВЦЭМ!$D$10+'СЕТ СН'!$I$5-'СЕТ СН'!$I$20</f>
        <v>3586.2162978800002</v>
      </c>
      <c r="X122" s="36">
        <f>SUMIFS(СВЦЭМ!$C$33:$C$776,СВЦЭМ!$A$33:$A$776,$A122,СВЦЭМ!$B$33:$B$776,X$119)+'СЕТ СН'!$I$12+СВЦЭМ!$D$10+'СЕТ СН'!$I$5-'СЕТ СН'!$I$20</f>
        <v>3641.8158379900001</v>
      </c>
      <c r="Y122" s="36">
        <f>SUMIFS(СВЦЭМ!$C$33:$C$776,СВЦЭМ!$A$33:$A$776,$A122,СВЦЭМ!$B$33:$B$776,Y$119)+'СЕТ СН'!$I$12+СВЦЭМ!$D$10+'СЕТ СН'!$I$5-'СЕТ СН'!$I$20</f>
        <v>3651.0012448500001</v>
      </c>
    </row>
    <row r="123" spans="1:27" ht="15.75" x14ac:dyDescent="0.2">
      <c r="A123" s="35">
        <f t="shared" si="3"/>
        <v>44078</v>
      </c>
      <c r="B123" s="36">
        <f>SUMIFS(СВЦЭМ!$C$33:$C$776,СВЦЭМ!$A$33:$A$776,$A123,СВЦЭМ!$B$33:$B$776,B$119)+'СЕТ СН'!$I$12+СВЦЭМ!$D$10+'СЕТ СН'!$I$5-'СЕТ СН'!$I$20</f>
        <v>3725.3221591400002</v>
      </c>
      <c r="C123" s="36">
        <f>SUMIFS(СВЦЭМ!$C$33:$C$776,СВЦЭМ!$A$33:$A$776,$A123,СВЦЭМ!$B$33:$B$776,C$119)+'СЕТ СН'!$I$12+СВЦЭМ!$D$10+'СЕТ СН'!$I$5-'СЕТ СН'!$I$20</f>
        <v>3728.81004205</v>
      </c>
      <c r="D123" s="36">
        <f>SUMIFS(СВЦЭМ!$C$33:$C$776,СВЦЭМ!$A$33:$A$776,$A123,СВЦЭМ!$B$33:$B$776,D$119)+'СЕТ СН'!$I$12+СВЦЭМ!$D$10+'СЕТ СН'!$I$5-'СЕТ СН'!$I$20</f>
        <v>3709.36721205</v>
      </c>
      <c r="E123" s="36">
        <f>SUMIFS(СВЦЭМ!$C$33:$C$776,СВЦЭМ!$A$33:$A$776,$A123,СВЦЭМ!$B$33:$B$776,E$119)+'СЕТ СН'!$I$12+СВЦЭМ!$D$10+'СЕТ СН'!$I$5-'СЕТ СН'!$I$20</f>
        <v>3706.1137082599998</v>
      </c>
      <c r="F123" s="36">
        <f>SUMIFS(СВЦЭМ!$C$33:$C$776,СВЦЭМ!$A$33:$A$776,$A123,СВЦЭМ!$B$33:$B$776,F$119)+'СЕТ СН'!$I$12+СВЦЭМ!$D$10+'СЕТ СН'!$I$5-'СЕТ СН'!$I$20</f>
        <v>3707.1951531700001</v>
      </c>
      <c r="G123" s="36">
        <f>SUMIFS(СВЦЭМ!$C$33:$C$776,СВЦЭМ!$A$33:$A$776,$A123,СВЦЭМ!$B$33:$B$776,G$119)+'СЕТ СН'!$I$12+СВЦЭМ!$D$10+'СЕТ СН'!$I$5-'СЕТ СН'!$I$20</f>
        <v>3712.2506685200001</v>
      </c>
      <c r="H123" s="36">
        <f>SUMIFS(СВЦЭМ!$C$33:$C$776,СВЦЭМ!$A$33:$A$776,$A123,СВЦЭМ!$B$33:$B$776,H$119)+'СЕТ СН'!$I$12+СВЦЭМ!$D$10+'СЕТ СН'!$I$5-'СЕТ СН'!$I$20</f>
        <v>3696.0943008899999</v>
      </c>
      <c r="I123" s="36">
        <f>SUMIFS(СВЦЭМ!$C$33:$C$776,СВЦЭМ!$A$33:$A$776,$A123,СВЦЭМ!$B$33:$B$776,I$119)+'СЕТ СН'!$I$12+СВЦЭМ!$D$10+'СЕТ СН'!$I$5-'СЕТ СН'!$I$20</f>
        <v>3655.8935964900002</v>
      </c>
      <c r="J123" s="36">
        <f>SUMIFS(СВЦЭМ!$C$33:$C$776,СВЦЭМ!$A$33:$A$776,$A123,СВЦЭМ!$B$33:$B$776,J$119)+'СЕТ СН'!$I$12+СВЦЭМ!$D$10+'СЕТ СН'!$I$5-'СЕТ СН'!$I$20</f>
        <v>3644.5540883900003</v>
      </c>
      <c r="K123" s="36">
        <f>SUMIFS(СВЦЭМ!$C$33:$C$776,СВЦЭМ!$A$33:$A$776,$A123,СВЦЭМ!$B$33:$B$776,K$119)+'СЕТ СН'!$I$12+СВЦЭМ!$D$10+'СЕТ СН'!$I$5-'СЕТ СН'!$I$20</f>
        <v>3605.25984281</v>
      </c>
      <c r="L123" s="36">
        <f>SUMIFS(СВЦЭМ!$C$33:$C$776,СВЦЭМ!$A$33:$A$776,$A123,СВЦЭМ!$B$33:$B$776,L$119)+'СЕТ СН'!$I$12+СВЦЭМ!$D$10+'СЕТ СН'!$I$5-'СЕТ СН'!$I$20</f>
        <v>3601.5695016999998</v>
      </c>
      <c r="M123" s="36">
        <f>SUMIFS(СВЦЭМ!$C$33:$C$776,СВЦЭМ!$A$33:$A$776,$A123,СВЦЭМ!$B$33:$B$776,M$119)+'СЕТ СН'!$I$12+СВЦЭМ!$D$10+'СЕТ СН'!$I$5-'СЕТ СН'!$I$20</f>
        <v>3592.4921434900002</v>
      </c>
      <c r="N123" s="36">
        <f>SUMIFS(СВЦЭМ!$C$33:$C$776,СВЦЭМ!$A$33:$A$776,$A123,СВЦЭМ!$B$33:$B$776,N$119)+'СЕТ СН'!$I$12+СВЦЭМ!$D$10+'СЕТ СН'!$I$5-'СЕТ СН'!$I$20</f>
        <v>3612.3206113699998</v>
      </c>
      <c r="O123" s="36">
        <f>SUMIFS(СВЦЭМ!$C$33:$C$776,СВЦЭМ!$A$33:$A$776,$A123,СВЦЭМ!$B$33:$B$776,O$119)+'СЕТ СН'!$I$12+СВЦЭМ!$D$10+'СЕТ СН'!$I$5-'СЕТ СН'!$I$20</f>
        <v>3636.0988032499999</v>
      </c>
      <c r="P123" s="36">
        <f>SUMIFS(СВЦЭМ!$C$33:$C$776,СВЦЭМ!$A$33:$A$776,$A123,СВЦЭМ!$B$33:$B$776,P$119)+'СЕТ СН'!$I$12+СВЦЭМ!$D$10+'СЕТ СН'!$I$5-'СЕТ СН'!$I$20</f>
        <v>3645.8999162800001</v>
      </c>
      <c r="Q123" s="36">
        <f>SUMIFS(СВЦЭМ!$C$33:$C$776,СВЦЭМ!$A$33:$A$776,$A123,СВЦЭМ!$B$33:$B$776,Q$119)+'СЕТ СН'!$I$12+СВЦЭМ!$D$10+'СЕТ СН'!$I$5-'СЕТ СН'!$I$20</f>
        <v>3627.7098402900001</v>
      </c>
      <c r="R123" s="36">
        <f>SUMIFS(СВЦЭМ!$C$33:$C$776,СВЦЭМ!$A$33:$A$776,$A123,СВЦЭМ!$B$33:$B$776,R$119)+'СЕТ СН'!$I$12+СВЦЭМ!$D$10+'СЕТ СН'!$I$5-'СЕТ СН'!$I$20</f>
        <v>3638.3901433199999</v>
      </c>
      <c r="S123" s="36">
        <f>SUMIFS(СВЦЭМ!$C$33:$C$776,СВЦЭМ!$A$33:$A$776,$A123,СВЦЭМ!$B$33:$B$776,S$119)+'СЕТ СН'!$I$12+СВЦЭМ!$D$10+'СЕТ СН'!$I$5-'СЕТ СН'!$I$20</f>
        <v>3652.3957731600003</v>
      </c>
      <c r="T123" s="36">
        <f>SUMIFS(СВЦЭМ!$C$33:$C$776,СВЦЭМ!$A$33:$A$776,$A123,СВЦЭМ!$B$33:$B$776,T$119)+'СЕТ СН'!$I$12+СВЦЭМ!$D$10+'СЕТ СН'!$I$5-'СЕТ СН'!$I$20</f>
        <v>3640.0182624600002</v>
      </c>
      <c r="U123" s="36">
        <f>SUMIFS(СВЦЭМ!$C$33:$C$776,СВЦЭМ!$A$33:$A$776,$A123,СВЦЭМ!$B$33:$B$776,U$119)+'СЕТ СН'!$I$12+СВЦЭМ!$D$10+'СЕТ СН'!$I$5-'СЕТ СН'!$I$20</f>
        <v>3616.9442022600001</v>
      </c>
      <c r="V123" s="36">
        <f>SUMIFS(СВЦЭМ!$C$33:$C$776,СВЦЭМ!$A$33:$A$776,$A123,СВЦЭМ!$B$33:$B$776,V$119)+'СЕТ СН'!$I$12+СВЦЭМ!$D$10+'СЕТ СН'!$I$5-'СЕТ СН'!$I$20</f>
        <v>3622.9275200900001</v>
      </c>
      <c r="W123" s="36">
        <f>SUMIFS(СВЦЭМ!$C$33:$C$776,СВЦЭМ!$A$33:$A$776,$A123,СВЦЭМ!$B$33:$B$776,W$119)+'СЕТ СН'!$I$12+СВЦЭМ!$D$10+'СЕТ СН'!$I$5-'СЕТ СН'!$I$20</f>
        <v>3634.0076457700002</v>
      </c>
      <c r="X123" s="36">
        <f>SUMIFS(СВЦЭМ!$C$33:$C$776,СВЦЭМ!$A$33:$A$776,$A123,СВЦЭМ!$B$33:$B$776,X$119)+'СЕТ СН'!$I$12+СВЦЭМ!$D$10+'СЕТ СН'!$I$5-'СЕТ СН'!$I$20</f>
        <v>3640.6825998600002</v>
      </c>
      <c r="Y123" s="36">
        <f>SUMIFS(СВЦЭМ!$C$33:$C$776,СВЦЭМ!$A$33:$A$776,$A123,СВЦЭМ!$B$33:$B$776,Y$119)+'СЕТ СН'!$I$12+СВЦЭМ!$D$10+'СЕТ СН'!$I$5-'СЕТ СН'!$I$20</f>
        <v>3667.5198771300002</v>
      </c>
    </row>
    <row r="124" spans="1:27" ht="15.75" x14ac:dyDescent="0.2">
      <c r="A124" s="35">
        <f t="shared" si="3"/>
        <v>44079</v>
      </c>
      <c r="B124" s="36">
        <f>SUMIFS(СВЦЭМ!$C$33:$C$776,СВЦЭМ!$A$33:$A$776,$A124,СВЦЭМ!$B$33:$B$776,B$119)+'СЕТ СН'!$I$12+СВЦЭМ!$D$10+'СЕТ СН'!$I$5-'СЕТ СН'!$I$20</f>
        <v>3687.6067710299999</v>
      </c>
      <c r="C124" s="36">
        <f>SUMIFS(СВЦЭМ!$C$33:$C$776,СВЦЭМ!$A$33:$A$776,$A124,СВЦЭМ!$B$33:$B$776,C$119)+'СЕТ СН'!$I$12+СВЦЭМ!$D$10+'СЕТ СН'!$I$5-'СЕТ СН'!$I$20</f>
        <v>3723.05501336</v>
      </c>
      <c r="D124" s="36">
        <f>SUMIFS(СВЦЭМ!$C$33:$C$776,СВЦЭМ!$A$33:$A$776,$A124,СВЦЭМ!$B$33:$B$776,D$119)+'СЕТ СН'!$I$12+СВЦЭМ!$D$10+'СЕТ СН'!$I$5-'СЕТ СН'!$I$20</f>
        <v>3719.5399930600001</v>
      </c>
      <c r="E124" s="36">
        <f>SUMIFS(СВЦЭМ!$C$33:$C$776,СВЦЭМ!$A$33:$A$776,$A124,СВЦЭМ!$B$33:$B$776,E$119)+'СЕТ СН'!$I$12+СВЦЭМ!$D$10+'СЕТ СН'!$I$5-'СЕТ СН'!$I$20</f>
        <v>3729.42768045</v>
      </c>
      <c r="F124" s="36">
        <f>SUMIFS(СВЦЭМ!$C$33:$C$776,СВЦЭМ!$A$33:$A$776,$A124,СВЦЭМ!$B$33:$B$776,F$119)+'СЕТ СН'!$I$12+СВЦЭМ!$D$10+'СЕТ СН'!$I$5-'СЕТ СН'!$I$20</f>
        <v>3736.7215051500002</v>
      </c>
      <c r="G124" s="36">
        <f>SUMIFS(СВЦЭМ!$C$33:$C$776,СВЦЭМ!$A$33:$A$776,$A124,СВЦЭМ!$B$33:$B$776,G$119)+'СЕТ СН'!$I$12+СВЦЭМ!$D$10+'СЕТ СН'!$I$5-'СЕТ СН'!$I$20</f>
        <v>3737.4081578200003</v>
      </c>
      <c r="H124" s="36">
        <f>SUMIFS(СВЦЭМ!$C$33:$C$776,СВЦЭМ!$A$33:$A$776,$A124,СВЦЭМ!$B$33:$B$776,H$119)+'СЕТ СН'!$I$12+СВЦЭМ!$D$10+'СЕТ СН'!$I$5-'СЕТ СН'!$I$20</f>
        <v>3723.1763644500002</v>
      </c>
      <c r="I124" s="36">
        <f>SUMIFS(СВЦЭМ!$C$33:$C$776,СВЦЭМ!$A$33:$A$776,$A124,СВЦЭМ!$B$33:$B$776,I$119)+'СЕТ СН'!$I$12+СВЦЭМ!$D$10+'СЕТ СН'!$I$5-'СЕТ СН'!$I$20</f>
        <v>3666.0793679399999</v>
      </c>
      <c r="J124" s="36">
        <f>SUMIFS(СВЦЭМ!$C$33:$C$776,СВЦЭМ!$A$33:$A$776,$A124,СВЦЭМ!$B$33:$B$776,J$119)+'СЕТ СН'!$I$12+СВЦЭМ!$D$10+'СЕТ СН'!$I$5-'СЕТ СН'!$I$20</f>
        <v>3657.5224946100002</v>
      </c>
      <c r="K124" s="36">
        <f>SUMIFS(СВЦЭМ!$C$33:$C$776,СВЦЭМ!$A$33:$A$776,$A124,СВЦЭМ!$B$33:$B$776,K$119)+'СЕТ СН'!$I$12+СВЦЭМ!$D$10+'СЕТ СН'!$I$5-'СЕТ СН'!$I$20</f>
        <v>3626.3302486399998</v>
      </c>
      <c r="L124" s="36">
        <f>SUMIFS(СВЦЭМ!$C$33:$C$776,СВЦЭМ!$A$33:$A$776,$A124,СВЦЭМ!$B$33:$B$776,L$119)+'СЕТ СН'!$I$12+СВЦЭМ!$D$10+'СЕТ СН'!$I$5-'СЕТ СН'!$I$20</f>
        <v>3599.9130190699998</v>
      </c>
      <c r="M124" s="36">
        <f>SUMIFS(СВЦЭМ!$C$33:$C$776,СВЦЭМ!$A$33:$A$776,$A124,СВЦЭМ!$B$33:$B$776,M$119)+'СЕТ СН'!$I$12+СВЦЭМ!$D$10+'СЕТ СН'!$I$5-'СЕТ СН'!$I$20</f>
        <v>3583.9159427899999</v>
      </c>
      <c r="N124" s="36">
        <f>SUMIFS(СВЦЭМ!$C$33:$C$776,СВЦЭМ!$A$33:$A$776,$A124,СВЦЭМ!$B$33:$B$776,N$119)+'СЕТ СН'!$I$12+СВЦЭМ!$D$10+'СЕТ СН'!$I$5-'СЕТ СН'!$I$20</f>
        <v>3594.1152438700001</v>
      </c>
      <c r="O124" s="36">
        <f>SUMIFS(СВЦЭМ!$C$33:$C$776,СВЦЭМ!$A$33:$A$776,$A124,СВЦЭМ!$B$33:$B$776,O$119)+'СЕТ СН'!$I$12+СВЦЭМ!$D$10+'СЕТ СН'!$I$5-'СЕТ СН'!$I$20</f>
        <v>3595.7717981800001</v>
      </c>
      <c r="P124" s="36">
        <f>SUMIFS(СВЦЭМ!$C$33:$C$776,СВЦЭМ!$A$33:$A$776,$A124,СВЦЭМ!$B$33:$B$776,P$119)+'СЕТ СН'!$I$12+СВЦЭМ!$D$10+'СЕТ СН'!$I$5-'СЕТ СН'!$I$20</f>
        <v>3592.4646056500001</v>
      </c>
      <c r="Q124" s="36">
        <f>SUMIFS(СВЦЭМ!$C$33:$C$776,СВЦЭМ!$A$33:$A$776,$A124,СВЦЭМ!$B$33:$B$776,Q$119)+'СЕТ СН'!$I$12+СВЦЭМ!$D$10+'СЕТ СН'!$I$5-'СЕТ СН'!$I$20</f>
        <v>3573.6087949000002</v>
      </c>
      <c r="R124" s="36">
        <f>SUMIFS(СВЦЭМ!$C$33:$C$776,СВЦЭМ!$A$33:$A$776,$A124,СВЦЭМ!$B$33:$B$776,R$119)+'СЕТ СН'!$I$12+СВЦЭМ!$D$10+'СЕТ СН'!$I$5-'СЕТ СН'!$I$20</f>
        <v>3592.51584349</v>
      </c>
      <c r="S124" s="36">
        <f>SUMIFS(СВЦЭМ!$C$33:$C$776,СВЦЭМ!$A$33:$A$776,$A124,СВЦЭМ!$B$33:$B$776,S$119)+'СЕТ СН'!$I$12+СВЦЭМ!$D$10+'СЕТ СН'!$I$5-'СЕТ СН'!$I$20</f>
        <v>3602.4369386200001</v>
      </c>
      <c r="T124" s="36">
        <f>SUMIFS(СВЦЭМ!$C$33:$C$776,СВЦЭМ!$A$33:$A$776,$A124,СВЦЭМ!$B$33:$B$776,T$119)+'СЕТ СН'!$I$12+СВЦЭМ!$D$10+'СЕТ СН'!$I$5-'СЕТ СН'!$I$20</f>
        <v>3595.1224554199998</v>
      </c>
      <c r="U124" s="36">
        <f>SUMIFS(СВЦЭМ!$C$33:$C$776,СВЦЭМ!$A$33:$A$776,$A124,СВЦЭМ!$B$33:$B$776,U$119)+'СЕТ СН'!$I$12+СВЦЭМ!$D$10+'СЕТ СН'!$I$5-'СЕТ СН'!$I$20</f>
        <v>3584.6058534499998</v>
      </c>
      <c r="V124" s="36">
        <f>SUMIFS(СВЦЭМ!$C$33:$C$776,СВЦЭМ!$A$33:$A$776,$A124,СВЦЭМ!$B$33:$B$776,V$119)+'СЕТ СН'!$I$12+СВЦЭМ!$D$10+'СЕТ СН'!$I$5-'СЕТ СН'!$I$20</f>
        <v>3589.34369724</v>
      </c>
      <c r="W124" s="36">
        <f>SUMIFS(СВЦЭМ!$C$33:$C$776,СВЦЭМ!$A$33:$A$776,$A124,СВЦЭМ!$B$33:$B$776,W$119)+'СЕТ СН'!$I$12+СВЦЭМ!$D$10+'СЕТ СН'!$I$5-'СЕТ СН'!$I$20</f>
        <v>3614.58262199</v>
      </c>
      <c r="X124" s="36">
        <f>SUMIFS(СВЦЭМ!$C$33:$C$776,СВЦЭМ!$A$33:$A$776,$A124,СВЦЭМ!$B$33:$B$776,X$119)+'СЕТ СН'!$I$12+СВЦЭМ!$D$10+'СЕТ СН'!$I$5-'СЕТ СН'!$I$20</f>
        <v>3602.8986234399999</v>
      </c>
      <c r="Y124" s="36">
        <f>SUMIFS(СВЦЭМ!$C$33:$C$776,СВЦЭМ!$A$33:$A$776,$A124,СВЦЭМ!$B$33:$B$776,Y$119)+'СЕТ СН'!$I$12+СВЦЭМ!$D$10+'СЕТ СН'!$I$5-'СЕТ СН'!$I$20</f>
        <v>3644.5746035900002</v>
      </c>
    </row>
    <row r="125" spans="1:27" ht="15.75" x14ac:dyDescent="0.2">
      <c r="A125" s="35">
        <f t="shared" si="3"/>
        <v>44080</v>
      </c>
      <c r="B125" s="36">
        <f>SUMIFS(СВЦЭМ!$C$33:$C$776,СВЦЭМ!$A$33:$A$776,$A125,СВЦЭМ!$B$33:$B$776,B$119)+'СЕТ СН'!$I$12+СВЦЭМ!$D$10+'СЕТ СН'!$I$5-'СЕТ СН'!$I$20</f>
        <v>3661.24890164</v>
      </c>
      <c r="C125" s="36">
        <f>SUMIFS(СВЦЭМ!$C$33:$C$776,СВЦЭМ!$A$33:$A$776,$A125,СВЦЭМ!$B$33:$B$776,C$119)+'СЕТ СН'!$I$12+СВЦЭМ!$D$10+'СЕТ СН'!$I$5-'СЕТ СН'!$I$20</f>
        <v>3690.2375418400002</v>
      </c>
      <c r="D125" s="36">
        <f>SUMIFS(СВЦЭМ!$C$33:$C$776,СВЦЭМ!$A$33:$A$776,$A125,СВЦЭМ!$B$33:$B$776,D$119)+'СЕТ СН'!$I$12+СВЦЭМ!$D$10+'СЕТ СН'!$I$5-'СЕТ СН'!$I$20</f>
        <v>3740.8344472799999</v>
      </c>
      <c r="E125" s="36">
        <f>SUMIFS(СВЦЭМ!$C$33:$C$776,СВЦЭМ!$A$33:$A$776,$A125,СВЦЭМ!$B$33:$B$776,E$119)+'СЕТ СН'!$I$12+СВЦЭМ!$D$10+'СЕТ СН'!$I$5-'СЕТ СН'!$I$20</f>
        <v>3791.99613692</v>
      </c>
      <c r="F125" s="36">
        <f>SUMIFS(СВЦЭМ!$C$33:$C$776,СВЦЭМ!$A$33:$A$776,$A125,СВЦЭМ!$B$33:$B$776,F$119)+'СЕТ СН'!$I$12+СВЦЭМ!$D$10+'СЕТ СН'!$I$5-'СЕТ СН'!$I$20</f>
        <v>3786.5779095899998</v>
      </c>
      <c r="G125" s="36">
        <f>SUMIFS(СВЦЭМ!$C$33:$C$776,СВЦЭМ!$A$33:$A$776,$A125,СВЦЭМ!$B$33:$B$776,G$119)+'СЕТ СН'!$I$12+СВЦЭМ!$D$10+'СЕТ СН'!$I$5-'СЕТ СН'!$I$20</f>
        <v>3791.6308187200002</v>
      </c>
      <c r="H125" s="36">
        <f>SUMIFS(СВЦЭМ!$C$33:$C$776,СВЦЭМ!$A$33:$A$776,$A125,СВЦЭМ!$B$33:$B$776,H$119)+'СЕТ СН'!$I$12+СВЦЭМ!$D$10+'СЕТ СН'!$I$5-'СЕТ СН'!$I$20</f>
        <v>3787.5687647200002</v>
      </c>
      <c r="I125" s="36">
        <f>SUMIFS(СВЦЭМ!$C$33:$C$776,СВЦЭМ!$A$33:$A$776,$A125,СВЦЭМ!$B$33:$B$776,I$119)+'СЕТ СН'!$I$12+СВЦЭМ!$D$10+'СЕТ СН'!$I$5-'СЕТ СН'!$I$20</f>
        <v>3680.8387883599999</v>
      </c>
      <c r="J125" s="36">
        <f>SUMIFS(СВЦЭМ!$C$33:$C$776,СВЦЭМ!$A$33:$A$776,$A125,СВЦЭМ!$B$33:$B$776,J$119)+'СЕТ СН'!$I$12+СВЦЭМ!$D$10+'СЕТ СН'!$I$5-'СЕТ СН'!$I$20</f>
        <v>3583.5191585699999</v>
      </c>
      <c r="K125" s="36">
        <f>SUMIFS(СВЦЭМ!$C$33:$C$776,СВЦЭМ!$A$33:$A$776,$A125,СВЦЭМ!$B$33:$B$776,K$119)+'СЕТ СН'!$I$12+СВЦЭМ!$D$10+'СЕТ СН'!$I$5-'СЕТ СН'!$I$20</f>
        <v>3480.2637504899999</v>
      </c>
      <c r="L125" s="36">
        <f>SUMIFS(СВЦЭМ!$C$33:$C$776,СВЦЭМ!$A$33:$A$776,$A125,СВЦЭМ!$B$33:$B$776,L$119)+'СЕТ СН'!$I$12+СВЦЭМ!$D$10+'СЕТ СН'!$I$5-'СЕТ СН'!$I$20</f>
        <v>3491.6359226100003</v>
      </c>
      <c r="M125" s="36">
        <f>SUMIFS(СВЦЭМ!$C$33:$C$776,СВЦЭМ!$A$33:$A$776,$A125,СВЦЭМ!$B$33:$B$776,M$119)+'СЕТ СН'!$I$12+СВЦЭМ!$D$10+'СЕТ СН'!$I$5-'СЕТ СН'!$I$20</f>
        <v>3485.7228718599999</v>
      </c>
      <c r="N125" s="36">
        <f>SUMIFS(СВЦЭМ!$C$33:$C$776,СВЦЭМ!$A$33:$A$776,$A125,СВЦЭМ!$B$33:$B$776,N$119)+'СЕТ СН'!$I$12+СВЦЭМ!$D$10+'СЕТ СН'!$I$5-'СЕТ СН'!$I$20</f>
        <v>3480.5792874099998</v>
      </c>
      <c r="O125" s="36">
        <f>SUMIFS(СВЦЭМ!$C$33:$C$776,СВЦЭМ!$A$33:$A$776,$A125,СВЦЭМ!$B$33:$B$776,O$119)+'СЕТ СН'!$I$12+СВЦЭМ!$D$10+'СЕТ СН'!$I$5-'СЕТ СН'!$I$20</f>
        <v>3476.43150126</v>
      </c>
      <c r="P125" s="36">
        <f>SUMIFS(СВЦЭМ!$C$33:$C$776,СВЦЭМ!$A$33:$A$776,$A125,СВЦЭМ!$B$33:$B$776,P$119)+'СЕТ СН'!$I$12+СВЦЭМ!$D$10+'СЕТ СН'!$I$5-'СЕТ СН'!$I$20</f>
        <v>3476.0416886800003</v>
      </c>
      <c r="Q125" s="36">
        <f>SUMIFS(СВЦЭМ!$C$33:$C$776,СВЦЭМ!$A$33:$A$776,$A125,СВЦЭМ!$B$33:$B$776,Q$119)+'СЕТ СН'!$I$12+СВЦЭМ!$D$10+'СЕТ СН'!$I$5-'СЕТ СН'!$I$20</f>
        <v>3470.3186975399999</v>
      </c>
      <c r="R125" s="36">
        <f>SUMIFS(СВЦЭМ!$C$33:$C$776,СВЦЭМ!$A$33:$A$776,$A125,СВЦЭМ!$B$33:$B$776,R$119)+'СЕТ СН'!$I$12+СВЦЭМ!$D$10+'СЕТ СН'!$I$5-'СЕТ СН'!$I$20</f>
        <v>3463.5916018900002</v>
      </c>
      <c r="S125" s="36">
        <f>SUMIFS(СВЦЭМ!$C$33:$C$776,СВЦЭМ!$A$33:$A$776,$A125,СВЦЭМ!$B$33:$B$776,S$119)+'СЕТ СН'!$I$12+СВЦЭМ!$D$10+'СЕТ СН'!$I$5-'СЕТ СН'!$I$20</f>
        <v>3473.3145749200003</v>
      </c>
      <c r="T125" s="36">
        <f>SUMIFS(СВЦЭМ!$C$33:$C$776,СВЦЭМ!$A$33:$A$776,$A125,СВЦЭМ!$B$33:$B$776,T$119)+'СЕТ СН'!$I$12+СВЦЭМ!$D$10+'СЕТ СН'!$I$5-'СЕТ СН'!$I$20</f>
        <v>3473.3258136100003</v>
      </c>
      <c r="U125" s="36">
        <f>SUMIFS(СВЦЭМ!$C$33:$C$776,СВЦЭМ!$A$33:$A$776,$A125,СВЦЭМ!$B$33:$B$776,U$119)+'СЕТ СН'!$I$12+СВЦЭМ!$D$10+'СЕТ СН'!$I$5-'СЕТ СН'!$I$20</f>
        <v>3460.5923501100001</v>
      </c>
      <c r="V125" s="36">
        <f>SUMIFS(СВЦЭМ!$C$33:$C$776,СВЦЭМ!$A$33:$A$776,$A125,СВЦЭМ!$B$33:$B$776,V$119)+'СЕТ СН'!$I$12+СВЦЭМ!$D$10+'СЕТ СН'!$I$5-'СЕТ СН'!$I$20</f>
        <v>3465.3830552200002</v>
      </c>
      <c r="W125" s="36">
        <f>SUMIFS(СВЦЭМ!$C$33:$C$776,СВЦЭМ!$A$33:$A$776,$A125,СВЦЭМ!$B$33:$B$776,W$119)+'СЕТ СН'!$I$12+СВЦЭМ!$D$10+'СЕТ СН'!$I$5-'СЕТ СН'!$I$20</f>
        <v>3458.3005146400001</v>
      </c>
      <c r="X125" s="36">
        <f>SUMIFS(СВЦЭМ!$C$33:$C$776,СВЦЭМ!$A$33:$A$776,$A125,СВЦЭМ!$B$33:$B$776,X$119)+'СЕТ СН'!$I$12+СВЦЭМ!$D$10+'СЕТ СН'!$I$5-'СЕТ СН'!$I$20</f>
        <v>3460.3668461900002</v>
      </c>
      <c r="Y125" s="36">
        <f>SUMIFS(СВЦЭМ!$C$33:$C$776,СВЦЭМ!$A$33:$A$776,$A125,СВЦЭМ!$B$33:$B$776,Y$119)+'СЕТ СН'!$I$12+СВЦЭМ!$D$10+'СЕТ СН'!$I$5-'СЕТ СН'!$I$20</f>
        <v>3496.6499564599999</v>
      </c>
    </row>
    <row r="126" spans="1:27" ht="15.75" x14ac:dyDescent="0.2">
      <c r="A126" s="35">
        <f t="shared" si="3"/>
        <v>44081</v>
      </c>
      <c r="B126" s="36">
        <f>SUMIFS(СВЦЭМ!$C$33:$C$776,СВЦЭМ!$A$33:$A$776,$A126,СВЦЭМ!$B$33:$B$776,B$119)+'СЕТ СН'!$I$12+СВЦЭМ!$D$10+'СЕТ СН'!$I$5-'СЕТ СН'!$I$20</f>
        <v>3624.5357230899999</v>
      </c>
      <c r="C126" s="36">
        <f>SUMIFS(СВЦЭМ!$C$33:$C$776,СВЦЭМ!$A$33:$A$776,$A126,СВЦЭМ!$B$33:$B$776,C$119)+'СЕТ СН'!$I$12+СВЦЭМ!$D$10+'СЕТ СН'!$I$5-'СЕТ СН'!$I$20</f>
        <v>3661.9413757900002</v>
      </c>
      <c r="D126" s="36">
        <f>SUMIFS(СВЦЭМ!$C$33:$C$776,СВЦЭМ!$A$33:$A$776,$A126,СВЦЭМ!$B$33:$B$776,D$119)+'СЕТ СН'!$I$12+СВЦЭМ!$D$10+'СЕТ СН'!$I$5-'СЕТ СН'!$I$20</f>
        <v>3678.0101620999999</v>
      </c>
      <c r="E126" s="36">
        <f>SUMIFS(СВЦЭМ!$C$33:$C$776,СВЦЭМ!$A$33:$A$776,$A126,СВЦЭМ!$B$33:$B$776,E$119)+'СЕТ СН'!$I$12+СВЦЭМ!$D$10+'СЕТ СН'!$I$5-'СЕТ СН'!$I$20</f>
        <v>3698.4478153600003</v>
      </c>
      <c r="F126" s="36">
        <f>SUMIFS(СВЦЭМ!$C$33:$C$776,СВЦЭМ!$A$33:$A$776,$A126,СВЦЭМ!$B$33:$B$776,F$119)+'СЕТ СН'!$I$12+СВЦЭМ!$D$10+'СЕТ СН'!$I$5-'СЕТ СН'!$I$20</f>
        <v>3697.7263585199998</v>
      </c>
      <c r="G126" s="36">
        <f>SUMIFS(СВЦЭМ!$C$33:$C$776,СВЦЭМ!$A$33:$A$776,$A126,СВЦЭМ!$B$33:$B$776,G$119)+'СЕТ СН'!$I$12+СВЦЭМ!$D$10+'СЕТ СН'!$I$5-'СЕТ СН'!$I$20</f>
        <v>3687.80259497</v>
      </c>
      <c r="H126" s="36">
        <f>SUMIFS(СВЦЭМ!$C$33:$C$776,СВЦЭМ!$A$33:$A$776,$A126,СВЦЭМ!$B$33:$B$776,H$119)+'СЕТ СН'!$I$12+СВЦЭМ!$D$10+'СЕТ СН'!$I$5-'СЕТ СН'!$I$20</f>
        <v>3668.05622885</v>
      </c>
      <c r="I126" s="36">
        <f>SUMIFS(СВЦЭМ!$C$33:$C$776,СВЦЭМ!$A$33:$A$776,$A126,СВЦЭМ!$B$33:$B$776,I$119)+'СЕТ СН'!$I$12+СВЦЭМ!$D$10+'СЕТ СН'!$I$5-'СЕТ СН'!$I$20</f>
        <v>3641.8550226299999</v>
      </c>
      <c r="J126" s="36">
        <f>SUMIFS(СВЦЭМ!$C$33:$C$776,СВЦЭМ!$A$33:$A$776,$A126,СВЦЭМ!$B$33:$B$776,J$119)+'СЕТ СН'!$I$12+СВЦЭМ!$D$10+'СЕТ СН'!$I$5-'СЕТ СН'!$I$20</f>
        <v>3609.0037330599998</v>
      </c>
      <c r="K126" s="36">
        <f>SUMIFS(СВЦЭМ!$C$33:$C$776,СВЦЭМ!$A$33:$A$776,$A126,СВЦЭМ!$B$33:$B$776,K$119)+'СЕТ СН'!$I$12+СВЦЭМ!$D$10+'СЕТ СН'!$I$5-'СЕТ СН'!$I$20</f>
        <v>3570.81921078</v>
      </c>
      <c r="L126" s="36">
        <f>SUMIFS(СВЦЭМ!$C$33:$C$776,СВЦЭМ!$A$33:$A$776,$A126,СВЦЭМ!$B$33:$B$776,L$119)+'СЕТ СН'!$I$12+СВЦЭМ!$D$10+'СЕТ СН'!$I$5-'СЕТ СН'!$I$20</f>
        <v>3553.3778925000001</v>
      </c>
      <c r="M126" s="36">
        <f>SUMIFS(СВЦЭМ!$C$33:$C$776,СВЦЭМ!$A$33:$A$776,$A126,СВЦЭМ!$B$33:$B$776,M$119)+'СЕТ СН'!$I$12+СВЦЭМ!$D$10+'СЕТ СН'!$I$5-'СЕТ СН'!$I$20</f>
        <v>3512.9631695799999</v>
      </c>
      <c r="N126" s="36">
        <f>SUMIFS(СВЦЭМ!$C$33:$C$776,СВЦЭМ!$A$33:$A$776,$A126,СВЦЭМ!$B$33:$B$776,N$119)+'СЕТ СН'!$I$12+СВЦЭМ!$D$10+'СЕТ СН'!$I$5-'СЕТ СН'!$I$20</f>
        <v>3478.19953635</v>
      </c>
      <c r="O126" s="36">
        <f>SUMIFS(СВЦЭМ!$C$33:$C$776,СВЦЭМ!$A$33:$A$776,$A126,СВЦЭМ!$B$33:$B$776,O$119)+'СЕТ СН'!$I$12+СВЦЭМ!$D$10+'СЕТ СН'!$I$5-'СЕТ СН'!$I$20</f>
        <v>3473.5910848799999</v>
      </c>
      <c r="P126" s="36">
        <f>SUMIFS(СВЦЭМ!$C$33:$C$776,СВЦЭМ!$A$33:$A$776,$A126,СВЦЭМ!$B$33:$B$776,P$119)+'СЕТ СН'!$I$12+СВЦЭМ!$D$10+'СЕТ СН'!$I$5-'СЕТ СН'!$I$20</f>
        <v>3472.5148953400003</v>
      </c>
      <c r="Q126" s="36">
        <f>SUMIFS(СВЦЭМ!$C$33:$C$776,СВЦЭМ!$A$33:$A$776,$A126,СВЦЭМ!$B$33:$B$776,Q$119)+'СЕТ СН'!$I$12+СВЦЭМ!$D$10+'СЕТ СН'!$I$5-'СЕТ СН'!$I$20</f>
        <v>3469.4637415699999</v>
      </c>
      <c r="R126" s="36">
        <f>SUMIFS(СВЦЭМ!$C$33:$C$776,СВЦЭМ!$A$33:$A$776,$A126,СВЦЭМ!$B$33:$B$776,R$119)+'СЕТ СН'!$I$12+СВЦЭМ!$D$10+'СЕТ СН'!$I$5-'СЕТ СН'!$I$20</f>
        <v>3467.0628949699999</v>
      </c>
      <c r="S126" s="36">
        <f>SUMIFS(СВЦЭМ!$C$33:$C$776,СВЦЭМ!$A$33:$A$776,$A126,СВЦЭМ!$B$33:$B$776,S$119)+'СЕТ СН'!$I$12+СВЦЭМ!$D$10+'СЕТ СН'!$I$5-'СЕТ СН'!$I$20</f>
        <v>3474.3559089199998</v>
      </c>
      <c r="T126" s="36">
        <f>SUMIFS(СВЦЭМ!$C$33:$C$776,СВЦЭМ!$A$33:$A$776,$A126,СВЦЭМ!$B$33:$B$776,T$119)+'СЕТ СН'!$I$12+СВЦЭМ!$D$10+'СЕТ СН'!$I$5-'СЕТ СН'!$I$20</f>
        <v>3480.7585526500002</v>
      </c>
      <c r="U126" s="36">
        <f>SUMIFS(СВЦЭМ!$C$33:$C$776,СВЦЭМ!$A$33:$A$776,$A126,СВЦЭМ!$B$33:$B$776,U$119)+'СЕТ СН'!$I$12+СВЦЭМ!$D$10+'СЕТ СН'!$I$5-'СЕТ СН'!$I$20</f>
        <v>3482.6782505000001</v>
      </c>
      <c r="V126" s="36">
        <f>SUMIFS(СВЦЭМ!$C$33:$C$776,СВЦЭМ!$A$33:$A$776,$A126,СВЦЭМ!$B$33:$B$776,V$119)+'СЕТ СН'!$I$12+СВЦЭМ!$D$10+'СЕТ СН'!$I$5-'СЕТ СН'!$I$20</f>
        <v>3484.1977431800001</v>
      </c>
      <c r="W126" s="36">
        <f>SUMIFS(СВЦЭМ!$C$33:$C$776,СВЦЭМ!$A$33:$A$776,$A126,СВЦЭМ!$B$33:$B$776,W$119)+'СЕТ СН'!$I$12+СВЦЭМ!$D$10+'СЕТ СН'!$I$5-'СЕТ СН'!$I$20</f>
        <v>3485.5590847399999</v>
      </c>
      <c r="X126" s="36">
        <f>SUMIFS(СВЦЭМ!$C$33:$C$776,СВЦЭМ!$A$33:$A$776,$A126,СВЦЭМ!$B$33:$B$776,X$119)+'СЕТ СН'!$I$12+СВЦЭМ!$D$10+'СЕТ СН'!$I$5-'СЕТ СН'!$I$20</f>
        <v>3474.77000542</v>
      </c>
      <c r="Y126" s="36">
        <f>SUMIFS(СВЦЭМ!$C$33:$C$776,СВЦЭМ!$A$33:$A$776,$A126,СВЦЭМ!$B$33:$B$776,Y$119)+'СЕТ СН'!$I$12+СВЦЭМ!$D$10+'СЕТ СН'!$I$5-'СЕТ СН'!$I$20</f>
        <v>3565.2989181900002</v>
      </c>
    </row>
    <row r="127" spans="1:27" ht="15.75" x14ac:dyDescent="0.2">
      <c r="A127" s="35">
        <f t="shared" si="3"/>
        <v>44082</v>
      </c>
      <c r="B127" s="36">
        <f>SUMIFS(СВЦЭМ!$C$33:$C$776,СВЦЭМ!$A$33:$A$776,$A127,СВЦЭМ!$B$33:$B$776,B$119)+'СЕТ СН'!$I$12+СВЦЭМ!$D$10+'СЕТ СН'!$I$5-'СЕТ СН'!$I$20</f>
        <v>3599.3582371800003</v>
      </c>
      <c r="C127" s="36">
        <f>SUMIFS(СВЦЭМ!$C$33:$C$776,СВЦЭМ!$A$33:$A$776,$A127,СВЦЭМ!$B$33:$B$776,C$119)+'СЕТ СН'!$I$12+СВЦЭМ!$D$10+'СЕТ СН'!$I$5-'СЕТ СН'!$I$20</f>
        <v>3645.6004612300003</v>
      </c>
      <c r="D127" s="36">
        <f>SUMIFS(СВЦЭМ!$C$33:$C$776,СВЦЭМ!$A$33:$A$776,$A127,СВЦЭМ!$B$33:$B$776,D$119)+'СЕТ СН'!$I$12+СВЦЭМ!$D$10+'СЕТ СН'!$I$5-'СЕТ СН'!$I$20</f>
        <v>3702.6296437800002</v>
      </c>
      <c r="E127" s="36">
        <f>SUMIFS(СВЦЭМ!$C$33:$C$776,СВЦЭМ!$A$33:$A$776,$A127,СВЦЭМ!$B$33:$B$776,E$119)+'СЕТ СН'!$I$12+СВЦЭМ!$D$10+'СЕТ СН'!$I$5-'СЕТ СН'!$I$20</f>
        <v>3723.6920596199998</v>
      </c>
      <c r="F127" s="36">
        <f>SUMIFS(СВЦЭМ!$C$33:$C$776,СВЦЭМ!$A$33:$A$776,$A127,СВЦЭМ!$B$33:$B$776,F$119)+'СЕТ СН'!$I$12+СВЦЭМ!$D$10+'СЕТ СН'!$I$5-'СЕТ СН'!$I$20</f>
        <v>3691.3032664500001</v>
      </c>
      <c r="G127" s="36">
        <f>SUMIFS(СВЦЭМ!$C$33:$C$776,СВЦЭМ!$A$33:$A$776,$A127,СВЦЭМ!$B$33:$B$776,G$119)+'СЕТ СН'!$I$12+СВЦЭМ!$D$10+'СЕТ СН'!$I$5-'СЕТ СН'!$I$20</f>
        <v>3653.5582064999999</v>
      </c>
      <c r="H127" s="36">
        <f>SUMIFS(СВЦЭМ!$C$33:$C$776,СВЦЭМ!$A$33:$A$776,$A127,СВЦЭМ!$B$33:$B$776,H$119)+'СЕТ СН'!$I$12+СВЦЭМ!$D$10+'СЕТ СН'!$I$5-'СЕТ СН'!$I$20</f>
        <v>3606.8991412400001</v>
      </c>
      <c r="I127" s="36">
        <f>SUMIFS(СВЦЭМ!$C$33:$C$776,СВЦЭМ!$A$33:$A$776,$A127,СВЦЭМ!$B$33:$B$776,I$119)+'СЕТ СН'!$I$12+СВЦЭМ!$D$10+'СЕТ СН'!$I$5-'СЕТ СН'!$I$20</f>
        <v>3576.69079212</v>
      </c>
      <c r="J127" s="36">
        <f>SUMIFS(СВЦЭМ!$C$33:$C$776,СВЦЭМ!$A$33:$A$776,$A127,СВЦЭМ!$B$33:$B$776,J$119)+'СЕТ СН'!$I$12+СВЦЭМ!$D$10+'СЕТ СН'!$I$5-'СЕТ СН'!$I$20</f>
        <v>3524.8184527000003</v>
      </c>
      <c r="K127" s="36">
        <f>SUMIFS(СВЦЭМ!$C$33:$C$776,СВЦЭМ!$A$33:$A$776,$A127,СВЦЭМ!$B$33:$B$776,K$119)+'СЕТ СН'!$I$12+СВЦЭМ!$D$10+'СЕТ СН'!$I$5-'СЕТ СН'!$I$20</f>
        <v>3523.7151570400001</v>
      </c>
      <c r="L127" s="36">
        <f>SUMIFS(СВЦЭМ!$C$33:$C$776,СВЦЭМ!$A$33:$A$776,$A127,СВЦЭМ!$B$33:$B$776,L$119)+'СЕТ СН'!$I$12+СВЦЭМ!$D$10+'СЕТ СН'!$I$5-'СЕТ СН'!$I$20</f>
        <v>3481.9841731699998</v>
      </c>
      <c r="M127" s="36">
        <f>SUMIFS(СВЦЭМ!$C$33:$C$776,СВЦЭМ!$A$33:$A$776,$A127,СВЦЭМ!$B$33:$B$776,M$119)+'СЕТ СН'!$I$12+СВЦЭМ!$D$10+'СЕТ СН'!$I$5-'СЕТ СН'!$I$20</f>
        <v>3467.98511964</v>
      </c>
      <c r="N127" s="36">
        <f>SUMIFS(СВЦЭМ!$C$33:$C$776,СВЦЭМ!$A$33:$A$776,$A127,СВЦЭМ!$B$33:$B$776,N$119)+'СЕТ СН'!$I$12+СВЦЭМ!$D$10+'СЕТ СН'!$I$5-'СЕТ СН'!$I$20</f>
        <v>3400.3643573899999</v>
      </c>
      <c r="O127" s="36">
        <f>SUMIFS(СВЦЭМ!$C$33:$C$776,СВЦЭМ!$A$33:$A$776,$A127,СВЦЭМ!$B$33:$B$776,O$119)+'СЕТ СН'!$I$12+СВЦЭМ!$D$10+'СЕТ СН'!$I$5-'СЕТ СН'!$I$20</f>
        <v>3391.0500929499999</v>
      </c>
      <c r="P127" s="36">
        <f>SUMIFS(СВЦЭМ!$C$33:$C$776,СВЦЭМ!$A$33:$A$776,$A127,СВЦЭМ!$B$33:$B$776,P$119)+'СЕТ СН'!$I$12+СВЦЭМ!$D$10+'СЕТ СН'!$I$5-'СЕТ СН'!$I$20</f>
        <v>3392.40010596</v>
      </c>
      <c r="Q127" s="36">
        <f>SUMIFS(СВЦЭМ!$C$33:$C$776,СВЦЭМ!$A$33:$A$776,$A127,СВЦЭМ!$B$33:$B$776,Q$119)+'СЕТ СН'!$I$12+СВЦЭМ!$D$10+'СЕТ СН'!$I$5-'СЕТ СН'!$I$20</f>
        <v>3396.4062312800002</v>
      </c>
      <c r="R127" s="36">
        <f>SUMIFS(СВЦЭМ!$C$33:$C$776,СВЦЭМ!$A$33:$A$776,$A127,СВЦЭМ!$B$33:$B$776,R$119)+'СЕТ СН'!$I$12+СВЦЭМ!$D$10+'СЕТ СН'!$I$5-'СЕТ СН'!$I$20</f>
        <v>3380.6164791299998</v>
      </c>
      <c r="S127" s="36">
        <f>SUMIFS(СВЦЭМ!$C$33:$C$776,СВЦЭМ!$A$33:$A$776,$A127,СВЦЭМ!$B$33:$B$776,S$119)+'СЕТ СН'!$I$12+СВЦЭМ!$D$10+'СЕТ СН'!$I$5-'СЕТ СН'!$I$20</f>
        <v>3396.9961498399998</v>
      </c>
      <c r="T127" s="36">
        <f>SUMIFS(СВЦЭМ!$C$33:$C$776,СВЦЭМ!$A$33:$A$776,$A127,СВЦЭМ!$B$33:$B$776,T$119)+'СЕТ СН'!$I$12+СВЦЭМ!$D$10+'СЕТ СН'!$I$5-'СЕТ СН'!$I$20</f>
        <v>3405.8253451300002</v>
      </c>
      <c r="U127" s="36">
        <f>SUMIFS(СВЦЭМ!$C$33:$C$776,СВЦЭМ!$A$33:$A$776,$A127,СВЦЭМ!$B$33:$B$776,U$119)+'СЕТ СН'!$I$12+СВЦЭМ!$D$10+'СЕТ СН'!$I$5-'СЕТ СН'!$I$20</f>
        <v>3417.6227839000003</v>
      </c>
      <c r="V127" s="36">
        <f>SUMIFS(СВЦЭМ!$C$33:$C$776,СВЦЭМ!$A$33:$A$776,$A127,СВЦЭМ!$B$33:$B$776,V$119)+'СЕТ СН'!$I$12+СВЦЭМ!$D$10+'СЕТ СН'!$I$5-'СЕТ СН'!$I$20</f>
        <v>3430.7437707200002</v>
      </c>
      <c r="W127" s="36">
        <f>SUMIFS(СВЦЭМ!$C$33:$C$776,СВЦЭМ!$A$33:$A$776,$A127,СВЦЭМ!$B$33:$B$776,W$119)+'СЕТ СН'!$I$12+СВЦЭМ!$D$10+'СЕТ СН'!$I$5-'СЕТ СН'!$I$20</f>
        <v>3426.7818170199998</v>
      </c>
      <c r="X127" s="36">
        <f>SUMIFS(СВЦЭМ!$C$33:$C$776,СВЦЭМ!$A$33:$A$776,$A127,СВЦЭМ!$B$33:$B$776,X$119)+'СЕТ СН'!$I$12+СВЦЭМ!$D$10+'СЕТ СН'!$I$5-'СЕТ СН'!$I$20</f>
        <v>3428.95857492</v>
      </c>
      <c r="Y127" s="36">
        <f>SUMIFS(СВЦЭМ!$C$33:$C$776,СВЦЭМ!$A$33:$A$776,$A127,СВЦЭМ!$B$33:$B$776,Y$119)+'СЕТ СН'!$I$12+СВЦЭМ!$D$10+'СЕТ СН'!$I$5-'СЕТ СН'!$I$20</f>
        <v>3523.59803745</v>
      </c>
    </row>
    <row r="128" spans="1:27" ht="15.75" x14ac:dyDescent="0.2">
      <c r="A128" s="35">
        <f t="shared" si="3"/>
        <v>44083</v>
      </c>
      <c r="B128" s="36">
        <f>SUMIFS(СВЦЭМ!$C$33:$C$776,СВЦЭМ!$A$33:$A$776,$A128,СВЦЭМ!$B$33:$B$776,B$119)+'СЕТ СН'!$I$12+СВЦЭМ!$D$10+'СЕТ СН'!$I$5-'СЕТ СН'!$I$20</f>
        <v>3603.97106902</v>
      </c>
      <c r="C128" s="36">
        <f>SUMIFS(СВЦЭМ!$C$33:$C$776,СВЦЭМ!$A$33:$A$776,$A128,СВЦЭМ!$B$33:$B$776,C$119)+'СЕТ СН'!$I$12+СВЦЭМ!$D$10+'СЕТ СН'!$I$5-'СЕТ СН'!$I$20</f>
        <v>3639.4163212100002</v>
      </c>
      <c r="D128" s="36">
        <f>SUMIFS(СВЦЭМ!$C$33:$C$776,СВЦЭМ!$A$33:$A$776,$A128,СВЦЭМ!$B$33:$B$776,D$119)+'СЕТ СН'!$I$12+СВЦЭМ!$D$10+'СЕТ СН'!$I$5-'СЕТ СН'!$I$20</f>
        <v>3674.3040075899999</v>
      </c>
      <c r="E128" s="36">
        <f>SUMIFS(СВЦЭМ!$C$33:$C$776,СВЦЭМ!$A$33:$A$776,$A128,СВЦЭМ!$B$33:$B$776,E$119)+'СЕТ СН'!$I$12+СВЦЭМ!$D$10+'СЕТ СН'!$I$5-'СЕТ СН'!$I$20</f>
        <v>3687.5002144600003</v>
      </c>
      <c r="F128" s="36">
        <f>SUMIFS(СВЦЭМ!$C$33:$C$776,СВЦЭМ!$A$33:$A$776,$A128,СВЦЭМ!$B$33:$B$776,F$119)+'СЕТ СН'!$I$12+СВЦЭМ!$D$10+'СЕТ СН'!$I$5-'СЕТ СН'!$I$20</f>
        <v>3662.6461289600002</v>
      </c>
      <c r="G128" s="36">
        <f>SUMIFS(СВЦЭМ!$C$33:$C$776,СВЦЭМ!$A$33:$A$776,$A128,СВЦЭМ!$B$33:$B$776,G$119)+'СЕТ СН'!$I$12+СВЦЭМ!$D$10+'СЕТ СН'!$I$5-'СЕТ СН'!$I$20</f>
        <v>3652.2301896500003</v>
      </c>
      <c r="H128" s="36">
        <f>SUMIFS(СВЦЭМ!$C$33:$C$776,СВЦЭМ!$A$33:$A$776,$A128,СВЦЭМ!$B$33:$B$776,H$119)+'СЕТ СН'!$I$12+СВЦЭМ!$D$10+'СЕТ СН'!$I$5-'СЕТ СН'!$I$20</f>
        <v>3626.2300019899999</v>
      </c>
      <c r="I128" s="36">
        <f>SUMIFS(СВЦЭМ!$C$33:$C$776,СВЦЭМ!$A$33:$A$776,$A128,СВЦЭМ!$B$33:$B$776,I$119)+'СЕТ СН'!$I$12+СВЦЭМ!$D$10+'СЕТ СН'!$I$5-'СЕТ СН'!$I$20</f>
        <v>3617.6633052699999</v>
      </c>
      <c r="J128" s="36">
        <f>SUMIFS(СВЦЭМ!$C$33:$C$776,СВЦЭМ!$A$33:$A$776,$A128,СВЦЭМ!$B$33:$B$776,J$119)+'СЕТ СН'!$I$12+СВЦЭМ!$D$10+'СЕТ СН'!$I$5-'СЕТ СН'!$I$20</f>
        <v>3571.1751922900003</v>
      </c>
      <c r="K128" s="36">
        <f>SUMIFS(СВЦЭМ!$C$33:$C$776,СВЦЭМ!$A$33:$A$776,$A128,СВЦЭМ!$B$33:$B$776,K$119)+'СЕТ СН'!$I$12+СВЦЭМ!$D$10+'СЕТ СН'!$I$5-'СЕТ СН'!$I$20</f>
        <v>3559.6832027199998</v>
      </c>
      <c r="L128" s="36">
        <f>SUMIFS(СВЦЭМ!$C$33:$C$776,СВЦЭМ!$A$33:$A$776,$A128,СВЦЭМ!$B$33:$B$776,L$119)+'СЕТ СН'!$I$12+СВЦЭМ!$D$10+'СЕТ СН'!$I$5-'СЕТ СН'!$I$20</f>
        <v>3541.7923154300001</v>
      </c>
      <c r="M128" s="36">
        <f>SUMIFS(СВЦЭМ!$C$33:$C$776,СВЦЭМ!$A$33:$A$776,$A128,СВЦЭМ!$B$33:$B$776,M$119)+'СЕТ СН'!$I$12+СВЦЭМ!$D$10+'СЕТ СН'!$I$5-'СЕТ СН'!$I$20</f>
        <v>3481.5589432000002</v>
      </c>
      <c r="N128" s="36">
        <f>SUMIFS(СВЦЭМ!$C$33:$C$776,СВЦЭМ!$A$33:$A$776,$A128,СВЦЭМ!$B$33:$B$776,N$119)+'СЕТ СН'!$I$12+СВЦЭМ!$D$10+'СЕТ СН'!$I$5-'СЕТ СН'!$I$20</f>
        <v>3419.4491460700001</v>
      </c>
      <c r="O128" s="36">
        <f>SUMIFS(СВЦЭМ!$C$33:$C$776,СВЦЭМ!$A$33:$A$776,$A128,СВЦЭМ!$B$33:$B$776,O$119)+'СЕТ СН'!$I$12+СВЦЭМ!$D$10+'СЕТ СН'!$I$5-'СЕТ СН'!$I$20</f>
        <v>3417.87469272</v>
      </c>
      <c r="P128" s="36">
        <f>SUMIFS(СВЦЭМ!$C$33:$C$776,СВЦЭМ!$A$33:$A$776,$A128,СВЦЭМ!$B$33:$B$776,P$119)+'СЕТ СН'!$I$12+СВЦЭМ!$D$10+'СЕТ СН'!$I$5-'СЕТ СН'!$I$20</f>
        <v>3422.5193587200001</v>
      </c>
      <c r="Q128" s="36">
        <f>SUMIFS(СВЦЭМ!$C$33:$C$776,СВЦЭМ!$A$33:$A$776,$A128,СВЦЭМ!$B$33:$B$776,Q$119)+'СЕТ СН'!$I$12+СВЦЭМ!$D$10+'СЕТ СН'!$I$5-'СЕТ СН'!$I$20</f>
        <v>3424.5773924</v>
      </c>
      <c r="R128" s="36">
        <f>SUMIFS(СВЦЭМ!$C$33:$C$776,СВЦЭМ!$A$33:$A$776,$A128,СВЦЭМ!$B$33:$B$776,R$119)+'СЕТ СН'!$I$12+СВЦЭМ!$D$10+'СЕТ СН'!$I$5-'СЕТ СН'!$I$20</f>
        <v>3413.12883616</v>
      </c>
      <c r="S128" s="36">
        <f>SUMIFS(СВЦЭМ!$C$33:$C$776,СВЦЭМ!$A$33:$A$776,$A128,СВЦЭМ!$B$33:$B$776,S$119)+'СЕТ СН'!$I$12+СВЦЭМ!$D$10+'СЕТ СН'!$I$5-'СЕТ СН'!$I$20</f>
        <v>3412.8687481699999</v>
      </c>
      <c r="T128" s="36">
        <f>SUMIFS(СВЦЭМ!$C$33:$C$776,СВЦЭМ!$A$33:$A$776,$A128,СВЦЭМ!$B$33:$B$776,T$119)+'СЕТ СН'!$I$12+СВЦЭМ!$D$10+'СЕТ СН'!$I$5-'СЕТ СН'!$I$20</f>
        <v>3419.3252748200002</v>
      </c>
      <c r="U128" s="36">
        <f>SUMIFS(СВЦЭМ!$C$33:$C$776,СВЦЭМ!$A$33:$A$776,$A128,СВЦЭМ!$B$33:$B$776,U$119)+'СЕТ СН'!$I$12+СВЦЭМ!$D$10+'СЕТ СН'!$I$5-'СЕТ СН'!$I$20</f>
        <v>3435.55136679</v>
      </c>
      <c r="V128" s="36">
        <f>SUMIFS(СВЦЭМ!$C$33:$C$776,СВЦЭМ!$A$33:$A$776,$A128,СВЦЭМ!$B$33:$B$776,V$119)+'СЕТ СН'!$I$12+СВЦЭМ!$D$10+'СЕТ СН'!$I$5-'СЕТ СН'!$I$20</f>
        <v>3431.15798812</v>
      </c>
      <c r="W128" s="36">
        <f>SUMIFS(СВЦЭМ!$C$33:$C$776,СВЦЭМ!$A$33:$A$776,$A128,СВЦЭМ!$B$33:$B$776,W$119)+'СЕТ СН'!$I$12+СВЦЭМ!$D$10+'СЕТ СН'!$I$5-'СЕТ СН'!$I$20</f>
        <v>3426.1110463800001</v>
      </c>
      <c r="X128" s="36">
        <f>SUMIFS(СВЦЭМ!$C$33:$C$776,СВЦЭМ!$A$33:$A$776,$A128,СВЦЭМ!$B$33:$B$776,X$119)+'СЕТ СН'!$I$12+СВЦЭМ!$D$10+'СЕТ СН'!$I$5-'СЕТ СН'!$I$20</f>
        <v>3447.9642127000002</v>
      </c>
      <c r="Y128" s="36">
        <f>SUMIFS(СВЦЭМ!$C$33:$C$776,СВЦЭМ!$A$33:$A$776,$A128,СВЦЭМ!$B$33:$B$776,Y$119)+'СЕТ СН'!$I$12+СВЦЭМ!$D$10+'СЕТ СН'!$I$5-'СЕТ СН'!$I$20</f>
        <v>3548.4828744300003</v>
      </c>
    </row>
    <row r="129" spans="1:25" ht="15.75" x14ac:dyDescent="0.2">
      <c r="A129" s="35">
        <f t="shared" si="3"/>
        <v>44084</v>
      </c>
      <c r="B129" s="36">
        <f>SUMIFS(СВЦЭМ!$C$33:$C$776,СВЦЭМ!$A$33:$A$776,$A129,СВЦЭМ!$B$33:$B$776,B$119)+'СЕТ СН'!$I$12+СВЦЭМ!$D$10+'СЕТ СН'!$I$5-'СЕТ СН'!$I$20</f>
        <v>3565.034118</v>
      </c>
      <c r="C129" s="36">
        <f>SUMIFS(СВЦЭМ!$C$33:$C$776,СВЦЭМ!$A$33:$A$776,$A129,СВЦЭМ!$B$33:$B$776,C$119)+'СЕТ СН'!$I$12+СВЦЭМ!$D$10+'СЕТ СН'!$I$5-'СЕТ СН'!$I$20</f>
        <v>3615.03302983</v>
      </c>
      <c r="D129" s="36">
        <f>SUMIFS(СВЦЭМ!$C$33:$C$776,СВЦЭМ!$A$33:$A$776,$A129,СВЦЭМ!$B$33:$B$776,D$119)+'СЕТ СН'!$I$12+СВЦЭМ!$D$10+'СЕТ СН'!$I$5-'СЕТ СН'!$I$20</f>
        <v>3638.3149355599999</v>
      </c>
      <c r="E129" s="36">
        <f>SUMIFS(СВЦЭМ!$C$33:$C$776,СВЦЭМ!$A$33:$A$776,$A129,СВЦЭМ!$B$33:$B$776,E$119)+'СЕТ СН'!$I$12+СВЦЭМ!$D$10+'СЕТ СН'!$I$5-'СЕТ СН'!$I$20</f>
        <v>3647.132818</v>
      </c>
      <c r="F129" s="36">
        <f>SUMIFS(СВЦЭМ!$C$33:$C$776,СВЦЭМ!$A$33:$A$776,$A129,СВЦЭМ!$B$33:$B$776,F$119)+'СЕТ СН'!$I$12+СВЦЭМ!$D$10+'СЕТ СН'!$I$5-'СЕТ СН'!$I$20</f>
        <v>3648.4668548099999</v>
      </c>
      <c r="G129" s="36">
        <f>SUMIFS(СВЦЭМ!$C$33:$C$776,СВЦЭМ!$A$33:$A$776,$A129,СВЦЭМ!$B$33:$B$776,G$119)+'СЕТ СН'!$I$12+СВЦЭМ!$D$10+'СЕТ СН'!$I$5-'СЕТ СН'!$I$20</f>
        <v>3626.5855526800001</v>
      </c>
      <c r="H129" s="36">
        <f>SUMIFS(СВЦЭМ!$C$33:$C$776,СВЦЭМ!$A$33:$A$776,$A129,СВЦЭМ!$B$33:$B$776,H$119)+'СЕТ СН'!$I$12+СВЦЭМ!$D$10+'СЕТ СН'!$I$5-'СЕТ СН'!$I$20</f>
        <v>3579.0168922299999</v>
      </c>
      <c r="I129" s="36">
        <f>SUMIFS(СВЦЭМ!$C$33:$C$776,СВЦЭМ!$A$33:$A$776,$A129,СВЦЭМ!$B$33:$B$776,I$119)+'СЕТ СН'!$I$12+СВЦЭМ!$D$10+'СЕТ СН'!$I$5-'СЕТ СН'!$I$20</f>
        <v>3535.6061087100002</v>
      </c>
      <c r="J129" s="36">
        <f>SUMIFS(СВЦЭМ!$C$33:$C$776,СВЦЭМ!$A$33:$A$776,$A129,СВЦЭМ!$B$33:$B$776,J$119)+'СЕТ СН'!$I$12+СВЦЭМ!$D$10+'СЕТ СН'!$I$5-'СЕТ СН'!$I$20</f>
        <v>3515.0844697100001</v>
      </c>
      <c r="K129" s="36">
        <f>SUMIFS(СВЦЭМ!$C$33:$C$776,СВЦЭМ!$A$33:$A$776,$A129,СВЦЭМ!$B$33:$B$776,K$119)+'СЕТ СН'!$I$12+СВЦЭМ!$D$10+'СЕТ СН'!$I$5-'СЕТ СН'!$I$20</f>
        <v>3523.52002447</v>
      </c>
      <c r="L129" s="36">
        <f>SUMIFS(СВЦЭМ!$C$33:$C$776,СВЦЭМ!$A$33:$A$776,$A129,СВЦЭМ!$B$33:$B$776,L$119)+'СЕТ СН'!$I$12+СВЦЭМ!$D$10+'СЕТ СН'!$I$5-'СЕТ СН'!$I$20</f>
        <v>3529.1706311799999</v>
      </c>
      <c r="M129" s="36">
        <f>SUMIFS(СВЦЭМ!$C$33:$C$776,СВЦЭМ!$A$33:$A$776,$A129,СВЦЭМ!$B$33:$B$776,M$119)+'СЕТ СН'!$I$12+СВЦЭМ!$D$10+'СЕТ СН'!$I$5-'СЕТ СН'!$I$20</f>
        <v>3480.8864874700002</v>
      </c>
      <c r="N129" s="36">
        <f>SUMIFS(СВЦЭМ!$C$33:$C$776,СВЦЭМ!$A$33:$A$776,$A129,СВЦЭМ!$B$33:$B$776,N$119)+'СЕТ СН'!$I$12+СВЦЭМ!$D$10+'СЕТ СН'!$I$5-'СЕТ СН'!$I$20</f>
        <v>3402.3246073800001</v>
      </c>
      <c r="O129" s="36">
        <f>SUMIFS(СВЦЭМ!$C$33:$C$776,СВЦЭМ!$A$33:$A$776,$A129,СВЦЭМ!$B$33:$B$776,O$119)+'СЕТ СН'!$I$12+СВЦЭМ!$D$10+'СЕТ СН'!$I$5-'СЕТ СН'!$I$20</f>
        <v>3389.3917922600003</v>
      </c>
      <c r="P129" s="36">
        <f>SUMIFS(СВЦЭМ!$C$33:$C$776,СВЦЭМ!$A$33:$A$776,$A129,СВЦЭМ!$B$33:$B$776,P$119)+'СЕТ СН'!$I$12+СВЦЭМ!$D$10+'СЕТ СН'!$I$5-'СЕТ СН'!$I$20</f>
        <v>3390.10984874</v>
      </c>
      <c r="Q129" s="36">
        <f>SUMIFS(СВЦЭМ!$C$33:$C$776,СВЦЭМ!$A$33:$A$776,$A129,СВЦЭМ!$B$33:$B$776,Q$119)+'СЕТ СН'!$I$12+СВЦЭМ!$D$10+'СЕТ СН'!$I$5-'СЕТ СН'!$I$20</f>
        <v>3398.29643872</v>
      </c>
      <c r="R129" s="36">
        <f>SUMIFS(СВЦЭМ!$C$33:$C$776,СВЦЭМ!$A$33:$A$776,$A129,СВЦЭМ!$B$33:$B$776,R$119)+'СЕТ СН'!$I$12+СВЦЭМ!$D$10+'СЕТ СН'!$I$5-'СЕТ СН'!$I$20</f>
        <v>3389.76202767</v>
      </c>
      <c r="S129" s="36">
        <f>SUMIFS(СВЦЭМ!$C$33:$C$776,СВЦЭМ!$A$33:$A$776,$A129,СВЦЭМ!$B$33:$B$776,S$119)+'СЕТ СН'!$I$12+СВЦЭМ!$D$10+'СЕТ СН'!$I$5-'СЕТ СН'!$I$20</f>
        <v>3384.8051085799998</v>
      </c>
      <c r="T129" s="36">
        <f>SUMIFS(СВЦЭМ!$C$33:$C$776,СВЦЭМ!$A$33:$A$776,$A129,СВЦЭМ!$B$33:$B$776,T$119)+'СЕТ СН'!$I$12+СВЦЭМ!$D$10+'СЕТ СН'!$I$5-'СЕТ СН'!$I$20</f>
        <v>3387.5999878800003</v>
      </c>
      <c r="U129" s="36">
        <f>SUMIFS(СВЦЭМ!$C$33:$C$776,СВЦЭМ!$A$33:$A$776,$A129,СВЦЭМ!$B$33:$B$776,U$119)+'СЕТ СН'!$I$12+СВЦЭМ!$D$10+'СЕТ СН'!$I$5-'СЕТ СН'!$I$20</f>
        <v>3408.3880330900001</v>
      </c>
      <c r="V129" s="36">
        <f>SUMIFS(СВЦЭМ!$C$33:$C$776,СВЦЭМ!$A$33:$A$776,$A129,СВЦЭМ!$B$33:$B$776,V$119)+'СЕТ СН'!$I$12+СВЦЭМ!$D$10+'СЕТ СН'!$I$5-'СЕТ СН'!$I$20</f>
        <v>3421.0215189700002</v>
      </c>
      <c r="W129" s="36">
        <f>SUMIFS(СВЦЭМ!$C$33:$C$776,СВЦЭМ!$A$33:$A$776,$A129,СВЦЭМ!$B$33:$B$776,W$119)+'СЕТ СН'!$I$12+СВЦЭМ!$D$10+'СЕТ СН'!$I$5-'СЕТ СН'!$I$20</f>
        <v>3412.5416762</v>
      </c>
      <c r="X129" s="36">
        <f>SUMIFS(СВЦЭМ!$C$33:$C$776,СВЦЭМ!$A$33:$A$776,$A129,СВЦЭМ!$B$33:$B$776,X$119)+'СЕТ СН'!$I$12+СВЦЭМ!$D$10+'СЕТ СН'!$I$5-'СЕТ СН'!$I$20</f>
        <v>3421.3386763500002</v>
      </c>
      <c r="Y129" s="36">
        <f>SUMIFS(СВЦЭМ!$C$33:$C$776,СВЦЭМ!$A$33:$A$776,$A129,СВЦЭМ!$B$33:$B$776,Y$119)+'СЕТ СН'!$I$12+СВЦЭМ!$D$10+'СЕТ СН'!$I$5-'СЕТ СН'!$I$20</f>
        <v>3513.3825556199999</v>
      </c>
    </row>
    <row r="130" spans="1:25" ht="15.75" x14ac:dyDescent="0.2">
      <c r="A130" s="35">
        <f t="shared" si="3"/>
        <v>44085</v>
      </c>
      <c r="B130" s="36">
        <f>SUMIFS(СВЦЭМ!$C$33:$C$776,СВЦЭМ!$A$33:$A$776,$A130,СВЦЭМ!$B$33:$B$776,B$119)+'СЕТ СН'!$I$12+СВЦЭМ!$D$10+'СЕТ СН'!$I$5-'СЕТ СН'!$I$20</f>
        <v>3573.9312131500001</v>
      </c>
      <c r="C130" s="36">
        <f>SUMIFS(СВЦЭМ!$C$33:$C$776,СВЦЭМ!$A$33:$A$776,$A130,СВЦЭМ!$B$33:$B$776,C$119)+'СЕТ СН'!$I$12+СВЦЭМ!$D$10+'СЕТ СН'!$I$5-'СЕТ СН'!$I$20</f>
        <v>3593.2796273200001</v>
      </c>
      <c r="D130" s="36">
        <f>SUMIFS(СВЦЭМ!$C$33:$C$776,СВЦЭМ!$A$33:$A$776,$A130,СВЦЭМ!$B$33:$B$776,D$119)+'СЕТ СН'!$I$12+СВЦЭМ!$D$10+'СЕТ СН'!$I$5-'СЕТ СН'!$I$20</f>
        <v>3608.13362237</v>
      </c>
      <c r="E130" s="36">
        <f>SUMIFS(СВЦЭМ!$C$33:$C$776,СВЦЭМ!$A$33:$A$776,$A130,СВЦЭМ!$B$33:$B$776,E$119)+'СЕТ СН'!$I$12+СВЦЭМ!$D$10+'СЕТ СН'!$I$5-'СЕТ СН'!$I$20</f>
        <v>3630.81374099</v>
      </c>
      <c r="F130" s="36">
        <f>SUMIFS(СВЦЭМ!$C$33:$C$776,СВЦЭМ!$A$33:$A$776,$A130,СВЦЭМ!$B$33:$B$776,F$119)+'СЕТ СН'!$I$12+СВЦЭМ!$D$10+'СЕТ СН'!$I$5-'СЕТ СН'!$I$20</f>
        <v>3634.9742074800001</v>
      </c>
      <c r="G130" s="36">
        <f>SUMIFS(СВЦЭМ!$C$33:$C$776,СВЦЭМ!$A$33:$A$776,$A130,СВЦЭМ!$B$33:$B$776,G$119)+'СЕТ СН'!$I$12+СВЦЭМ!$D$10+'СЕТ СН'!$I$5-'СЕТ СН'!$I$20</f>
        <v>3617.6922037100003</v>
      </c>
      <c r="H130" s="36">
        <f>SUMIFS(СВЦЭМ!$C$33:$C$776,СВЦЭМ!$A$33:$A$776,$A130,СВЦЭМ!$B$33:$B$776,H$119)+'СЕТ СН'!$I$12+СВЦЭМ!$D$10+'СЕТ СН'!$I$5-'СЕТ СН'!$I$20</f>
        <v>3566.0009371900001</v>
      </c>
      <c r="I130" s="36">
        <f>SUMIFS(СВЦЭМ!$C$33:$C$776,СВЦЭМ!$A$33:$A$776,$A130,СВЦЭМ!$B$33:$B$776,I$119)+'СЕТ СН'!$I$12+СВЦЭМ!$D$10+'СЕТ СН'!$I$5-'СЕТ СН'!$I$20</f>
        <v>3511.2700461600002</v>
      </c>
      <c r="J130" s="36">
        <f>SUMIFS(СВЦЭМ!$C$33:$C$776,СВЦЭМ!$A$33:$A$776,$A130,СВЦЭМ!$B$33:$B$776,J$119)+'СЕТ СН'!$I$12+СВЦЭМ!$D$10+'СЕТ СН'!$I$5-'СЕТ СН'!$I$20</f>
        <v>3473.95925635</v>
      </c>
      <c r="K130" s="36">
        <f>SUMIFS(СВЦЭМ!$C$33:$C$776,СВЦЭМ!$A$33:$A$776,$A130,СВЦЭМ!$B$33:$B$776,K$119)+'СЕТ СН'!$I$12+СВЦЭМ!$D$10+'СЕТ СН'!$I$5-'СЕТ СН'!$I$20</f>
        <v>3467.6279454300002</v>
      </c>
      <c r="L130" s="36">
        <f>SUMIFS(СВЦЭМ!$C$33:$C$776,СВЦЭМ!$A$33:$A$776,$A130,СВЦЭМ!$B$33:$B$776,L$119)+'СЕТ СН'!$I$12+СВЦЭМ!$D$10+'СЕТ СН'!$I$5-'СЕТ СН'!$I$20</f>
        <v>3500.9294352400002</v>
      </c>
      <c r="M130" s="36">
        <f>SUMIFS(СВЦЭМ!$C$33:$C$776,СВЦЭМ!$A$33:$A$776,$A130,СВЦЭМ!$B$33:$B$776,M$119)+'СЕТ СН'!$I$12+СВЦЭМ!$D$10+'СЕТ СН'!$I$5-'СЕТ СН'!$I$20</f>
        <v>3458.55122123</v>
      </c>
      <c r="N130" s="36">
        <f>SUMIFS(СВЦЭМ!$C$33:$C$776,СВЦЭМ!$A$33:$A$776,$A130,СВЦЭМ!$B$33:$B$776,N$119)+'СЕТ СН'!$I$12+СВЦЭМ!$D$10+'СЕТ СН'!$I$5-'СЕТ СН'!$I$20</f>
        <v>3409.9666904800001</v>
      </c>
      <c r="O130" s="36">
        <f>SUMIFS(СВЦЭМ!$C$33:$C$776,СВЦЭМ!$A$33:$A$776,$A130,СВЦЭМ!$B$33:$B$776,O$119)+'СЕТ СН'!$I$12+СВЦЭМ!$D$10+'СЕТ СН'!$I$5-'СЕТ СН'!$I$20</f>
        <v>3391.2940624100002</v>
      </c>
      <c r="P130" s="36">
        <f>SUMIFS(СВЦЭМ!$C$33:$C$776,СВЦЭМ!$A$33:$A$776,$A130,СВЦЭМ!$B$33:$B$776,P$119)+'СЕТ СН'!$I$12+СВЦЭМ!$D$10+'СЕТ СН'!$I$5-'СЕТ СН'!$I$20</f>
        <v>3393.95947785</v>
      </c>
      <c r="Q130" s="36">
        <f>SUMIFS(СВЦЭМ!$C$33:$C$776,СВЦЭМ!$A$33:$A$776,$A130,СВЦЭМ!$B$33:$B$776,Q$119)+'СЕТ СН'!$I$12+СВЦЭМ!$D$10+'СЕТ СН'!$I$5-'СЕТ СН'!$I$20</f>
        <v>3387.82684892</v>
      </c>
      <c r="R130" s="36">
        <f>SUMIFS(СВЦЭМ!$C$33:$C$776,СВЦЭМ!$A$33:$A$776,$A130,СВЦЭМ!$B$33:$B$776,R$119)+'СЕТ СН'!$I$12+СВЦЭМ!$D$10+'СЕТ СН'!$I$5-'СЕТ СН'!$I$20</f>
        <v>3380.8712307800001</v>
      </c>
      <c r="S130" s="36">
        <f>SUMIFS(СВЦЭМ!$C$33:$C$776,СВЦЭМ!$A$33:$A$776,$A130,СВЦЭМ!$B$33:$B$776,S$119)+'СЕТ СН'!$I$12+СВЦЭМ!$D$10+'СЕТ СН'!$I$5-'СЕТ СН'!$I$20</f>
        <v>3381.6631672399999</v>
      </c>
      <c r="T130" s="36">
        <f>SUMIFS(СВЦЭМ!$C$33:$C$776,СВЦЭМ!$A$33:$A$776,$A130,СВЦЭМ!$B$33:$B$776,T$119)+'СЕТ СН'!$I$12+СВЦЭМ!$D$10+'СЕТ СН'!$I$5-'СЕТ СН'!$I$20</f>
        <v>3375.4436161100002</v>
      </c>
      <c r="U130" s="36">
        <f>SUMIFS(СВЦЭМ!$C$33:$C$776,СВЦЭМ!$A$33:$A$776,$A130,СВЦЭМ!$B$33:$B$776,U$119)+'СЕТ СН'!$I$12+СВЦЭМ!$D$10+'СЕТ СН'!$I$5-'СЕТ СН'!$I$20</f>
        <v>3381.5296805600001</v>
      </c>
      <c r="V130" s="36">
        <f>SUMIFS(СВЦЭМ!$C$33:$C$776,СВЦЭМ!$A$33:$A$776,$A130,СВЦЭМ!$B$33:$B$776,V$119)+'СЕТ СН'!$I$12+СВЦЭМ!$D$10+'СЕТ СН'!$I$5-'СЕТ СН'!$I$20</f>
        <v>3396.87834174</v>
      </c>
      <c r="W130" s="36">
        <f>SUMIFS(СВЦЭМ!$C$33:$C$776,СВЦЭМ!$A$33:$A$776,$A130,СВЦЭМ!$B$33:$B$776,W$119)+'СЕТ СН'!$I$12+СВЦЭМ!$D$10+'СЕТ СН'!$I$5-'СЕТ СН'!$I$20</f>
        <v>3391.6207617700002</v>
      </c>
      <c r="X130" s="36">
        <f>SUMIFS(СВЦЭМ!$C$33:$C$776,СВЦЭМ!$A$33:$A$776,$A130,СВЦЭМ!$B$33:$B$776,X$119)+'СЕТ СН'!$I$12+СВЦЭМ!$D$10+'СЕТ СН'!$I$5-'СЕТ СН'!$I$20</f>
        <v>3395.0222430100002</v>
      </c>
      <c r="Y130" s="36">
        <f>SUMIFS(СВЦЭМ!$C$33:$C$776,СВЦЭМ!$A$33:$A$776,$A130,СВЦЭМ!$B$33:$B$776,Y$119)+'СЕТ СН'!$I$12+СВЦЭМ!$D$10+'СЕТ СН'!$I$5-'СЕТ СН'!$I$20</f>
        <v>3438.7437645</v>
      </c>
    </row>
    <row r="131" spans="1:25" ht="15.75" x14ac:dyDescent="0.2">
      <c r="A131" s="35">
        <f t="shared" si="3"/>
        <v>44086</v>
      </c>
      <c r="B131" s="36">
        <f>SUMIFS(СВЦЭМ!$C$33:$C$776,СВЦЭМ!$A$33:$A$776,$A131,СВЦЭМ!$B$33:$B$776,B$119)+'СЕТ СН'!$I$12+СВЦЭМ!$D$10+'СЕТ СН'!$I$5-'СЕТ СН'!$I$20</f>
        <v>3545.1058698699999</v>
      </c>
      <c r="C131" s="36">
        <f>SUMIFS(СВЦЭМ!$C$33:$C$776,СВЦЭМ!$A$33:$A$776,$A131,СВЦЭМ!$B$33:$B$776,C$119)+'СЕТ СН'!$I$12+СВЦЭМ!$D$10+'СЕТ СН'!$I$5-'СЕТ СН'!$I$20</f>
        <v>3583.79221121</v>
      </c>
      <c r="D131" s="36">
        <f>SUMIFS(СВЦЭМ!$C$33:$C$776,СВЦЭМ!$A$33:$A$776,$A131,СВЦЭМ!$B$33:$B$776,D$119)+'СЕТ СН'!$I$12+СВЦЭМ!$D$10+'СЕТ СН'!$I$5-'СЕТ СН'!$I$20</f>
        <v>3603.2635363500003</v>
      </c>
      <c r="E131" s="36">
        <f>SUMIFS(СВЦЭМ!$C$33:$C$776,СВЦЭМ!$A$33:$A$776,$A131,СВЦЭМ!$B$33:$B$776,E$119)+'СЕТ СН'!$I$12+СВЦЭМ!$D$10+'СЕТ СН'!$I$5-'СЕТ СН'!$I$20</f>
        <v>3625.2464485</v>
      </c>
      <c r="F131" s="36">
        <f>SUMIFS(СВЦЭМ!$C$33:$C$776,СВЦЭМ!$A$33:$A$776,$A131,СВЦЭМ!$B$33:$B$776,F$119)+'СЕТ СН'!$I$12+СВЦЭМ!$D$10+'СЕТ СН'!$I$5-'СЕТ СН'!$I$20</f>
        <v>3637.9447474500002</v>
      </c>
      <c r="G131" s="36">
        <f>SUMIFS(СВЦЭМ!$C$33:$C$776,СВЦЭМ!$A$33:$A$776,$A131,СВЦЭМ!$B$33:$B$776,G$119)+'СЕТ СН'!$I$12+СВЦЭМ!$D$10+'СЕТ СН'!$I$5-'СЕТ СН'!$I$20</f>
        <v>3626.0055820799998</v>
      </c>
      <c r="H131" s="36">
        <f>SUMIFS(СВЦЭМ!$C$33:$C$776,СВЦЭМ!$A$33:$A$776,$A131,СВЦЭМ!$B$33:$B$776,H$119)+'СЕТ СН'!$I$12+СВЦЭМ!$D$10+'СЕТ СН'!$I$5-'СЕТ СН'!$I$20</f>
        <v>3588.0964104</v>
      </c>
      <c r="I131" s="36">
        <f>SUMIFS(СВЦЭМ!$C$33:$C$776,СВЦЭМ!$A$33:$A$776,$A131,СВЦЭМ!$B$33:$B$776,I$119)+'СЕТ СН'!$I$12+СВЦЭМ!$D$10+'СЕТ СН'!$I$5-'СЕТ СН'!$I$20</f>
        <v>3550.6188432600002</v>
      </c>
      <c r="J131" s="36">
        <f>SUMIFS(СВЦЭМ!$C$33:$C$776,СВЦЭМ!$A$33:$A$776,$A131,СВЦЭМ!$B$33:$B$776,J$119)+'СЕТ СН'!$I$12+СВЦЭМ!$D$10+'СЕТ СН'!$I$5-'СЕТ СН'!$I$20</f>
        <v>3506.2544178600001</v>
      </c>
      <c r="K131" s="36">
        <f>SUMIFS(СВЦЭМ!$C$33:$C$776,СВЦЭМ!$A$33:$A$776,$A131,СВЦЭМ!$B$33:$B$776,K$119)+'СЕТ СН'!$I$12+СВЦЭМ!$D$10+'СЕТ СН'!$I$5-'СЕТ СН'!$I$20</f>
        <v>3480.66929854</v>
      </c>
      <c r="L131" s="36">
        <f>SUMIFS(СВЦЭМ!$C$33:$C$776,СВЦЭМ!$A$33:$A$776,$A131,СВЦЭМ!$B$33:$B$776,L$119)+'СЕТ СН'!$I$12+СВЦЭМ!$D$10+'СЕТ СН'!$I$5-'СЕТ СН'!$I$20</f>
        <v>3463.0086815200002</v>
      </c>
      <c r="M131" s="36">
        <f>SUMIFS(СВЦЭМ!$C$33:$C$776,СВЦЭМ!$A$33:$A$776,$A131,СВЦЭМ!$B$33:$B$776,M$119)+'СЕТ СН'!$I$12+СВЦЭМ!$D$10+'СЕТ СН'!$I$5-'СЕТ СН'!$I$20</f>
        <v>3418.0987852600001</v>
      </c>
      <c r="N131" s="36">
        <f>SUMIFS(СВЦЭМ!$C$33:$C$776,СВЦЭМ!$A$33:$A$776,$A131,СВЦЭМ!$B$33:$B$776,N$119)+'СЕТ СН'!$I$12+СВЦЭМ!$D$10+'СЕТ СН'!$I$5-'СЕТ СН'!$I$20</f>
        <v>3388.9221937100001</v>
      </c>
      <c r="O131" s="36">
        <f>SUMIFS(СВЦЭМ!$C$33:$C$776,СВЦЭМ!$A$33:$A$776,$A131,СВЦЭМ!$B$33:$B$776,O$119)+'СЕТ СН'!$I$12+СВЦЭМ!$D$10+'СЕТ СН'!$I$5-'СЕТ СН'!$I$20</f>
        <v>3389.8716163200002</v>
      </c>
      <c r="P131" s="36">
        <f>SUMIFS(СВЦЭМ!$C$33:$C$776,СВЦЭМ!$A$33:$A$776,$A131,СВЦЭМ!$B$33:$B$776,P$119)+'СЕТ СН'!$I$12+СВЦЭМ!$D$10+'СЕТ СН'!$I$5-'СЕТ СН'!$I$20</f>
        <v>3383.8578587900001</v>
      </c>
      <c r="Q131" s="36">
        <f>SUMIFS(СВЦЭМ!$C$33:$C$776,СВЦЭМ!$A$33:$A$776,$A131,СВЦЭМ!$B$33:$B$776,Q$119)+'СЕТ СН'!$I$12+СВЦЭМ!$D$10+'СЕТ СН'!$I$5-'СЕТ СН'!$I$20</f>
        <v>3381.7464335300001</v>
      </c>
      <c r="R131" s="36">
        <f>SUMIFS(СВЦЭМ!$C$33:$C$776,СВЦЭМ!$A$33:$A$776,$A131,СВЦЭМ!$B$33:$B$776,R$119)+'СЕТ СН'!$I$12+СВЦЭМ!$D$10+'СЕТ СН'!$I$5-'СЕТ СН'!$I$20</f>
        <v>3372.2557157199999</v>
      </c>
      <c r="S131" s="36">
        <f>SUMIFS(СВЦЭМ!$C$33:$C$776,СВЦЭМ!$A$33:$A$776,$A131,СВЦЭМ!$B$33:$B$776,S$119)+'СЕТ СН'!$I$12+СВЦЭМ!$D$10+'СЕТ СН'!$I$5-'СЕТ СН'!$I$20</f>
        <v>3378.1242097700001</v>
      </c>
      <c r="T131" s="36">
        <f>SUMIFS(СВЦЭМ!$C$33:$C$776,СВЦЭМ!$A$33:$A$776,$A131,СВЦЭМ!$B$33:$B$776,T$119)+'СЕТ СН'!$I$12+СВЦЭМ!$D$10+'СЕТ СН'!$I$5-'СЕТ СН'!$I$20</f>
        <v>3382.8953645199999</v>
      </c>
      <c r="U131" s="36">
        <f>SUMIFS(СВЦЭМ!$C$33:$C$776,СВЦЭМ!$A$33:$A$776,$A131,СВЦЭМ!$B$33:$B$776,U$119)+'СЕТ СН'!$I$12+СВЦЭМ!$D$10+'СЕТ СН'!$I$5-'СЕТ СН'!$I$20</f>
        <v>3392.7270995399999</v>
      </c>
      <c r="V131" s="36">
        <f>SUMIFS(СВЦЭМ!$C$33:$C$776,СВЦЭМ!$A$33:$A$776,$A131,СВЦЭМ!$B$33:$B$776,V$119)+'СЕТ СН'!$I$12+СВЦЭМ!$D$10+'СЕТ СН'!$I$5-'СЕТ СН'!$I$20</f>
        <v>3407.2381578599998</v>
      </c>
      <c r="W131" s="36">
        <f>SUMIFS(СВЦЭМ!$C$33:$C$776,СВЦЭМ!$A$33:$A$776,$A131,СВЦЭМ!$B$33:$B$776,W$119)+'СЕТ СН'!$I$12+СВЦЭМ!$D$10+'СЕТ СН'!$I$5-'СЕТ СН'!$I$20</f>
        <v>3403.5869533</v>
      </c>
      <c r="X131" s="36">
        <f>SUMIFS(СВЦЭМ!$C$33:$C$776,СВЦЭМ!$A$33:$A$776,$A131,СВЦЭМ!$B$33:$B$776,X$119)+'СЕТ СН'!$I$12+СВЦЭМ!$D$10+'СЕТ СН'!$I$5-'СЕТ СН'!$I$20</f>
        <v>3354.8638725400001</v>
      </c>
      <c r="Y131" s="36">
        <f>SUMIFS(СВЦЭМ!$C$33:$C$776,СВЦЭМ!$A$33:$A$776,$A131,СВЦЭМ!$B$33:$B$776,Y$119)+'СЕТ СН'!$I$12+СВЦЭМ!$D$10+'СЕТ СН'!$I$5-'СЕТ СН'!$I$20</f>
        <v>3418.2562298000003</v>
      </c>
    </row>
    <row r="132" spans="1:25" ht="15.75" x14ac:dyDescent="0.2">
      <c r="A132" s="35">
        <f t="shared" si="3"/>
        <v>44087</v>
      </c>
      <c r="B132" s="36">
        <f>SUMIFS(СВЦЭМ!$C$33:$C$776,СВЦЭМ!$A$33:$A$776,$A132,СВЦЭМ!$B$33:$B$776,B$119)+'СЕТ СН'!$I$12+СВЦЭМ!$D$10+'СЕТ СН'!$I$5-'СЕТ СН'!$I$20</f>
        <v>3508.2797265700001</v>
      </c>
      <c r="C132" s="36">
        <f>SUMIFS(СВЦЭМ!$C$33:$C$776,СВЦЭМ!$A$33:$A$776,$A132,СВЦЭМ!$B$33:$B$776,C$119)+'СЕТ СН'!$I$12+СВЦЭМ!$D$10+'СЕТ СН'!$I$5-'СЕТ СН'!$I$20</f>
        <v>3530.1181947200002</v>
      </c>
      <c r="D132" s="36">
        <f>SUMIFS(СВЦЭМ!$C$33:$C$776,СВЦЭМ!$A$33:$A$776,$A132,СВЦЭМ!$B$33:$B$776,D$119)+'СЕТ СН'!$I$12+СВЦЭМ!$D$10+'СЕТ СН'!$I$5-'СЕТ СН'!$I$20</f>
        <v>3551.5472135499999</v>
      </c>
      <c r="E132" s="36">
        <f>SUMIFS(СВЦЭМ!$C$33:$C$776,СВЦЭМ!$A$33:$A$776,$A132,СВЦЭМ!$B$33:$B$776,E$119)+'СЕТ СН'!$I$12+СВЦЭМ!$D$10+'СЕТ СН'!$I$5-'СЕТ СН'!$I$20</f>
        <v>3561.1315504900003</v>
      </c>
      <c r="F132" s="36">
        <f>SUMIFS(СВЦЭМ!$C$33:$C$776,СВЦЭМ!$A$33:$A$776,$A132,СВЦЭМ!$B$33:$B$776,F$119)+'СЕТ СН'!$I$12+СВЦЭМ!$D$10+'СЕТ СН'!$I$5-'СЕТ СН'!$I$20</f>
        <v>3566.82740474</v>
      </c>
      <c r="G132" s="36">
        <f>SUMIFS(СВЦЭМ!$C$33:$C$776,СВЦЭМ!$A$33:$A$776,$A132,СВЦЭМ!$B$33:$B$776,G$119)+'СЕТ СН'!$I$12+СВЦЭМ!$D$10+'СЕТ СН'!$I$5-'СЕТ СН'!$I$20</f>
        <v>3557.5162988100001</v>
      </c>
      <c r="H132" s="36">
        <f>SUMIFS(СВЦЭМ!$C$33:$C$776,СВЦЭМ!$A$33:$A$776,$A132,СВЦЭМ!$B$33:$B$776,H$119)+'СЕТ СН'!$I$12+СВЦЭМ!$D$10+'СЕТ СН'!$I$5-'СЕТ СН'!$I$20</f>
        <v>3550.7480059999998</v>
      </c>
      <c r="I132" s="36">
        <f>SUMIFS(СВЦЭМ!$C$33:$C$776,СВЦЭМ!$A$33:$A$776,$A132,СВЦЭМ!$B$33:$B$776,I$119)+'СЕТ СН'!$I$12+СВЦЭМ!$D$10+'СЕТ СН'!$I$5-'СЕТ СН'!$I$20</f>
        <v>3523.9747204200003</v>
      </c>
      <c r="J132" s="36">
        <f>SUMIFS(СВЦЭМ!$C$33:$C$776,СВЦЭМ!$A$33:$A$776,$A132,СВЦЭМ!$B$33:$B$776,J$119)+'СЕТ СН'!$I$12+СВЦЭМ!$D$10+'СЕТ СН'!$I$5-'СЕТ СН'!$I$20</f>
        <v>3476.6226185099999</v>
      </c>
      <c r="K132" s="36">
        <f>SUMIFS(СВЦЭМ!$C$33:$C$776,СВЦЭМ!$A$33:$A$776,$A132,СВЦЭМ!$B$33:$B$776,K$119)+'СЕТ СН'!$I$12+СВЦЭМ!$D$10+'СЕТ СН'!$I$5-'СЕТ СН'!$I$20</f>
        <v>3433.42975484</v>
      </c>
      <c r="L132" s="36">
        <f>SUMIFS(СВЦЭМ!$C$33:$C$776,СВЦЭМ!$A$33:$A$776,$A132,СВЦЭМ!$B$33:$B$776,L$119)+'СЕТ СН'!$I$12+СВЦЭМ!$D$10+'СЕТ СН'!$I$5-'СЕТ СН'!$I$20</f>
        <v>3414.1162289399999</v>
      </c>
      <c r="M132" s="36">
        <f>SUMIFS(СВЦЭМ!$C$33:$C$776,СВЦЭМ!$A$33:$A$776,$A132,СВЦЭМ!$B$33:$B$776,M$119)+'СЕТ СН'!$I$12+СВЦЭМ!$D$10+'СЕТ СН'!$I$5-'СЕТ СН'!$I$20</f>
        <v>3365.6225680900002</v>
      </c>
      <c r="N132" s="36">
        <f>SUMIFS(СВЦЭМ!$C$33:$C$776,СВЦЭМ!$A$33:$A$776,$A132,СВЦЭМ!$B$33:$B$776,N$119)+'СЕТ СН'!$I$12+СВЦЭМ!$D$10+'СЕТ СН'!$I$5-'СЕТ СН'!$I$20</f>
        <v>3325.2521968299998</v>
      </c>
      <c r="O132" s="36">
        <f>SUMIFS(СВЦЭМ!$C$33:$C$776,СВЦЭМ!$A$33:$A$776,$A132,СВЦЭМ!$B$33:$B$776,O$119)+'СЕТ СН'!$I$12+СВЦЭМ!$D$10+'СЕТ СН'!$I$5-'СЕТ СН'!$I$20</f>
        <v>3325.00207331</v>
      </c>
      <c r="P132" s="36">
        <f>SUMIFS(СВЦЭМ!$C$33:$C$776,СВЦЭМ!$A$33:$A$776,$A132,СВЦЭМ!$B$33:$B$776,P$119)+'СЕТ СН'!$I$12+СВЦЭМ!$D$10+'СЕТ СН'!$I$5-'СЕТ СН'!$I$20</f>
        <v>3319.5685252500002</v>
      </c>
      <c r="Q132" s="36">
        <f>SUMIFS(СВЦЭМ!$C$33:$C$776,СВЦЭМ!$A$33:$A$776,$A132,СВЦЭМ!$B$33:$B$776,Q$119)+'СЕТ СН'!$I$12+СВЦЭМ!$D$10+'СЕТ СН'!$I$5-'СЕТ СН'!$I$20</f>
        <v>3315.9658261</v>
      </c>
      <c r="R132" s="36">
        <f>SUMIFS(СВЦЭМ!$C$33:$C$776,СВЦЭМ!$A$33:$A$776,$A132,СВЦЭМ!$B$33:$B$776,R$119)+'СЕТ СН'!$I$12+СВЦЭМ!$D$10+'СЕТ СН'!$I$5-'СЕТ СН'!$I$20</f>
        <v>3315.0084561399999</v>
      </c>
      <c r="S132" s="36">
        <f>SUMIFS(СВЦЭМ!$C$33:$C$776,СВЦЭМ!$A$33:$A$776,$A132,СВЦЭМ!$B$33:$B$776,S$119)+'СЕТ СН'!$I$12+СВЦЭМ!$D$10+'СЕТ СН'!$I$5-'СЕТ СН'!$I$20</f>
        <v>3325.4173282700003</v>
      </c>
      <c r="T132" s="36">
        <f>SUMIFS(СВЦЭМ!$C$33:$C$776,СВЦЭМ!$A$33:$A$776,$A132,СВЦЭМ!$B$33:$B$776,T$119)+'СЕТ СН'!$I$12+СВЦЭМ!$D$10+'СЕТ СН'!$I$5-'СЕТ СН'!$I$20</f>
        <v>3330.04268151</v>
      </c>
      <c r="U132" s="36">
        <f>SUMIFS(СВЦЭМ!$C$33:$C$776,СВЦЭМ!$A$33:$A$776,$A132,СВЦЭМ!$B$33:$B$776,U$119)+'СЕТ СН'!$I$12+СВЦЭМ!$D$10+'СЕТ СН'!$I$5-'СЕТ СН'!$I$20</f>
        <v>3341.2461825800001</v>
      </c>
      <c r="V132" s="36">
        <f>SUMIFS(СВЦЭМ!$C$33:$C$776,СВЦЭМ!$A$33:$A$776,$A132,СВЦЭМ!$B$33:$B$776,V$119)+'СЕТ СН'!$I$12+СВЦЭМ!$D$10+'СЕТ СН'!$I$5-'СЕТ СН'!$I$20</f>
        <v>3362.7222918799998</v>
      </c>
      <c r="W132" s="36">
        <f>SUMIFS(СВЦЭМ!$C$33:$C$776,СВЦЭМ!$A$33:$A$776,$A132,СВЦЭМ!$B$33:$B$776,W$119)+'СЕТ СН'!$I$12+СВЦЭМ!$D$10+'СЕТ СН'!$I$5-'СЕТ СН'!$I$20</f>
        <v>3358.1391147700001</v>
      </c>
      <c r="X132" s="36">
        <f>SUMIFS(СВЦЭМ!$C$33:$C$776,СВЦЭМ!$A$33:$A$776,$A132,СВЦЭМ!$B$33:$B$776,X$119)+'СЕТ СН'!$I$12+СВЦЭМ!$D$10+'СЕТ СН'!$I$5-'СЕТ СН'!$I$20</f>
        <v>3335.3090030799999</v>
      </c>
      <c r="Y132" s="36">
        <f>SUMIFS(СВЦЭМ!$C$33:$C$776,СВЦЭМ!$A$33:$A$776,$A132,СВЦЭМ!$B$33:$B$776,Y$119)+'СЕТ СН'!$I$12+СВЦЭМ!$D$10+'СЕТ СН'!$I$5-'СЕТ СН'!$I$20</f>
        <v>3415.63016272</v>
      </c>
    </row>
    <row r="133" spans="1:25" ht="15.75" x14ac:dyDescent="0.2">
      <c r="A133" s="35">
        <f t="shared" si="3"/>
        <v>44088</v>
      </c>
      <c r="B133" s="36">
        <f>SUMIFS(СВЦЭМ!$C$33:$C$776,СВЦЭМ!$A$33:$A$776,$A133,СВЦЭМ!$B$33:$B$776,B$119)+'СЕТ СН'!$I$12+СВЦЭМ!$D$10+'СЕТ СН'!$I$5-'СЕТ СН'!$I$20</f>
        <v>3509.6076768299999</v>
      </c>
      <c r="C133" s="36">
        <f>SUMIFS(СВЦЭМ!$C$33:$C$776,СВЦЭМ!$A$33:$A$776,$A133,СВЦЭМ!$B$33:$B$776,C$119)+'СЕТ СН'!$I$12+СВЦЭМ!$D$10+'СЕТ СН'!$I$5-'СЕТ СН'!$I$20</f>
        <v>3549.1906443100002</v>
      </c>
      <c r="D133" s="36">
        <f>SUMIFS(СВЦЭМ!$C$33:$C$776,СВЦЭМ!$A$33:$A$776,$A133,СВЦЭМ!$B$33:$B$776,D$119)+'СЕТ СН'!$I$12+СВЦЭМ!$D$10+'СЕТ СН'!$I$5-'СЕТ СН'!$I$20</f>
        <v>3556.4893531600001</v>
      </c>
      <c r="E133" s="36">
        <f>SUMIFS(СВЦЭМ!$C$33:$C$776,СВЦЭМ!$A$33:$A$776,$A133,СВЦЭМ!$B$33:$B$776,E$119)+'СЕТ СН'!$I$12+СВЦЭМ!$D$10+'СЕТ СН'!$I$5-'СЕТ СН'!$I$20</f>
        <v>3553.9806521800001</v>
      </c>
      <c r="F133" s="36">
        <f>SUMIFS(СВЦЭМ!$C$33:$C$776,СВЦЭМ!$A$33:$A$776,$A133,СВЦЭМ!$B$33:$B$776,F$119)+'СЕТ СН'!$I$12+СВЦЭМ!$D$10+'СЕТ СН'!$I$5-'СЕТ СН'!$I$20</f>
        <v>3552.8281017600002</v>
      </c>
      <c r="G133" s="36">
        <f>SUMIFS(СВЦЭМ!$C$33:$C$776,СВЦЭМ!$A$33:$A$776,$A133,СВЦЭМ!$B$33:$B$776,G$119)+'СЕТ СН'!$I$12+СВЦЭМ!$D$10+'СЕТ СН'!$I$5-'СЕТ СН'!$I$20</f>
        <v>3556.26741012</v>
      </c>
      <c r="H133" s="36">
        <f>SUMIFS(СВЦЭМ!$C$33:$C$776,СВЦЭМ!$A$33:$A$776,$A133,СВЦЭМ!$B$33:$B$776,H$119)+'СЕТ СН'!$I$12+СВЦЭМ!$D$10+'СЕТ СН'!$I$5-'СЕТ СН'!$I$20</f>
        <v>3596.1713691</v>
      </c>
      <c r="I133" s="36">
        <f>SUMIFS(СВЦЭМ!$C$33:$C$776,СВЦЭМ!$A$33:$A$776,$A133,СВЦЭМ!$B$33:$B$776,I$119)+'СЕТ СН'!$I$12+СВЦЭМ!$D$10+'СЕТ СН'!$I$5-'СЕТ СН'!$I$20</f>
        <v>3576.7480307599999</v>
      </c>
      <c r="J133" s="36">
        <f>SUMIFS(СВЦЭМ!$C$33:$C$776,СВЦЭМ!$A$33:$A$776,$A133,СВЦЭМ!$B$33:$B$776,J$119)+'СЕТ СН'!$I$12+СВЦЭМ!$D$10+'СЕТ СН'!$I$5-'СЕТ СН'!$I$20</f>
        <v>3535.0178156000002</v>
      </c>
      <c r="K133" s="36">
        <f>SUMIFS(СВЦЭМ!$C$33:$C$776,СВЦЭМ!$A$33:$A$776,$A133,СВЦЭМ!$B$33:$B$776,K$119)+'СЕТ СН'!$I$12+СВЦЭМ!$D$10+'СЕТ СН'!$I$5-'СЕТ СН'!$I$20</f>
        <v>3506.2750662500002</v>
      </c>
      <c r="L133" s="36">
        <f>SUMIFS(СВЦЭМ!$C$33:$C$776,СВЦЭМ!$A$33:$A$776,$A133,СВЦЭМ!$B$33:$B$776,L$119)+'СЕТ СН'!$I$12+СВЦЭМ!$D$10+'СЕТ СН'!$I$5-'СЕТ СН'!$I$20</f>
        <v>3493.8527740700001</v>
      </c>
      <c r="M133" s="36">
        <f>SUMIFS(СВЦЭМ!$C$33:$C$776,СВЦЭМ!$A$33:$A$776,$A133,СВЦЭМ!$B$33:$B$776,M$119)+'СЕТ СН'!$I$12+СВЦЭМ!$D$10+'СЕТ СН'!$I$5-'СЕТ СН'!$I$20</f>
        <v>3434.8261716300003</v>
      </c>
      <c r="N133" s="36">
        <f>SUMIFS(СВЦЭМ!$C$33:$C$776,СВЦЭМ!$A$33:$A$776,$A133,СВЦЭМ!$B$33:$B$776,N$119)+'СЕТ СН'!$I$12+СВЦЭМ!$D$10+'СЕТ СН'!$I$5-'СЕТ СН'!$I$20</f>
        <v>3388.5135683799999</v>
      </c>
      <c r="O133" s="36">
        <f>SUMIFS(СВЦЭМ!$C$33:$C$776,СВЦЭМ!$A$33:$A$776,$A133,СВЦЭМ!$B$33:$B$776,O$119)+'СЕТ СН'!$I$12+СВЦЭМ!$D$10+'СЕТ СН'!$I$5-'СЕТ СН'!$I$20</f>
        <v>3385.5006649300003</v>
      </c>
      <c r="P133" s="36">
        <f>SUMIFS(СВЦЭМ!$C$33:$C$776,СВЦЭМ!$A$33:$A$776,$A133,СВЦЭМ!$B$33:$B$776,P$119)+'СЕТ СН'!$I$12+СВЦЭМ!$D$10+'СЕТ СН'!$I$5-'СЕТ СН'!$I$20</f>
        <v>3390.1174932600002</v>
      </c>
      <c r="Q133" s="36">
        <f>SUMIFS(СВЦЭМ!$C$33:$C$776,СВЦЭМ!$A$33:$A$776,$A133,СВЦЭМ!$B$33:$B$776,Q$119)+'СЕТ СН'!$I$12+СВЦЭМ!$D$10+'СЕТ СН'!$I$5-'СЕТ СН'!$I$20</f>
        <v>3391.49278043</v>
      </c>
      <c r="R133" s="36">
        <f>SUMIFS(СВЦЭМ!$C$33:$C$776,СВЦЭМ!$A$33:$A$776,$A133,СВЦЭМ!$B$33:$B$776,R$119)+'СЕТ СН'!$I$12+СВЦЭМ!$D$10+'СЕТ СН'!$I$5-'СЕТ СН'!$I$20</f>
        <v>3375.81932826</v>
      </c>
      <c r="S133" s="36">
        <f>SUMIFS(СВЦЭМ!$C$33:$C$776,СВЦЭМ!$A$33:$A$776,$A133,СВЦЭМ!$B$33:$B$776,S$119)+'СЕТ СН'!$I$12+СВЦЭМ!$D$10+'СЕТ СН'!$I$5-'СЕТ СН'!$I$20</f>
        <v>3379.6139357100001</v>
      </c>
      <c r="T133" s="36">
        <f>SUMIFS(СВЦЭМ!$C$33:$C$776,СВЦЭМ!$A$33:$A$776,$A133,СВЦЭМ!$B$33:$B$776,T$119)+'СЕТ СН'!$I$12+СВЦЭМ!$D$10+'СЕТ СН'!$I$5-'СЕТ СН'!$I$20</f>
        <v>3377.3673072400002</v>
      </c>
      <c r="U133" s="36">
        <f>SUMIFS(СВЦЭМ!$C$33:$C$776,СВЦЭМ!$A$33:$A$776,$A133,СВЦЭМ!$B$33:$B$776,U$119)+'СЕТ СН'!$I$12+СВЦЭМ!$D$10+'СЕТ СН'!$I$5-'СЕТ СН'!$I$20</f>
        <v>3358.0919653199999</v>
      </c>
      <c r="V133" s="36">
        <f>SUMIFS(СВЦЭМ!$C$33:$C$776,СВЦЭМ!$A$33:$A$776,$A133,СВЦЭМ!$B$33:$B$776,V$119)+'СЕТ СН'!$I$12+СВЦЭМ!$D$10+'СЕТ СН'!$I$5-'СЕТ СН'!$I$20</f>
        <v>3353.4150664600002</v>
      </c>
      <c r="W133" s="36">
        <f>SUMIFS(СВЦЭМ!$C$33:$C$776,СВЦЭМ!$A$33:$A$776,$A133,СВЦЭМ!$B$33:$B$776,W$119)+'СЕТ СН'!$I$12+СВЦЭМ!$D$10+'СЕТ СН'!$I$5-'СЕТ СН'!$I$20</f>
        <v>3363.7618279100002</v>
      </c>
      <c r="X133" s="36">
        <f>SUMIFS(СВЦЭМ!$C$33:$C$776,СВЦЭМ!$A$33:$A$776,$A133,СВЦЭМ!$B$33:$B$776,X$119)+'СЕТ СН'!$I$12+СВЦЭМ!$D$10+'СЕТ СН'!$I$5-'СЕТ СН'!$I$20</f>
        <v>3387.7060241899999</v>
      </c>
      <c r="Y133" s="36">
        <f>SUMIFS(СВЦЭМ!$C$33:$C$776,СВЦЭМ!$A$33:$A$776,$A133,СВЦЭМ!$B$33:$B$776,Y$119)+'СЕТ СН'!$I$12+СВЦЭМ!$D$10+'СЕТ СН'!$I$5-'СЕТ СН'!$I$20</f>
        <v>3496.8959269000002</v>
      </c>
    </row>
    <row r="134" spans="1:25" ht="15.75" x14ac:dyDescent="0.2">
      <c r="A134" s="35">
        <f t="shared" si="3"/>
        <v>44089</v>
      </c>
      <c r="B134" s="36">
        <f>SUMIFS(СВЦЭМ!$C$33:$C$776,СВЦЭМ!$A$33:$A$776,$A134,СВЦЭМ!$B$33:$B$776,B$119)+'СЕТ СН'!$I$12+СВЦЭМ!$D$10+'СЕТ СН'!$I$5-'СЕТ СН'!$I$20</f>
        <v>3536.25936413</v>
      </c>
      <c r="C134" s="36">
        <f>SUMIFS(СВЦЭМ!$C$33:$C$776,СВЦЭМ!$A$33:$A$776,$A134,СВЦЭМ!$B$33:$B$776,C$119)+'СЕТ СН'!$I$12+СВЦЭМ!$D$10+'СЕТ СН'!$I$5-'СЕТ СН'!$I$20</f>
        <v>3550.48843683</v>
      </c>
      <c r="D134" s="36">
        <f>SUMIFS(СВЦЭМ!$C$33:$C$776,СВЦЭМ!$A$33:$A$776,$A134,СВЦЭМ!$B$33:$B$776,D$119)+'СЕТ СН'!$I$12+СВЦЭМ!$D$10+'СЕТ СН'!$I$5-'СЕТ СН'!$I$20</f>
        <v>3577.1124729900002</v>
      </c>
      <c r="E134" s="36">
        <f>SUMIFS(СВЦЭМ!$C$33:$C$776,СВЦЭМ!$A$33:$A$776,$A134,СВЦЭМ!$B$33:$B$776,E$119)+'СЕТ СН'!$I$12+СВЦЭМ!$D$10+'СЕТ СН'!$I$5-'СЕТ СН'!$I$20</f>
        <v>3578.8724077900001</v>
      </c>
      <c r="F134" s="36">
        <f>SUMIFS(СВЦЭМ!$C$33:$C$776,СВЦЭМ!$A$33:$A$776,$A134,СВЦЭМ!$B$33:$B$776,F$119)+'СЕТ СН'!$I$12+СВЦЭМ!$D$10+'СЕТ СН'!$I$5-'СЕТ СН'!$I$20</f>
        <v>3577.7801337999999</v>
      </c>
      <c r="G134" s="36">
        <f>SUMIFS(СВЦЭМ!$C$33:$C$776,СВЦЭМ!$A$33:$A$776,$A134,СВЦЭМ!$B$33:$B$776,G$119)+'СЕТ СН'!$I$12+СВЦЭМ!$D$10+'СЕТ СН'!$I$5-'СЕТ СН'!$I$20</f>
        <v>3569.4284352499999</v>
      </c>
      <c r="H134" s="36">
        <f>SUMIFS(СВЦЭМ!$C$33:$C$776,СВЦЭМ!$A$33:$A$776,$A134,СВЦЭМ!$B$33:$B$776,H$119)+'СЕТ СН'!$I$12+СВЦЭМ!$D$10+'СЕТ СН'!$I$5-'СЕТ СН'!$I$20</f>
        <v>3525.8082617700002</v>
      </c>
      <c r="I134" s="36">
        <f>SUMIFS(СВЦЭМ!$C$33:$C$776,СВЦЭМ!$A$33:$A$776,$A134,СВЦЭМ!$B$33:$B$776,I$119)+'СЕТ СН'!$I$12+СВЦЭМ!$D$10+'СЕТ СН'!$I$5-'СЕТ СН'!$I$20</f>
        <v>3512.1556427599999</v>
      </c>
      <c r="J134" s="36">
        <f>SUMIFS(СВЦЭМ!$C$33:$C$776,СВЦЭМ!$A$33:$A$776,$A134,СВЦЭМ!$B$33:$B$776,J$119)+'СЕТ СН'!$I$12+СВЦЭМ!$D$10+'СЕТ СН'!$I$5-'СЕТ СН'!$I$20</f>
        <v>3461.9678284400002</v>
      </c>
      <c r="K134" s="36">
        <f>SUMIFS(СВЦЭМ!$C$33:$C$776,СВЦЭМ!$A$33:$A$776,$A134,СВЦЭМ!$B$33:$B$776,K$119)+'СЕТ СН'!$I$12+СВЦЭМ!$D$10+'СЕТ СН'!$I$5-'СЕТ СН'!$I$20</f>
        <v>3425.2868696700002</v>
      </c>
      <c r="L134" s="36">
        <f>SUMIFS(СВЦЭМ!$C$33:$C$776,СВЦЭМ!$A$33:$A$776,$A134,СВЦЭМ!$B$33:$B$776,L$119)+'СЕТ СН'!$I$12+СВЦЭМ!$D$10+'СЕТ СН'!$I$5-'СЕТ СН'!$I$20</f>
        <v>3435.8120079099999</v>
      </c>
      <c r="M134" s="36">
        <f>SUMIFS(СВЦЭМ!$C$33:$C$776,СВЦЭМ!$A$33:$A$776,$A134,СВЦЭМ!$B$33:$B$776,M$119)+'СЕТ СН'!$I$12+СВЦЭМ!$D$10+'СЕТ СН'!$I$5-'СЕТ СН'!$I$20</f>
        <v>3408.9729189</v>
      </c>
      <c r="N134" s="36">
        <f>SUMIFS(СВЦЭМ!$C$33:$C$776,СВЦЭМ!$A$33:$A$776,$A134,СВЦЭМ!$B$33:$B$776,N$119)+'СЕТ СН'!$I$12+СВЦЭМ!$D$10+'СЕТ СН'!$I$5-'СЕТ СН'!$I$20</f>
        <v>3368.8190726900002</v>
      </c>
      <c r="O134" s="36">
        <f>SUMIFS(СВЦЭМ!$C$33:$C$776,СВЦЭМ!$A$33:$A$776,$A134,СВЦЭМ!$B$33:$B$776,O$119)+'СЕТ СН'!$I$12+СВЦЭМ!$D$10+'СЕТ СН'!$I$5-'СЕТ СН'!$I$20</f>
        <v>3343.2920174000001</v>
      </c>
      <c r="P134" s="36">
        <f>SUMIFS(СВЦЭМ!$C$33:$C$776,СВЦЭМ!$A$33:$A$776,$A134,СВЦЭМ!$B$33:$B$776,P$119)+'СЕТ СН'!$I$12+СВЦЭМ!$D$10+'СЕТ СН'!$I$5-'СЕТ СН'!$I$20</f>
        <v>3347.7142273700001</v>
      </c>
      <c r="Q134" s="36">
        <f>SUMIFS(СВЦЭМ!$C$33:$C$776,СВЦЭМ!$A$33:$A$776,$A134,СВЦЭМ!$B$33:$B$776,Q$119)+'СЕТ СН'!$I$12+СВЦЭМ!$D$10+'СЕТ СН'!$I$5-'СЕТ СН'!$I$20</f>
        <v>3342.5029517500002</v>
      </c>
      <c r="R134" s="36">
        <f>SUMIFS(СВЦЭМ!$C$33:$C$776,СВЦЭМ!$A$33:$A$776,$A134,СВЦЭМ!$B$33:$B$776,R$119)+'СЕТ СН'!$I$12+СВЦЭМ!$D$10+'СЕТ СН'!$I$5-'СЕТ СН'!$I$20</f>
        <v>3338.4469397299999</v>
      </c>
      <c r="S134" s="36">
        <f>SUMIFS(СВЦЭМ!$C$33:$C$776,СВЦЭМ!$A$33:$A$776,$A134,СВЦЭМ!$B$33:$B$776,S$119)+'СЕТ СН'!$I$12+СВЦЭМ!$D$10+'СЕТ СН'!$I$5-'СЕТ СН'!$I$20</f>
        <v>3342.11473342</v>
      </c>
      <c r="T134" s="36">
        <f>SUMIFS(СВЦЭМ!$C$33:$C$776,СВЦЭМ!$A$33:$A$776,$A134,СВЦЭМ!$B$33:$B$776,T$119)+'СЕТ СН'!$I$12+СВЦЭМ!$D$10+'СЕТ СН'!$I$5-'СЕТ СН'!$I$20</f>
        <v>3326.3409365799998</v>
      </c>
      <c r="U134" s="36">
        <f>SUMIFS(СВЦЭМ!$C$33:$C$776,СВЦЭМ!$A$33:$A$776,$A134,СВЦЭМ!$B$33:$B$776,U$119)+'СЕТ СН'!$I$12+СВЦЭМ!$D$10+'СЕТ СН'!$I$5-'СЕТ СН'!$I$20</f>
        <v>3308.2402882800002</v>
      </c>
      <c r="V134" s="36">
        <f>SUMIFS(СВЦЭМ!$C$33:$C$776,СВЦЭМ!$A$33:$A$776,$A134,СВЦЭМ!$B$33:$B$776,V$119)+'СЕТ СН'!$I$12+СВЦЭМ!$D$10+'СЕТ СН'!$I$5-'СЕТ СН'!$I$20</f>
        <v>3322.2315902099999</v>
      </c>
      <c r="W134" s="36">
        <f>SUMIFS(СВЦЭМ!$C$33:$C$776,СВЦЭМ!$A$33:$A$776,$A134,СВЦЭМ!$B$33:$B$776,W$119)+'СЕТ СН'!$I$12+СВЦЭМ!$D$10+'СЕТ СН'!$I$5-'СЕТ СН'!$I$20</f>
        <v>3326.5659737599999</v>
      </c>
      <c r="X134" s="36">
        <f>SUMIFS(СВЦЭМ!$C$33:$C$776,СВЦЭМ!$A$33:$A$776,$A134,СВЦЭМ!$B$33:$B$776,X$119)+'СЕТ СН'!$I$12+СВЦЭМ!$D$10+'СЕТ СН'!$I$5-'СЕТ СН'!$I$20</f>
        <v>3354.9026765500003</v>
      </c>
      <c r="Y134" s="36">
        <f>SUMIFS(СВЦЭМ!$C$33:$C$776,СВЦЭМ!$A$33:$A$776,$A134,СВЦЭМ!$B$33:$B$776,Y$119)+'СЕТ СН'!$I$12+СВЦЭМ!$D$10+'СЕТ СН'!$I$5-'СЕТ СН'!$I$20</f>
        <v>3447.4364478299999</v>
      </c>
    </row>
    <row r="135" spans="1:25" ht="15.75" x14ac:dyDescent="0.2">
      <c r="A135" s="35">
        <f t="shared" si="3"/>
        <v>44090</v>
      </c>
      <c r="B135" s="36">
        <f>SUMIFS(СВЦЭМ!$C$33:$C$776,СВЦЭМ!$A$33:$A$776,$A135,СВЦЭМ!$B$33:$B$776,B$119)+'СЕТ СН'!$I$12+СВЦЭМ!$D$10+'СЕТ СН'!$I$5-'СЕТ СН'!$I$20</f>
        <v>3519.83876448</v>
      </c>
      <c r="C135" s="36">
        <f>SUMIFS(СВЦЭМ!$C$33:$C$776,СВЦЭМ!$A$33:$A$776,$A135,СВЦЭМ!$B$33:$B$776,C$119)+'СЕТ СН'!$I$12+СВЦЭМ!$D$10+'СЕТ СН'!$I$5-'СЕТ СН'!$I$20</f>
        <v>3548.0497565999999</v>
      </c>
      <c r="D135" s="36">
        <f>SUMIFS(СВЦЭМ!$C$33:$C$776,СВЦЭМ!$A$33:$A$776,$A135,СВЦЭМ!$B$33:$B$776,D$119)+'СЕТ СН'!$I$12+СВЦЭМ!$D$10+'СЕТ СН'!$I$5-'СЕТ СН'!$I$20</f>
        <v>3578.37176047</v>
      </c>
      <c r="E135" s="36">
        <f>SUMIFS(СВЦЭМ!$C$33:$C$776,СВЦЭМ!$A$33:$A$776,$A135,СВЦЭМ!$B$33:$B$776,E$119)+'СЕТ СН'!$I$12+СВЦЭМ!$D$10+'СЕТ СН'!$I$5-'СЕТ СН'!$I$20</f>
        <v>3588.9055822400001</v>
      </c>
      <c r="F135" s="36">
        <f>SUMIFS(СВЦЭМ!$C$33:$C$776,СВЦЭМ!$A$33:$A$776,$A135,СВЦЭМ!$B$33:$B$776,F$119)+'СЕТ СН'!$I$12+СВЦЭМ!$D$10+'СЕТ СН'!$I$5-'СЕТ СН'!$I$20</f>
        <v>3604.4414543299999</v>
      </c>
      <c r="G135" s="36">
        <f>SUMIFS(СВЦЭМ!$C$33:$C$776,СВЦЭМ!$A$33:$A$776,$A135,СВЦЭМ!$B$33:$B$776,G$119)+'СЕТ СН'!$I$12+СВЦЭМ!$D$10+'СЕТ СН'!$I$5-'СЕТ СН'!$I$20</f>
        <v>3602.6500626500001</v>
      </c>
      <c r="H135" s="36">
        <f>SUMIFS(СВЦЭМ!$C$33:$C$776,СВЦЭМ!$A$33:$A$776,$A135,СВЦЭМ!$B$33:$B$776,H$119)+'СЕТ СН'!$I$12+СВЦЭМ!$D$10+'СЕТ СН'!$I$5-'СЕТ СН'!$I$20</f>
        <v>3557.5518485900002</v>
      </c>
      <c r="I135" s="36">
        <f>SUMIFS(СВЦЭМ!$C$33:$C$776,СВЦЭМ!$A$33:$A$776,$A135,СВЦЭМ!$B$33:$B$776,I$119)+'СЕТ СН'!$I$12+СВЦЭМ!$D$10+'СЕТ СН'!$I$5-'СЕТ СН'!$I$20</f>
        <v>4602.0575612699995</v>
      </c>
      <c r="J135" s="36">
        <f>SUMIFS(СВЦЭМ!$C$33:$C$776,СВЦЭМ!$A$33:$A$776,$A135,СВЦЭМ!$B$33:$B$776,J$119)+'СЕТ СН'!$I$12+СВЦЭМ!$D$10+'СЕТ СН'!$I$5-'СЕТ СН'!$I$20</f>
        <v>3427.3510081499999</v>
      </c>
      <c r="K135" s="36">
        <f>SUMIFS(СВЦЭМ!$C$33:$C$776,СВЦЭМ!$A$33:$A$776,$A135,СВЦЭМ!$B$33:$B$776,K$119)+'СЕТ СН'!$I$12+СВЦЭМ!$D$10+'СЕТ СН'!$I$5-'СЕТ СН'!$I$20</f>
        <v>3426.64681733</v>
      </c>
      <c r="L135" s="36">
        <f>SUMIFS(СВЦЭМ!$C$33:$C$776,СВЦЭМ!$A$33:$A$776,$A135,СВЦЭМ!$B$33:$B$776,L$119)+'СЕТ СН'!$I$12+СВЦЭМ!$D$10+'СЕТ СН'!$I$5-'СЕТ СН'!$I$20</f>
        <v>3410.9370962600001</v>
      </c>
      <c r="M135" s="36">
        <f>SUMIFS(СВЦЭМ!$C$33:$C$776,СВЦЭМ!$A$33:$A$776,$A135,СВЦЭМ!$B$33:$B$776,M$119)+'СЕТ СН'!$I$12+СВЦЭМ!$D$10+'СЕТ СН'!$I$5-'СЕТ СН'!$I$20</f>
        <v>3374.7042980400001</v>
      </c>
      <c r="N135" s="36">
        <f>SUMIFS(СВЦЭМ!$C$33:$C$776,СВЦЭМ!$A$33:$A$776,$A135,СВЦЭМ!$B$33:$B$776,N$119)+'СЕТ СН'!$I$12+СВЦЭМ!$D$10+'СЕТ СН'!$I$5-'СЕТ СН'!$I$20</f>
        <v>3327.6268990500002</v>
      </c>
      <c r="O135" s="36">
        <f>SUMIFS(СВЦЭМ!$C$33:$C$776,СВЦЭМ!$A$33:$A$776,$A135,СВЦЭМ!$B$33:$B$776,O$119)+'СЕТ СН'!$I$12+СВЦЭМ!$D$10+'СЕТ СН'!$I$5-'СЕТ СН'!$I$20</f>
        <v>3312.7620701800001</v>
      </c>
      <c r="P135" s="36">
        <f>SUMIFS(СВЦЭМ!$C$33:$C$776,СВЦЭМ!$A$33:$A$776,$A135,СВЦЭМ!$B$33:$B$776,P$119)+'СЕТ СН'!$I$12+СВЦЭМ!$D$10+'СЕТ СН'!$I$5-'СЕТ СН'!$I$20</f>
        <v>3314.7451301700003</v>
      </c>
      <c r="Q135" s="36">
        <f>SUMIFS(СВЦЭМ!$C$33:$C$776,СВЦЭМ!$A$33:$A$776,$A135,СВЦЭМ!$B$33:$B$776,Q$119)+'СЕТ СН'!$I$12+СВЦЭМ!$D$10+'СЕТ СН'!$I$5-'СЕТ СН'!$I$20</f>
        <v>3312.20112251</v>
      </c>
      <c r="R135" s="36">
        <f>SUMIFS(СВЦЭМ!$C$33:$C$776,СВЦЭМ!$A$33:$A$776,$A135,СВЦЭМ!$B$33:$B$776,R$119)+'СЕТ СН'!$I$12+СВЦЭМ!$D$10+'СЕТ СН'!$I$5-'СЕТ СН'!$I$20</f>
        <v>3309.3462843699999</v>
      </c>
      <c r="S135" s="36">
        <f>SUMIFS(СВЦЭМ!$C$33:$C$776,СВЦЭМ!$A$33:$A$776,$A135,СВЦЭМ!$B$33:$B$776,S$119)+'СЕТ СН'!$I$12+СВЦЭМ!$D$10+'СЕТ СН'!$I$5-'СЕТ СН'!$I$20</f>
        <v>3308.9996784499999</v>
      </c>
      <c r="T135" s="36">
        <f>SUMIFS(СВЦЭМ!$C$33:$C$776,СВЦЭМ!$A$33:$A$776,$A135,СВЦЭМ!$B$33:$B$776,T$119)+'СЕТ СН'!$I$12+СВЦЭМ!$D$10+'СЕТ СН'!$I$5-'СЕТ СН'!$I$20</f>
        <v>3302.64685113</v>
      </c>
      <c r="U135" s="36">
        <f>SUMIFS(СВЦЭМ!$C$33:$C$776,СВЦЭМ!$A$33:$A$776,$A135,СВЦЭМ!$B$33:$B$776,U$119)+'СЕТ СН'!$I$12+СВЦЭМ!$D$10+'СЕТ СН'!$I$5-'СЕТ СН'!$I$20</f>
        <v>3302.1338538600003</v>
      </c>
      <c r="V135" s="36">
        <f>SUMIFS(СВЦЭМ!$C$33:$C$776,СВЦЭМ!$A$33:$A$776,$A135,СВЦЭМ!$B$33:$B$776,V$119)+'СЕТ СН'!$I$12+СВЦЭМ!$D$10+'СЕТ СН'!$I$5-'СЕТ СН'!$I$20</f>
        <v>3389.7656238899999</v>
      </c>
      <c r="W135" s="36">
        <f>SUMIFS(СВЦЭМ!$C$33:$C$776,СВЦЭМ!$A$33:$A$776,$A135,СВЦЭМ!$B$33:$B$776,W$119)+'СЕТ СН'!$I$12+СВЦЭМ!$D$10+'СЕТ СН'!$I$5-'СЕТ СН'!$I$20</f>
        <v>3322.2747833100002</v>
      </c>
      <c r="X135" s="36">
        <f>SUMIFS(СВЦЭМ!$C$33:$C$776,СВЦЭМ!$A$33:$A$776,$A135,СВЦЭМ!$B$33:$B$776,X$119)+'СЕТ СН'!$I$12+СВЦЭМ!$D$10+'СЕТ СН'!$I$5-'СЕТ СН'!$I$20</f>
        <v>3348.9935871500002</v>
      </c>
      <c r="Y135" s="36">
        <f>SUMIFS(СВЦЭМ!$C$33:$C$776,СВЦЭМ!$A$33:$A$776,$A135,СВЦЭМ!$B$33:$B$776,Y$119)+'СЕТ СН'!$I$12+СВЦЭМ!$D$10+'СЕТ СН'!$I$5-'СЕТ СН'!$I$20</f>
        <v>3432.8860071899999</v>
      </c>
    </row>
    <row r="136" spans="1:25" ht="15.75" x14ac:dyDescent="0.2">
      <c r="A136" s="35">
        <f t="shared" si="3"/>
        <v>44091</v>
      </c>
      <c r="B136" s="36">
        <f>SUMIFS(СВЦЭМ!$C$33:$C$776,СВЦЭМ!$A$33:$A$776,$A136,СВЦЭМ!$B$33:$B$776,B$119)+'СЕТ СН'!$I$12+СВЦЭМ!$D$10+'СЕТ СН'!$I$5-'СЕТ СН'!$I$20</f>
        <v>3546.77724188</v>
      </c>
      <c r="C136" s="36">
        <f>SUMIFS(СВЦЭМ!$C$33:$C$776,СВЦЭМ!$A$33:$A$776,$A136,СВЦЭМ!$B$33:$B$776,C$119)+'СЕТ СН'!$I$12+СВЦЭМ!$D$10+'СЕТ СН'!$I$5-'СЕТ СН'!$I$20</f>
        <v>3579.9505519300001</v>
      </c>
      <c r="D136" s="36">
        <f>SUMIFS(СВЦЭМ!$C$33:$C$776,СВЦЭМ!$A$33:$A$776,$A136,СВЦЭМ!$B$33:$B$776,D$119)+'СЕТ СН'!$I$12+СВЦЭМ!$D$10+'СЕТ СН'!$I$5-'СЕТ СН'!$I$20</f>
        <v>3607.6449017499999</v>
      </c>
      <c r="E136" s="36">
        <f>SUMIFS(СВЦЭМ!$C$33:$C$776,СВЦЭМ!$A$33:$A$776,$A136,СВЦЭМ!$B$33:$B$776,E$119)+'СЕТ СН'!$I$12+СВЦЭМ!$D$10+'СЕТ СН'!$I$5-'СЕТ СН'!$I$20</f>
        <v>3617.0058888100002</v>
      </c>
      <c r="F136" s="36">
        <f>SUMIFS(СВЦЭМ!$C$33:$C$776,СВЦЭМ!$A$33:$A$776,$A136,СВЦЭМ!$B$33:$B$776,F$119)+'СЕТ СН'!$I$12+СВЦЭМ!$D$10+'СЕТ СН'!$I$5-'СЕТ СН'!$I$20</f>
        <v>3623.6050148100003</v>
      </c>
      <c r="G136" s="36">
        <f>SUMIFS(СВЦЭМ!$C$33:$C$776,СВЦЭМ!$A$33:$A$776,$A136,СВЦЭМ!$B$33:$B$776,G$119)+'СЕТ СН'!$I$12+СВЦЭМ!$D$10+'СЕТ СН'!$I$5-'СЕТ СН'!$I$20</f>
        <v>3606.4771548799999</v>
      </c>
      <c r="H136" s="36">
        <f>SUMIFS(СВЦЭМ!$C$33:$C$776,СВЦЭМ!$A$33:$A$776,$A136,СВЦЭМ!$B$33:$B$776,H$119)+'СЕТ СН'!$I$12+СВЦЭМ!$D$10+'СЕТ СН'!$I$5-'СЕТ СН'!$I$20</f>
        <v>3547.41849404</v>
      </c>
      <c r="I136" s="36">
        <f>SUMIFS(СВЦЭМ!$C$33:$C$776,СВЦЭМ!$A$33:$A$776,$A136,СВЦЭМ!$B$33:$B$776,I$119)+'СЕТ СН'!$I$12+СВЦЭМ!$D$10+'СЕТ СН'!$I$5-'СЕТ СН'!$I$20</f>
        <v>3480.6219053899999</v>
      </c>
      <c r="J136" s="36">
        <f>SUMIFS(СВЦЭМ!$C$33:$C$776,СВЦЭМ!$A$33:$A$776,$A136,СВЦЭМ!$B$33:$B$776,J$119)+'СЕТ СН'!$I$12+СВЦЭМ!$D$10+'СЕТ СН'!$I$5-'СЕТ СН'!$I$20</f>
        <v>3440.8687278799998</v>
      </c>
      <c r="K136" s="36">
        <f>SUMIFS(СВЦЭМ!$C$33:$C$776,СВЦЭМ!$A$33:$A$776,$A136,СВЦЭМ!$B$33:$B$776,K$119)+'СЕТ СН'!$I$12+СВЦЭМ!$D$10+'СЕТ СН'!$I$5-'СЕТ СН'!$I$20</f>
        <v>3413.14371011</v>
      </c>
      <c r="L136" s="36">
        <f>SUMIFS(СВЦЭМ!$C$33:$C$776,СВЦЭМ!$A$33:$A$776,$A136,СВЦЭМ!$B$33:$B$776,L$119)+'СЕТ СН'!$I$12+СВЦЭМ!$D$10+'СЕТ СН'!$I$5-'СЕТ СН'!$I$20</f>
        <v>3424.98666779</v>
      </c>
      <c r="M136" s="36">
        <f>SUMIFS(СВЦЭМ!$C$33:$C$776,СВЦЭМ!$A$33:$A$776,$A136,СВЦЭМ!$B$33:$B$776,M$119)+'СЕТ СН'!$I$12+СВЦЭМ!$D$10+'СЕТ СН'!$I$5-'СЕТ СН'!$I$20</f>
        <v>3379.4216500500002</v>
      </c>
      <c r="N136" s="36">
        <f>SUMIFS(СВЦЭМ!$C$33:$C$776,СВЦЭМ!$A$33:$A$776,$A136,СВЦЭМ!$B$33:$B$776,N$119)+'СЕТ СН'!$I$12+СВЦЭМ!$D$10+'СЕТ СН'!$I$5-'СЕТ СН'!$I$20</f>
        <v>3332.8615693700003</v>
      </c>
      <c r="O136" s="36">
        <f>SUMIFS(СВЦЭМ!$C$33:$C$776,СВЦЭМ!$A$33:$A$776,$A136,СВЦЭМ!$B$33:$B$776,O$119)+'СЕТ СН'!$I$12+СВЦЭМ!$D$10+'СЕТ СН'!$I$5-'СЕТ СН'!$I$20</f>
        <v>3313.23972878</v>
      </c>
      <c r="P136" s="36">
        <f>SUMIFS(СВЦЭМ!$C$33:$C$776,СВЦЭМ!$A$33:$A$776,$A136,СВЦЭМ!$B$33:$B$776,P$119)+'СЕТ СН'!$I$12+СВЦЭМ!$D$10+'СЕТ СН'!$I$5-'СЕТ СН'!$I$20</f>
        <v>3318.5516444300001</v>
      </c>
      <c r="Q136" s="36">
        <f>SUMIFS(СВЦЭМ!$C$33:$C$776,СВЦЭМ!$A$33:$A$776,$A136,СВЦЭМ!$B$33:$B$776,Q$119)+'СЕТ СН'!$I$12+СВЦЭМ!$D$10+'СЕТ СН'!$I$5-'СЕТ СН'!$I$20</f>
        <v>3322.3063378400002</v>
      </c>
      <c r="R136" s="36">
        <f>SUMIFS(СВЦЭМ!$C$33:$C$776,СВЦЭМ!$A$33:$A$776,$A136,СВЦЭМ!$B$33:$B$776,R$119)+'СЕТ СН'!$I$12+СВЦЭМ!$D$10+'СЕТ СН'!$I$5-'СЕТ СН'!$I$20</f>
        <v>3324.4817521200002</v>
      </c>
      <c r="S136" s="36">
        <f>SUMIFS(СВЦЭМ!$C$33:$C$776,СВЦЭМ!$A$33:$A$776,$A136,СВЦЭМ!$B$33:$B$776,S$119)+'СЕТ СН'!$I$12+СВЦЭМ!$D$10+'СЕТ СН'!$I$5-'СЕТ СН'!$I$20</f>
        <v>3315.7780371200001</v>
      </c>
      <c r="T136" s="36">
        <f>SUMIFS(СВЦЭМ!$C$33:$C$776,СВЦЭМ!$A$33:$A$776,$A136,СВЦЭМ!$B$33:$B$776,T$119)+'СЕТ СН'!$I$12+СВЦЭМ!$D$10+'СЕТ СН'!$I$5-'СЕТ СН'!$I$20</f>
        <v>3306.8020938099999</v>
      </c>
      <c r="U136" s="36">
        <f>SUMIFS(СВЦЭМ!$C$33:$C$776,СВЦЭМ!$A$33:$A$776,$A136,СВЦЭМ!$B$33:$B$776,U$119)+'СЕТ СН'!$I$12+СВЦЭМ!$D$10+'СЕТ СН'!$I$5-'СЕТ СН'!$I$20</f>
        <v>3302.5182208000001</v>
      </c>
      <c r="V136" s="36">
        <f>SUMIFS(СВЦЭМ!$C$33:$C$776,СВЦЭМ!$A$33:$A$776,$A136,СВЦЭМ!$B$33:$B$776,V$119)+'СЕТ СН'!$I$12+СВЦЭМ!$D$10+'СЕТ СН'!$I$5-'СЕТ СН'!$I$20</f>
        <v>3315.3269738500003</v>
      </c>
      <c r="W136" s="36">
        <f>SUMIFS(СВЦЭМ!$C$33:$C$776,СВЦЭМ!$A$33:$A$776,$A136,СВЦЭМ!$B$33:$B$776,W$119)+'СЕТ СН'!$I$12+СВЦЭМ!$D$10+'СЕТ СН'!$I$5-'СЕТ СН'!$I$20</f>
        <v>3300.9902827999999</v>
      </c>
      <c r="X136" s="36">
        <f>SUMIFS(СВЦЭМ!$C$33:$C$776,СВЦЭМ!$A$33:$A$776,$A136,СВЦЭМ!$B$33:$B$776,X$119)+'СЕТ СН'!$I$12+СВЦЭМ!$D$10+'СЕТ СН'!$I$5-'СЕТ СН'!$I$20</f>
        <v>3345.5236155699999</v>
      </c>
      <c r="Y136" s="36">
        <f>SUMIFS(СВЦЭМ!$C$33:$C$776,СВЦЭМ!$A$33:$A$776,$A136,СВЦЭМ!$B$33:$B$776,Y$119)+'СЕТ СН'!$I$12+СВЦЭМ!$D$10+'СЕТ СН'!$I$5-'СЕТ СН'!$I$20</f>
        <v>3433.4889814799999</v>
      </c>
    </row>
    <row r="137" spans="1:25" ht="15.75" x14ac:dyDescent="0.2">
      <c r="A137" s="35">
        <f t="shared" si="3"/>
        <v>44092</v>
      </c>
      <c r="B137" s="36">
        <f>SUMIFS(СВЦЭМ!$C$33:$C$776,СВЦЭМ!$A$33:$A$776,$A137,СВЦЭМ!$B$33:$B$776,B$119)+'СЕТ СН'!$I$12+СВЦЭМ!$D$10+'СЕТ СН'!$I$5-'СЕТ СН'!$I$20</f>
        <v>3543.7317751800001</v>
      </c>
      <c r="C137" s="36">
        <f>SUMIFS(СВЦЭМ!$C$33:$C$776,СВЦЭМ!$A$33:$A$776,$A137,СВЦЭМ!$B$33:$B$776,C$119)+'СЕТ СН'!$I$12+СВЦЭМ!$D$10+'СЕТ СН'!$I$5-'СЕТ СН'!$I$20</f>
        <v>3591.5468481100002</v>
      </c>
      <c r="D137" s="36">
        <f>SUMIFS(СВЦЭМ!$C$33:$C$776,СВЦЭМ!$A$33:$A$776,$A137,СВЦЭМ!$B$33:$B$776,D$119)+'СЕТ СН'!$I$12+СВЦЭМ!$D$10+'СЕТ СН'!$I$5-'СЕТ СН'!$I$20</f>
        <v>3639.7914810500001</v>
      </c>
      <c r="E137" s="36">
        <f>SUMIFS(СВЦЭМ!$C$33:$C$776,СВЦЭМ!$A$33:$A$776,$A137,СВЦЭМ!$B$33:$B$776,E$119)+'СЕТ СН'!$I$12+СВЦЭМ!$D$10+'СЕТ СН'!$I$5-'СЕТ СН'!$I$20</f>
        <v>3675.3538437000002</v>
      </c>
      <c r="F137" s="36">
        <f>SUMIFS(СВЦЭМ!$C$33:$C$776,СВЦЭМ!$A$33:$A$776,$A137,СВЦЭМ!$B$33:$B$776,F$119)+'СЕТ СН'!$I$12+СВЦЭМ!$D$10+'СЕТ СН'!$I$5-'СЕТ СН'!$I$20</f>
        <v>3692.0197027100003</v>
      </c>
      <c r="G137" s="36">
        <f>SUMIFS(СВЦЭМ!$C$33:$C$776,СВЦЭМ!$A$33:$A$776,$A137,СВЦЭМ!$B$33:$B$776,G$119)+'СЕТ СН'!$I$12+СВЦЭМ!$D$10+'СЕТ СН'!$I$5-'СЕТ СН'!$I$20</f>
        <v>3661.08398601</v>
      </c>
      <c r="H137" s="36">
        <f>SUMIFS(СВЦЭМ!$C$33:$C$776,СВЦЭМ!$A$33:$A$776,$A137,СВЦЭМ!$B$33:$B$776,H$119)+'СЕТ СН'!$I$12+СВЦЭМ!$D$10+'СЕТ СН'!$I$5-'СЕТ СН'!$I$20</f>
        <v>3610.21694759</v>
      </c>
      <c r="I137" s="36">
        <f>SUMIFS(СВЦЭМ!$C$33:$C$776,СВЦЭМ!$A$33:$A$776,$A137,СВЦЭМ!$B$33:$B$776,I$119)+'СЕТ СН'!$I$12+СВЦЭМ!$D$10+'СЕТ СН'!$I$5-'СЕТ СН'!$I$20</f>
        <v>3564.3496218700002</v>
      </c>
      <c r="J137" s="36">
        <f>SUMIFS(СВЦЭМ!$C$33:$C$776,СВЦЭМ!$A$33:$A$776,$A137,СВЦЭМ!$B$33:$B$776,J$119)+'СЕТ СН'!$I$12+СВЦЭМ!$D$10+'СЕТ СН'!$I$5-'СЕТ СН'!$I$20</f>
        <v>3532.1360170100002</v>
      </c>
      <c r="K137" s="36">
        <f>SUMIFS(СВЦЭМ!$C$33:$C$776,СВЦЭМ!$A$33:$A$776,$A137,СВЦЭМ!$B$33:$B$776,K$119)+'СЕТ СН'!$I$12+СВЦЭМ!$D$10+'СЕТ СН'!$I$5-'СЕТ СН'!$I$20</f>
        <v>3502.22343262</v>
      </c>
      <c r="L137" s="36">
        <f>SUMIFS(СВЦЭМ!$C$33:$C$776,СВЦЭМ!$A$33:$A$776,$A137,СВЦЭМ!$B$33:$B$776,L$119)+'СЕТ СН'!$I$12+СВЦЭМ!$D$10+'СЕТ СН'!$I$5-'СЕТ СН'!$I$20</f>
        <v>3504.1864541700002</v>
      </c>
      <c r="M137" s="36">
        <f>SUMIFS(СВЦЭМ!$C$33:$C$776,СВЦЭМ!$A$33:$A$776,$A137,СВЦЭМ!$B$33:$B$776,M$119)+'СЕТ СН'!$I$12+СВЦЭМ!$D$10+'СЕТ СН'!$I$5-'СЕТ СН'!$I$20</f>
        <v>3449.5571534999999</v>
      </c>
      <c r="N137" s="36">
        <f>SUMIFS(СВЦЭМ!$C$33:$C$776,СВЦЭМ!$A$33:$A$776,$A137,СВЦЭМ!$B$33:$B$776,N$119)+'СЕТ СН'!$I$12+СВЦЭМ!$D$10+'СЕТ СН'!$I$5-'СЕТ СН'!$I$20</f>
        <v>3394.5867162899999</v>
      </c>
      <c r="O137" s="36">
        <f>SUMIFS(СВЦЭМ!$C$33:$C$776,СВЦЭМ!$A$33:$A$776,$A137,СВЦЭМ!$B$33:$B$776,O$119)+'СЕТ СН'!$I$12+СВЦЭМ!$D$10+'СЕТ СН'!$I$5-'СЕТ СН'!$I$20</f>
        <v>3360.7357673400002</v>
      </c>
      <c r="P137" s="36">
        <f>SUMIFS(СВЦЭМ!$C$33:$C$776,СВЦЭМ!$A$33:$A$776,$A137,СВЦЭМ!$B$33:$B$776,P$119)+'СЕТ СН'!$I$12+СВЦЭМ!$D$10+'СЕТ СН'!$I$5-'СЕТ СН'!$I$20</f>
        <v>3402.1632146500001</v>
      </c>
      <c r="Q137" s="36">
        <f>SUMIFS(СВЦЭМ!$C$33:$C$776,СВЦЭМ!$A$33:$A$776,$A137,СВЦЭМ!$B$33:$B$776,Q$119)+'СЕТ СН'!$I$12+СВЦЭМ!$D$10+'СЕТ СН'!$I$5-'СЕТ СН'!$I$20</f>
        <v>3394.7948729200002</v>
      </c>
      <c r="R137" s="36">
        <f>SUMIFS(СВЦЭМ!$C$33:$C$776,СВЦЭМ!$A$33:$A$776,$A137,СВЦЭМ!$B$33:$B$776,R$119)+'СЕТ СН'!$I$12+СВЦЭМ!$D$10+'СЕТ СН'!$I$5-'СЕТ СН'!$I$20</f>
        <v>3371.2374844599999</v>
      </c>
      <c r="S137" s="36">
        <f>SUMIFS(СВЦЭМ!$C$33:$C$776,СВЦЭМ!$A$33:$A$776,$A137,СВЦЭМ!$B$33:$B$776,S$119)+'СЕТ СН'!$I$12+СВЦЭМ!$D$10+'СЕТ СН'!$I$5-'СЕТ СН'!$I$20</f>
        <v>3364.6747334900001</v>
      </c>
      <c r="T137" s="36">
        <f>SUMIFS(СВЦЭМ!$C$33:$C$776,СВЦЭМ!$A$33:$A$776,$A137,СВЦЭМ!$B$33:$B$776,T$119)+'СЕТ СН'!$I$12+СВЦЭМ!$D$10+'СЕТ СН'!$I$5-'СЕТ СН'!$I$20</f>
        <v>3356.2944372000002</v>
      </c>
      <c r="U137" s="36">
        <f>SUMIFS(СВЦЭМ!$C$33:$C$776,СВЦЭМ!$A$33:$A$776,$A137,СВЦЭМ!$B$33:$B$776,U$119)+'СЕТ СН'!$I$12+СВЦЭМ!$D$10+'СЕТ СН'!$I$5-'СЕТ СН'!$I$20</f>
        <v>3340.2971632099998</v>
      </c>
      <c r="V137" s="36">
        <f>SUMIFS(СВЦЭМ!$C$33:$C$776,СВЦЭМ!$A$33:$A$776,$A137,СВЦЭМ!$B$33:$B$776,V$119)+'СЕТ СН'!$I$12+СВЦЭМ!$D$10+'СЕТ СН'!$I$5-'СЕТ СН'!$I$20</f>
        <v>3343.4520318100003</v>
      </c>
      <c r="W137" s="36">
        <f>SUMIFS(СВЦЭМ!$C$33:$C$776,СВЦЭМ!$A$33:$A$776,$A137,СВЦЭМ!$B$33:$B$776,W$119)+'СЕТ СН'!$I$12+СВЦЭМ!$D$10+'СЕТ СН'!$I$5-'СЕТ СН'!$I$20</f>
        <v>3342.55509175</v>
      </c>
      <c r="X137" s="36">
        <f>SUMIFS(СВЦЭМ!$C$33:$C$776,СВЦЭМ!$A$33:$A$776,$A137,СВЦЭМ!$B$33:$B$776,X$119)+'СЕТ СН'!$I$12+СВЦЭМ!$D$10+'СЕТ СН'!$I$5-'СЕТ СН'!$I$20</f>
        <v>3386.6206208200001</v>
      </c>
      <c r="Y137" s="36">
        <f>SUMIFS(СВЦЭМ!$C$33:$C$776,СВЦЭМ!$A$33:$A$776,$A137,СВЦЭМ!$B$33:$B$776,Y$119)+'СЕТ СН'!$I$12+СВЦЭМ!$D$10+'СЕТ СН'!$I$5-'СЕТ СН'!$I$20</f>
        <v>3473.0586642899998</v>
      </c>
    </row>
    <row r="138" spans="1:25" ht="15.75" x14ac:dyDescent="0.2">
      <c r="A138" s="35">
        <f t="shared" si="3"/>
        <v>44093</v>
      </c>
      <c r="B138" s="36">
        <f>SUMIFS(СВЦЭМ!$C$33:$C$776,СВЦЭМ!$A$33:$A$776,$A138,СВЦЭМ!$B$33:$B$776,B$119)+'СЕТ СН'!$I$12+СВЦЭМ!$D$10+'СЕТ СН'!$I$5-'СЕТ СН'!$I$20</f>
        <v>3564.25008768</v>
      </c>
      <c r="C138" s="36">
        <f>SUMIFS(СВЦЭМ!$C$33:$C$776,СВЦЭМ!$A$33:$A$776,$A138,СВЦЭМ!$B$33:$B$776,C$119)+'СЕТ СН'!$I$12+СВЦЭМ!$D$10+'СЕТ СН'!$I$5-'СЕТ СН'!$I$20</f>
        <v>3601.2149778200001</v>
      </c>
      <c r="D138" s="36">
        <f>SUMIFS(СВЦЭМ!$C$33:$C$776,СВЦЭМ!$A$33:$A$776,$A138,СВЦЭМ!$B$33:$B$776,D$119)+'СЕТ СН'!$I$12+СВЦЭМ!$D$10+'СЕТ СН'!$I$5-'СЕТ СН'!$I$20</f>
        <v>3628.74496933</v>
      </c>
      <c r="E138" s="36">
        <f>SUMIFS(СВЦЭМ!$C$33:$C$776,СВЦЭМ!$A$33:$A$776,$A138,СВЦЭМ!$B$33:$B$776,E$119)+'СЕТ СН'!$I$12+СВЦЭМ!$D$10+'СЕТ СН'!$I$5-'СЕТ СН'!$I$20</f>
        <v>3646.34326053</v>
      </c>
      <c r="F138" s="36">
        <f>SUMIFS(СВЦЭМ!$C$33:$C$776,СВЦЭМ!$A$33:$A$776,$A138,СВЦЭМ!$B$33:$B$776,F$119)+'СЕТ СН'!$I$12+СВЦЭМ!$D$10+'СЕТ СН'!$I$5-'СЕТ СН'!$I$20</f>
        <v>3649.0411843100001</v>
      </c>
      <c r="G138" s="36">
        <f>SUMIFS(СВЦЭМ!$C$33:$C$776,СВЦЭМ!$A$33:$A$776,$A138,СВЦЭМ!$B$33:$B$776,G$119)+'СЕТ СН'!$I$12+СВЦЭМ!$D$10+'СЕТ СН'!$I$5-'СЕТ СН'!$I$20</f>
        <v>3636.1935575299999</v>
      </c>
      <c r="H138" s="36">
        <f>SUMIFS(СВЦЭМ!$C$33:$C$776,СВЦЭМ!$A$33:$A$776,$A138,СВЦЭМ!$B$33:$B$776,H$119)+'СЕТ СН'!$I$12+СВЦЭМ!$D$10+'СЕТ СН'!$I$5-'СЕТ СН'!$I$20</f>
        <v>3605.8712822299999</v>
      </c>
      <c r="I138" s="36">
        <f>SUMIFS(СВЦЭМ!$C$33:$C$776,СВЦЭМ!$A$33:$A$776,$A138,СВЦЭМ!$B$33:$B$776,I$119)+'СЕТ СН'!$I$12+СВЦЭМ!$D$10+'СЕТ СН'!$I$5-'СЕТ СН'!$I$20</f>
        <v>3576.0263798200003</v>
      </c>
      <c r="J138" s="36">
        <f>SUMIFS(СВЦЭМ!$C$33:$C$776,СВЦЭМ!$A$33:$A$776,$A138,СВЦЭМ!$B$33:$B$776,J$119)+'СЕТ СН'!$I$12+СВЦЭМ!$D$10+'СЕТ СН'!$I$5-'СЕТ СН'!$I$20</f>
        <v>3519.9633305400002</v>
      </c>
      <c r="K138" s="36">
        <f>SUMIFS(СВЦЭМ!$C$33:$C$776,СВЦЭМ!$A$33:$A$776,$A138,СВЦЭМ!$B$33:$B$776,K$119)+'СЕТ СН'!$I$12+СВЦЭМ!$D$10+'СЕТ СН'!$I$5-'СЕТ СН'!$I$20</f>
        <v>3481.5833545599999</v>
      </c>
      <c r="L138" s="36">
        <f>SUMIFS(СВЦЭМ!$C$33:$C$776,СВЦЭМ!$A$33:$A$776,$A138,СВЦЭМ!$B$33:$B$776,L$119)+'СЕТ СН'!$I$12+СВЦЭМ!$D$10+'СЕТ СН'!$I$5-'СЕТ СН'!$I$20</f>
        <v>3459.0806855000001</v>
      </c>
      <c r="M138" s="36">
        <f>SUMIFS(СВЦЭМ!$C$33:$C$776,СВЦЭМ!$A$33:$A$776,$A138,СВЦЭМ!$B$33:$B$776,M$119)+'СЕТ СН'!$I$12+СВЦЭМ!$D$10+'СЕТ СН'!$I$5-'СЕТ СН'!$I$20</f>
        <v>3410.2023951400001</v>
      </c>
      <c r="N138" s="36">
        <f>SUMIFS(СВЦЭМ!$C$33:$C$776,СВЦЭМ!$A$33:$A$776,$A138,СВЦЭМ!$B$33:$B$776,N$119)+'СЕТ СН'!$I$12+СВЦЭМ!$D$10+'СЕТ СН'!$I$5-'СЕТ СН'!$I$20</f>
        <v>3367.92198401</v>
      </c>
      <c r="O138" s="36">
        <f>SUMIFS(СВЦЭМ!$C$33:$C$776,СВЦЭМ!$A$33:$A$776,$A138,СВЦЭМ!$B$33:$B$776,O$119)+'СЕТ СН'!$I$12+СВЦЭМ!$D$10+'СЕТ СН'!$I$5-'СЕТ СН'!$I$20</f>
        <v>3364.7678752900001</v>
      </c>
      <c r="P138" s="36">
        <f>SUMIFS(СВЦЭМ!$C$33:$C$776,СВЦЭМ!$A$33:$A$776,$A138,СВЦЭМ!$B$33:$B$776,P$119)+'СЕТ СН'!$I$12+СВЦЭМ!$D$10+'СЕТ СН'!$I$5-'СЕТ СН'!$I$20</f>
        <v>3379.0331479500001</v>
      </c>
      <c r="Q138" s="36">
        <f>SUMIFS(СВЦЭМ!$C$33:$C$776,СВЦЭМ!$A$33:$A$776,$A138,СВЦЭМ!$B$33:$B$776,Q$119)+'СЕТ СН'!$I$12+СВЦЭМ!$D$10+'СЕТ СН'!$I$5-'СЕТ СН'!$I$20</f>
        <v>3361.1650019500003</v>
      </c>
      <c r="R138" s="36">
        <f>SUMIFS(СВЦЭМ!$C$33:$C$776,СВЦЭМ!$A$33:$A$776,$A138,СВЦЭМ!$B$33:$B$776,R$119)+'СЕТ СН'!$I$12+СВЦЭМ!$D$10+'СЕТ СН'!$I$5-'СЕТ СН'!$I$20</f>
        <v>3345.9875399399998</v>
      </c>
      <c r="S138" s="36">
        <f>SUMIFS(СВЦЭМ!$C$33:$C$776,СВЦЭМ!$A$33:$A$776,$A138,СВЦЭМ!$B$33:$B$776,S$119)+'СЕТ СН'!$I$12+СВЦЭМ!$D$10+'СЕТ СН'!$I$5-'СЕТ СН'!$I$20</f>
        <v>3350.4020442400001</v>
      </c>
      <c r="T138" s="36">
        <f>SUMIFS(СВЦЭМ!$C$33:$C$776,СВЦЭМ!$A$33:$A$776,$A138,СВЦЭМ!$B$33:$B$776,T$119)+'СЕТ СН'!$I$12+СВЦЭМ!$D$10+'СЕТ СН'!$I$5-'СЕТ СН'!$I$20</f>
        <v>3361.21612052</v>
      </c>
      <c r="U138" s="36">
        <f>SUMIFS(СВЦЭМ!$C$33:$C$776,СВЦЭМ!$A$33:$A$776,$A138,СВЦЭМ!$B$33:$B$776,U$119)+'СЕТ СН'!$I$12+СВЦЭМ!$D$10+'СЕТ СН'!$I$5-'СЕТ СН'!$I$20</f>
        <v>3358.7778857399999</v>
      </c>
      <c r="V138" s="36">
        <f>SUMIFS(СВЦЭМ!$C$33:$C$776,СВЦЭМ!$A$33:$A$776,$A138,СВЦЭМ!$B$33:$B$776,V$119)+'СЕТ СН'!$I$12+СВЦЭМ!$D$10+'СЕТ СН'!$I$5-'СЕТ СН'!$I$20</f>
        <v>3370.9750219100001</v>
      </c>
      <c r="W138" s="36">
        <f>SUMIFS(СВЦЭМ!$C$33:$C$776,СВЦЭМ!$A$33:$A$776,$A138,СВЦЭМ!$B$33:$B$776,W$119)+'СЕТ СН'!$I$12+СВЦЭМ!$D$10+'СЕТ СН'!$I$5-'СЕТ СН'!$I$20</f>
        <v>3365.79449621</v>
      </c>
      <c r="X138" s="36">
        <f>SUMIFS(СВЦЭМ!$C$33:$C$776,СВЦЭМ!$A$33:$A$776,$A138,СВЦЭМ!$B$33:$B$776,X$119)+'СЕТ СН'!$I$12+СВЦЭМ!$D$10+'СЕТ СН'!$I$5-'СЕТ СН'!$I$20</f>
        <v>3390.6823919100002</v>
      </c>
      <c r="Y138" s="36">
        <f>SUMIFS(СВЦЭМ!$C$33:$C$776,СВЦЭМ!$A$33:$A$776,$A138,СВЦЭМ!$B$33:$B$776,Y$119)+'СЕТ СН'!$I$12+СВЦЭМ!$D$10+'СЕТ СН'!$I$5-'СЕТ СН'!$I$20</f>
        <v>3444.2065968300003</v>
      </c>
    </row>
    <row r="139" spans="1:25" ht="15.75" x14ac:dyDescent="0.2">
      <c r="A139" s="35">
        <f t="shared" si="3"/>
        <v>44094</v>
      </c>
      <c r="B139" s="36">
        <f>SUMIFS(СВЦЭМ!$C$33:$C$776,СВЦЭМ!$A$33:$A$776,$A139,СВЦЭМ!$B$33:$B$776,B$119)+'СЕТ СН'!$I$12+СВЦЭМ!$D$10+'СЕТ СН'!$I$5-'СЕТ СН'!$I$20</f>
        <v>3490.39776992</v>
      </c>
      <c r="C139" s="36">
        <f>SUMIFS(СВЦЭМ!$C$33:$C$776,СВЦЭМ!$A$33:$A$776,$A139,СВЦЭМ!$B$33:$B$776,C$119)+'СЕТ СН'!$I$12+СВЦЭМ!$D$10+'СЕТ СН'!$I$5-'СЕТ СН'!$I$20</f>
        <v>3526.3918377199998</v>
      </c>
      <c r="D139" s="36">
        <f>SUMIFS(СВЦЭМ!$C$33:$C$776,СВЦЭМ!$A$33:$A$776,$A139,СВЦЭМ!$B$33:$B$776,D$119)+'СЕТ СН'!$I$12+СВЦЭМ!$D$10+'СЕТ СН'!$I$5-'СЕТ СН'!$I$20</f>
        <v>3562.9497702200001</v>
      </c>
      <c r="E139" s="36">
        <f>SUMIFS(СВЦЭМ!$C$33:$C$776,СВЦЭМ!$A$33:$A$776,$A139,СВЦЭМ!$B$33:$B$776,E$119)+'СЕТ СН'!$I$12+СВЦЭМ!$D$10+'СЕТ СН'!$I$5-'СЕТ СН'!$I$20</f>
        <v>3592.3143419600001</v>
      </c>
      <c r="F139" s="36">
        <f>SUMIFS(СВЦЭМ!$C$33:$C$776,СВЦЭМ!$A$33:$A$776,$A139,СВЦЭМ!$B$33:$B$776,F$119)+'СЕТ СН'!$I$12+СВЦЭМ!$D$10+'СЕТ СН'!$I$5-'СЕТ СН'!$I$20</f>
        <v>3601.5312261399999</v>
      </c>
      <c r="G139" s="36">
        <f>SUMIFS(СВЦЭМ!$C$33:$C$776,СВЦЭМ!$A$33:$A$776,$A139,СВЦЭМ!$B$33:$B$776,G$119)+'СЕТ СН'!$I$12+СВЦЭМ!$D$10+'СЕТ СН'!$I$5-'СЕТ СН'!$I$20</f>
        <v>3588.4607632799998</v>
      </c>
      <c r="H139" s="36">
        <f>SUMIFS(СВЦЭМ!$C$33:$C$776,СВЦЭМ!$A$33:$A$776,$A139,СВЦЭМ!$B$33:$B$776,H$119)+'СЕТ СН'!$I$12+СВЦЭМ!$D$10+'СЕТ СН'!$I$5-'СЕТ СН'!$I$20</f>
        <v>3568.6439462500002</v>
      </c>
      <c r="I139" s="36">
        <f>SUMIFS(СВЦЭМ!$C$33:$C$776,СВЦЭМ!$A$33:$A$776,$A139,СВЦЭМ!$B$33:$B$776,I$119)+'СЕТ СН'!$I$12+СВЦЭМ!$D$10+'СЕТ СН'!$I$5-'СЕТ СН'!$I$20</f>
        <v>3522.8524574000003</v>
      </c>
      <c r="J139" s="36">
        <f>SUMIFS(СВЦЭМ!$C$33:$C$776,СВЦЭМ!$A$33:$A$776,$A139,СВЦЭМ!$B$33:$B$776,J$119)+'СЕТ СН'!$I$12+СВЦЭМ!$D$10+'СЕТ СН'!$I$5-'СЕТ СН'!$I$20</f>
        <v>3479.1833815800001</v>
      </c>
      <c r="K139" s="36">
        <f>SUMIFS(СВЦЭМ!$C$33:$C$776,СВЦЭМ!$A$33:$A$776,$A139,СВЦЭМ!$B$33:$B$776,K$119)+'СЕТ СН'!$I$12+СВЦЭМ!$D$10+'СЕТ СН'!$I$5-'СЕТ СН'!$I$20</f>
        <v>3463.6647982200002</v>
      </c>
      <c r="L139" s="36">
        <f>SUMIFS(СВЦЭМ!$C$33:$C$776,СВЦЭМ!$A$33:$A$776,$A139,СВЦЭМ!$B$33:$B$776,L$119)+'СЕТ СН'!$I$12+СВЦЭМ!$D$10+'СЕТ СН'!$I$5-'СЕТ СН'!$I$20</f>
        <v>3459.4229499799999</v>
      </c>
      <c r="M139" s="36">
        <f>SUMIFS(СВЦЭМ!$C$33:$C$776,СВЦЭМ!$A$33:$A$776,$A139,СВЦЭМ!$B$33:$B$776,M$119)+'СЕТ СН'!$I$12+СВЦЭМ!$D$10+'СЕТ СН'!$I$5-'СЕТ СН'!$I$20</f>
        <v>3422.7477270200002</v>
      </c>
      <c r="N139" s="36">
        <f>SUMIFS(СВЦЭМ!$C$33:$C$776,СВЦЭМ!$A$33:$A$776,$A139,СВЦЭМ!$B$33:$B$776,N$119)+'СЕТ СН'!$I$12+СВЦЭМ!$D$10+'СЕТ СН'!$I$5-'СЕТ СН'!$I$20</f>
        <v>3393.0875225899999</v>
      </c>
      <c r="O139" s="36">
        <f>SUMIFS(СВЦЭМ!$C$33:$C$776,СВЦЭМ!$A$33:$A$776,$A139,СВЦЭМ!$B$33:$B$776,O$119)+'СЕТ СН'!$I$12+СВЦЭМ!$D$10+'СЕТ СН'!$I$5-'СЕТ СН'!$I$20</f>
        <v>3397.75488365</v>
      </c>
      <c r="P139" s="36">
        <f>SUMIFS(СВЦЭМ!$C$33:$C$776,СВЦЭМ!$A$33:$A$776,$A139,СВЦЭМ!$B$33:$B$776,P$119)+'СЕТ СН'!$I$12+СВЦЭМ!$D$10+'СЕТ СН'!$I$5-'СЕТ СН'!$I$20</f>
        <v>3398.2364160400002</v>
      </c>
      <c r="Q139" s="36">
        <f>SUMIFS(СВЦЭМ!$C$33:$C$776,СВЦЭМ!$A$33:$A$776,$A139,СВЦЭМ!$B$33:$B$776,Q$119)+'СЕТ СН'!$I$12+СВЦЭМ!$D$10+'СЕТ СН'!$I$5-'СЕТ СН'!$I$20</f>
        <v>3395.8707463000001</v>
      </c>
      <c r="R139" s="36">
        <f>SUMIFS(СВЦЭМ!$C$33:$C$776,СВЦЭМ!$A$33:$A$776,$A139,СВЦЭМ!$B$33:$B$776,R$119)+'СЕТ СН'!$I$12+СВЦЭМ!$D$10+'СЕТ СН'!$I$5-'СЕТ СН'!$I$20</f>
        <v>3390.2998228199999</v>
      </c>
      <c r="S139" s="36">
        <f>SUMIFS(СВЦЭМ!$C$33:$C$776,СВЦЭМ!$A$33:$A$776,$A139,СВЦЭМ!$B$33:$B$776,S$119)+'СЕТ СН'!$I$12+СВЦЭМ!$D$10+'СЕТ СН'!$I$5-'СЕТ СН'!$I$20</f>
        <v>3405.3973038900003</v>
      </c>
      <c r="T139" s="36">
        <f>SUMIFS(СВЦЭМ!$C$33:$C$776,СВЦЭМ!$A$33:$A$776,$A139,СВЦЭМ!$B$33:$B$776,T$119)+'СЕТ СН'!$I$12+СВЦЭМ!$D$10+'СЕТ СН'!$I$5-'СЕТ СН'!$I$20</f>
        <v>3424.0348585800002</v>
      </c>
      <c r="U139" s="36">
        <f>SUMIFS(СВЦЭМ!$C$33:$C$776,СВЦЭМ!$A$33:$A$776,$A139,СВЦЭМ!$B$33:$B$776,U$119)+'СЕТ СН'!$I$12+СВЦЭМ!$D$10+'СЕТ СН'!$I$5-'СЕТ СН'!$I$20</f>
        <v>3439.3287880299999</v>
      </c>
      <c r="V139" s="36">
        <f>SUMIFS(СВЦЭМ!$C$33:$C$776,СВЦЭМ!$A$33:$A$776,$A139,СВЦЭМ!$B$33:$B$776,V$119)+'СЕТ СН'!$I$12+СВЦЭМ!$D$10+'СЕТ СН'!$I$5-'СЕТ СН'!$I$20</f>
        <v>3451.6294243800003</v>
      </c>
      <c r="W139" s="36">
        <f>SUMIFS(СВЦЭМ!$C$33:$C$776,СВЦЭМ!$A$33:$A$776,$A139,СВЦЭМ!$B$33:$B$776,W$119)+'СЕТ СН'!$I$12+СВЦЭМ!$D$10+'СЕТ СН'!$I$5-'СЕТ СН'!$I$20</f>
        <v>3439.3975474700001</v>
      </c>
      <c r="X139" s="36">
        <f>SUMIFS(СВЦЭМ!$C$33:$C$776,СВЦЭМ!$A$33:$A$776,$A139,СВЦЭМ!$B$33:$B$776,X$119)+'СЕТ СН'!$I$12+СВЦЭМ!$D$10+'СЕТ СН'!$I$5-'СЕТ СН'!$I$20</f>
        <v>3415.0671332000002</v>
      </c>
      <c r="Y139" s="36">
        <f>SUMIFS(СВЦЭМ!$C$33:$C$776,СВЦЭМ!$A$33:$A$776,$A139,СВЦЭМ!$B$33:$B$776,Y$119)+'СЕТ СН'!$I$12+СВЦЭМ!$D$10+'СЕТ СН'!$I$5-'СЕТ СН'!$I$20</f>
        <v>3492.0063364600001</v>
      </c>
    </row>
    <row r="140" spans="1:25" ht="15.75" x14ac:dyDescent="0.2">
      <c r="A140" s="35">
        <f t="shared" si="3"/>
        <v>44095</v>
      </c>
      <c r="B140" s="36">
        <f>SUMIFS(СВЦЭМ!$C$33:$C$776,СВЦЭМ!$A$33:$A$776,$A140,СВЦЭМ!$B$33:$B$776,B$119)+'СЕТ СН'!$I$12+СВЦЭМ!$D$10+'СЕТ СН'!$I$5-'СЕТ СН'!$I$20</f>
        <v>3521.4596107299999</v>
      </c>
      <c r="C140" s="36">
        <f>SUMIFS(СВЦЭМ!$C$33:$C$776,СВЦЭМ!$A$33:$A$776,$A140,СВЦЭМ!$B$33:$B$776,C$119)+'СЕТ СН'!$I$12+СВЦЭМ!$D$10+'СЕТ СН'!$I$5-'СЕТ СН'!$I$20</f>
        <v>3527.7180105799998</v>
      </c>
      <c r="D140" s="36">
        <f>SUMIFS(СВЦЭМ!$C$33:$C$776,СВЦЭМ!$A$33:$A$776,$A140,СВЦЭМ!$B$33:$B$776,D$119)+'СЕТ СН'!$I$12+СВЦЭМ!$D$10+'СЕТ СН'!$I$5-'СЕТ СН'!$I$20</f>
        <v>3539.3470871099998</v>
      </c>
      <c r="E140" s="36">
        <f>SUMIFS(СВЦЭМ!$C$33:$C$776,СВЦЭМ!$A$33:$A$776,$A140,СВЦЭМ!$B$33:$B$776,E$119)+'СЕТ СН'!$I$12+СВЦЭМ!$D$10+'СЕТ СН'!$I$5-'СЕТ СН'!$I$20</f>
        <v>3557.4964702900002</v>
      </c>
      <c r="F140" s="36">
        <f>SUMIFS(СВЦЭМ!$C$33:$C$776,СВЦЭМ!$A$33:$A$776,$A140,СВЦЭМ!$B$33:$B$776,F$119)+'СЕТ СН'!$I$12+СВЦЭМ!$D$10+'СЕТ СН'!$I$5-'СЕТ СН'!$I$20</f>
        <v>3556.6680019400001</v>
      </c>
      <c r="G140" s="36">
        <f>SUMIFS(СВЦЭМ!$C$33:$C$776,СВЦЭМ!$A$33:$A$776,$A140,СВЦЭМ!$B$33:$B$776,G$119)+'СЕТ СН'!$I$12+СВЦЭМ!$D$10+'СЕТ СН'!$I$5-'СЕТ СН'!$I$20</f>
        <v>3542.4700184100002</v>
      </c>
      <c r="H140" s="36">
        <f>SUMIFS(СВЦЭМ!$C$33:$C$776,СВЦЭМ!$A$33:$A$776,$A140,СВЦЭМ!$B$33:$B$776,H$119)+'СЕТ СН'!$I$12+СВЦЭМ!$D$10+'СЕТ СН'!$I$5-'СЕТ СН'!$I$20</f>
        <v>3496.84486169</v>
      </c>
      <c r="I140" s="36">
        <f>SUMIFS(СВЦЭМ!$C$33:$C$776,СВЦЭМ!$A$33:$A$776,$A140,СВЦЭМ!$B$33:$B$776,I$119)+'СЕТ СН'!$I$12+СВЦЭМ!$D$10+'СЕТ СН'!$I$5-'СЕТ СН'!$I$20</f>
        <v>3445.0950526300003</v>
      </c>
      <c r="J140" s="36">
        <f>SUMIFS(СВЦЭМ!$C$33:$C$776,СВЦЭМ!$A$33:$A$776,$A140,СВЦЭМ!$B$33:$B$776,J$119)+'СЕТ СН'!$I$12+СВЦЭМ!$D$10+'СЕТ СН'!$I$5-'СЕТ СН'!$I$20</f>
        <v>3410.15879189</v>
      </c>
      <c r="K140" s="36">
        <f>SUMIFS(СВЦЭМ!$C$33:$C$776,СВЦЭМ!$A$33:$A$776,$A140,СВЦЭМ!$B$33:$B$776,K$119)+'СЕТ СН'!$I$12+СВЦЭМ!$D$10+'СЕТ СН'!$I$5-'СЕТ СН'!$I$20</f>
        <v>3394.82448062</v>
      </c>
      <c r="L140" s="36">
        <f>SUMIFS(СВЦЭМ!$C$33:$C$776,СВЦЭМ!$A$33:$A$776,$A140,СВЦЭМ!$B$33:$B$776,L$119)+'СЕТ СН'!$I$12+СВЦЭМ!$D$10+'СЕТ СН'!$I$5-'СЕТ СН'!$I$20</f>
        <v>3407.0070033500001</v>
      </c>
      <c r="M140" s="36">
        <f>SUMIFS(СВЦЭМ!$C$33:$C$776,СВЦЭМ!$A$33:$A$776,$A140,СВЦЭМ!$B$33:$B$776,M$119)+'СЕТ СН'!$I$12+СВЦЭМ!$D$10+'СЕТ СН'!$I$5-'СЕТ СН'!$I$20</f>
        <v>3375.5750877099999</v>
      </c>
      <c r="N140" s="36">
        <f>SUMIFS(СВЦЭМ!$C$33:$C$776,СВЦЭМ!$A$33:$A$776,$A140,СВЦЭМ!$B$33:$B$776,N$119)+'СЕТ СН'!$I$12+СВЦЭМ!$D$10+'СЕТ СН'!$I$5-'СЕТ СН'!$I$20</f>
        <v>3332.6201956</v>
      </c>
      <c r="O140" s="36">
        <f>SUMIFS(СВЦЭМ!$C$33:$C$776,СВЦЭМ!$A$33:$A$776,$A140,СВЦЭМ!$B$33:$B$776,O$119)+'СЕТ СН'!$I$12+СВЦЭМ!$D$10+'СЕТ СН'!$I$5-'СЕТ СН'!$I$20</f>
        <v>3334.0423884400002</v>
      </c>
      <c r="P140" s="36">
        <f>SUMIFS(СВЦЭМ!$C$33:$C$776,СВЦЭМ!$A$33:$A$776,$A140,СВЦЭМ!$B$33:$B$776,P$119)+'СЕТ СН'!$I$12+СВЦЭМ!$D$10+'СЕТ СН'!$I$5-'СЕТ СН'!$I$20</f>
        <v>3334.2807469700001</v>
      </c>
      <c r="Q140" s="36">
        <f>SUMIFS(СВЦЭМ!$C$33:$C$776,СВЦЭМ!$A$33:$A$776,$A140,СВЦЭМ!$B$33:$B$776,Q$119)+'СЕТ СН'!$I$12+СВЦЭМ!$D$10+'СЕТ СН'!$I$5-'СЕТ СН'!$I$20</f>
        <v>3329.6139013500001</v>
      </c>
      <c r="R140" s="36">
        <f>SUMIFS(СВЦЭМ!$C$33:$C$776,СВЦЭМ!$A$33:$A$776,$A140,СВЦЭМ!$B$33:$B$776,R$119)+'СЕТ СН'!$I$12+СВЦЭМ!$D$10+'СЕТ СН'!$I$5-'СЕТ СН'!$I$20</f>
        <v>3327.8234535800002</v>
      </c>
      <c r="S140" s="36">
        <f>SUMIFS(СВЦЭМ!$C$33:$C$776,СВЦЭМ!$A$33:$A$776,$A140,СВЦЭМ!$B$33:$B$776,S$119)+'СЕТ СН'!$I$12+СВЦЭМ!$D$10+'СЕТ СН'!$I$5-'СЕТ СН'!$I$20</f>
        <v>3337.5324468899998</v>
      </c>
      <c r="T140" s="36">
        <f>SUMIFS(СВЦЭМ!$C$33:$C$776,СВЦЭМ!$A$33:$A$776,$A140,СВЦЭМ!$B$33:$B$776,T$119)+'СЕТ СН'!$I$12+СВЦЭМ!$D$10+'СЕТ СН'!$I$5-'СЕТ СН'!$I$20</f>
        <v>3363.13594276</v>
      </c>
      <c r="U140" s="36">
        <f>SUMIFS(СВЦЭМ!$C$33:$C$776,СВЦЭМ!$A$33:$A$776,$A140,СВЦЭМ!$B$33:$B$776,U$119)+'СЕТ СН'!$I$12+СВЦЭМ!$D$10+'СЕТ СН'!$I$5-'СЕТ СН'!$I$20</f>
        <v>3377.78857879</v>
      </c>
      <c r="V140" s="36">
        <f>SUMIFS(СВЦЭМ!$C$33:$C$776,СВЦЭМ!$A$33:$A$776,$A140,СВЦЭМ!$B$33:$B$776,V$119)+'СЕТ СН'!$I$12+СВЦЭМ!$D$10+'СЕТ СН'!$I$5-'СЕТ СН'!$I$20</f>
        <v>3386.9212764399999</v>
      </c>
      <c r="W140" s="36">
        <f>SUMIFS(СВЦЭМ!$C$33:$C$776,СВЦЭМ!$A$33:$A$776,$A140,СВЦЭМ!$B$33:$B$776,W$119)+'СЕТ СН'!$I$12+СВЦЭМ!$D$10+'СЕТ СН'!$I$5-'СЕТ СН'!$I$20</f>
        <v>3365.37413818</v>
      </c>
      <c r="X140" s="36">
        <f>SUMIFS(СВЦЭМ!$C$33:$C$776,СВЦЭМ!$A$33:$A$776,$A140,СВЦЭМ!$B$33:$B$776,X$119)+'СЕТ СН'!$I$12+СВЦЭМ!$D$10+'СЕТ СН'!$I$5-'СЕТ СН'!$I$20</f>
        <v>3341.15821482</v>
      </c>
      <c r="Y140" s="36">
        <f>SUMIFS(СВЦЭМ!$C$33:$C$776,СВЦЭМ!$A$33:$A$776,$A140,СВЦЭМ!$B$33:$B$776,Y$119)+'СЕТ СН'!$I$12+СВЦЭМ!$D$10+'СЕТ СН'!$I$5-'СЕТ СН'!$I$20</f>
        <v>3431.4993201100001</v>
      </c>
    </row>
    <row r="141" spans="1:25" ht="15.75" x14ac:dyDescent="0.2">
      <c r="A141" s="35">
        <f t="shared" si="3"/>
        <v>44096</v>
      </c>
      <c r="B141" s="36">
        <f>SUMIFS(СВЦЭМ!$C$33:$C$776,СВЦЭМ!$A$33:$A$776,$A141,СВЦЭМ!$B$33:$B$776,B$119)+'СЕТ СН'!$I$12+СВЦЭМ!$D$10+'СЕТ СН'!$I$5-'СЕТ СН'!$I$20</f>
        <v>3524.7391078400001</v>
      </c>
      <c r="C141" s="36">
        <f>SUMIFS(СВЦЭМ!$C$33:$C$776,СВЦЭМ!$A$33:$A$776,$A141,СВЦЭМ!$B$33:$B$776,C$119)+'СЕТ СН'!$I$12+СВЦЭМ!$D$10+'СЕТ СН'!$I$5-'СЕТ СН'!$I$20</f>
        <v>3564.2974313200002</v>
      </c>
      <c r="D141" s="36">
        <f>SUMIFS(СВЦЭМ!$C$33:$C$776,СВЦЭМ!$A$33:$A$776,$A141,СВЦЭМ!$B$33:$B$776,D$119)+'СЕТ СН'!$I$12+СВЦЭМ!$D$10+'СЕТ СН'!$I$5-'СЕТ СН'!$I$20</f>
        <v>3584.7476426600001</v>
      </c>
      <c r="E141" s="36">
        <f>SUMIFS(СВЦЭМ!$C$33:$C$776,СВЦЭМ!$A$33:$A$776,$A141,СВЦЭМ!$B$33:$B$776,E$119)+'СЕТ СН'!$I$12+СВЦЭМ!$D$10+'СЕТ СН'!$I$5-'СЕТ СН'!$I$20</f>
        <v>3605.3577109900002</v>
      </c>
      <c r="F141" s="36">
        <f>SUMIFS(СВЦЭМ!$C$33:$C$776,СВЦЭМ!$A$33:$A$776,$A141,СВЦЭМ!$B$33:$B$776,F$119)+'СЕТ СН'!$I$12+СВЦЭМ!$D$10+'СЕТ СН'!$I$5-'СЕТ СН'!$I$20</f>
        <v>3591.6342719899999</v>
      </c>
      <c r="G141" s="36">
        <f>SUMIFS(СВЦЭМ!$C$33:$C$776,СВЦЭМ!$A$33:$A$776,$A141,СВЦЭМ!$B$33:$B$776,G$119)+'СЕТ СН'!$I$12+СВЦЭМ!$D$10+'СЕТ СН'!$I$5-'СЕТ СН'!$I$20</f>
        <v>3565.0138221699999</v>
      </c>
      <c r="H141" s="36">
        <f>SUMIFS(СВЦЭМ!$C$33:$C$776,СВЦЭМ!$A$33:$A$776,$A141,СВЦЭМ!$B$33:$B$776,H$119)+'СЕТ СН'!$I$12+СВЦЭМ!$D$10+'СЕТ СН'!$I$5-'СЕТ СН'!$I$20</f>
        <v>3524.8019206600002</v>
      </c>
      <c r="I141" s="36">
        <f>SUMIFS(СВЦЭМ!$C$33:$C$776,СВЦЭМ!$A$33:$A$776,$A141,СВЦЭМ!$B$33:$B$776,I$119)+'СЕТ СН'!$I$12+СВЦЭМ!$D$10+'СЕТ СН'!$I$5-'СЕТ СН'!$I$20</f>
        <v>3495.6959366800002</v>
      </c>
      <c r="J141" s="36">
        <f>SUMIFS(СВЦЭМ!$C$33:$C$776,СВЦЭМ!$A$33:$A$776,$A141,СВЦЭМ!$B$33:$B$776,J$119)+'СЕТ СН'!$I$12+СВЦЭМ!$D$10+'СЕТ СН'!$I$5-'СЕТ СН'!$I$20</f>
        <v>3466.7227842000002</v>
      </c>
      <c r="K141" s="36">
        <f>SUMIFS(СВЦЭМ!$C$33:$C$776,СВЦЭМ!$A$33:$A$776,$A141,СВЦЭМ!$B$33:$B$776,K$119)+'СЕТ СН'!$I$12+СВЦЭМ!$D$10+'СЕТ СН'!$I$5-'СЕТ СН'!$I$20</f>
        <v>3455.1883097800001</v>
      </c>
      <c r="L141" s="36">
        <f>SUMIFS(СВЦЭМ!$C$33:$C$776,СВЦЭМ!$A$33:$A$776,$A141,СВЦЭМ!$B$33:$B$776,L$119)+'СЕТ СН'!$I$12+СВЦЭМ!$D$10+'СЕТ СН'!$I$5-'СЕТ СН'!$I$20</f>
        <v>3454.2787211100003</v>
      </c>
      <c r="M141" s="36">
        <f>SUMIFS(СВЦЭМ!$C$33:$C$776,СВЦЭМ!$A$33:$A$776,$A141,СВЦЭМ!$B$33:$B$776,M$119)+'СЕТ СН'!$I$12+СВЦЭМ!$D$10+'СЕТ СН'!$I$5-'СЕТ СН'!$I$20</f>
        <v>3424.5784886299998</v>
      </c>
      <c r="N141" s="36">
        <f>SUMIFS(СВЦЭМ!$C$33:$C$776,СВЦЭМ!$A$33:$A$776,$A141,СВЦЭМ!$B$33:$B$776,N$119)+'СЕТ СН'!$I$12+СВЦЭМ!$D$10+'СЕТ СН'!$I$5-'СЕТ СН'!$I$20</f>
        <v>3374.0561885799998</v>
      </c>
      <c r="O141" s="36">
        <f>SUMIFS(СВЦЭМ!$C$33:$C$776,СВЦЭМ!$A$33:$A$776,$A141,СВЦЭМ!$B$33:$B$776,O$119)+'СЕТ СН'!$I$12+СВЦЭМ!$D$10+'СЕТ СН'!$I$5-'СЕТ СН'!$I$20</f>
        <v>3364.4589314100003</v>
      </c>
      <c r="P141" s="36">
        <f>SUMIFS(СВЦЭМ!$C$33:$C$776,СВЦЭМ!$A$33:$A$776,$A141,СВЦЭМ!$B$33:$B$776,P$119)+'СЕТ СН'!$I$12+СВЦЭМ!$D$10+'СЕТ СН'!$I$5-'СЕТ СН'!$I$20</f>
        <v>3367.08083326</v>
      </c>
      <c r="Q141" s="36">
        <f>SUMIFS(СВЦЭМ!$C$33:$C$776,СВЦЭМ!$A$33:$A$776,$A141,СВЦЭМ!$B$33:$B$776,Q$119)+'СЕТ СН'!$I$12+СВЦЭМ!$D$10+'СЕТ СН'!$I$5-'СЕТ СН'!$I$20</f>
        <v>3361.9888100799999</v>
      </c>
      <c r="R141" s="36">
        <f>SUMIFS(СВЦЭМ!$C$33:$C$776,СВЦЭМ!$A$33:$A$776,$A141,СВЦЭМ!$B$33:$B$776,R$119)+'СЕТ СН'!$I$12+СВЦЭМ!$D$10+'СЕТ СН'!$I$5-'СЕТ СН'!$I$20</f>
        <v>3362.86511784</v>
      </c>
      <c r="S141" s="36">
        <f>SUMIFS(СВЦЭМ!$C$33:$C$776,СВЦЭМ!$A$33:$A$776,$A141,СВЦЭМ!$B$33:$B$776,S$119)+'СЕТ СН'!$I$12+СВЦЭМ!$D$10+'СЕТ СН'!$I$5-'СЕТ СН'!$I$20</f>
        <v>3370.65783005</v>
      </c>
      <c r="T141" s="36">
        <f>SUMIFS(СВЦЭМ!$C$33:$C$776,СВЦЭМ!$A$33:$A$776,$A141,СВЦЭМ!$B$33:$B$776,T$119)+'СЕТ СН'!$I$12+СВЦЭМ!$D$10+'СЕТ СН'!$I$5-'СЕТ СН'!$I$20</f>
        <v>3380.3778575599999</v>
      </c>
      <c r="U141" s="36">
        <f>SUMIFS(СВЦЭМ!$C$33:$C$776,СВЦЭМ!$A$33:$A$776,$A141,СВЦЭМ!$B$33:$B$776,U$119)+'СЕТ СН'!$I$12+СВЦЭМ!$D$10+'СЕТ СН'!$I$5-'СЕТ СН'!$I$20</f>
        <v>3404.2865681500002</v>
      </c>
      <c r="V141" s="36">
        <f>SUMIFS(СВЦЭМ!$C$33:$C$776,СВЦЭМ!$A$33:$A$776,$A141,СВЦЭМ!$B$33:$B$776,V$119)+'СЕТ СН'!$I$12+СВЦЭМ!$D$10+'СЕТ СН'!$I$5-'СЕТ СН'!$I$20</f>
        <v>3404.8248678300001</v>
      </c>
      <c r="W141" s="36">
        <f>SUMIFS(СВЦЭМ!$C$33:$C$776,СВЦЭМ!$A$33:$A$776,$A141,СВЦЭМ!$B$33:$B$776,W$119)+'СЕТ СН'!$I$12+СВЦЭМ!$D$10+'СЕТ СН'!$I$5-'СЕТ СН'!$I$20</f>
        <v>3392.2236011800001</v>
      </c>
      <c r="X141" s="36">
        <f>SUMIFS(СВЦЭМ!$C$33:$C$776,СВЦЭМ!$A$33:$A$776,$A141,СВЦЭМ!$B$33:$B$776,X$119)+'СЕТ СН'!$I$12+СВЦЭМ!$D$10+'СЕТ СН'!$I$5-'СЕТ СН'!$I$20</f>
        <v>3389.8124195600003</v>
      </c>
      <c r="Y141" s="36">
        <f>SUMIFS(СВЦЭМ!$C$33:$C$776,СВЦЭМ!$A$33:$A$776,$A141,СВЦЭМ!$B$33:$B$776,Y$119)+'СЕТ СН'!$I$12+СВЦЭМ!$D$10+'СЕТ СН'!$I$5-'СЕТ СН'!$I$20</f>
        <v>3465.9224808600002</v>
      </c>
    </row>
    <row r="142" spans="1:25" ht="15.75" x14ac:dyDescent="0.2">
      <c r="A142" s="35">
        <f t="shared" si="3"/>
        <v>44097</v>
      </c>
      <c r="B142" s="36">
        <f>SUMIFS(СВЦЭМ!$C$33:$C$776,СВЦЭМ!$A$33:$A$776,$A142,СВЦЭМ!$B$33:$B$776,B$119)+'СЕТ СН'!$I$12+СВЦЭМ!$D$10+'СЕТ СН'!$I$5-'СЕТ СН'!$I$20</f>
        <v>3517.4120734500002</v>
      </c>
      <c r="C142" s="36">
        <f>SUMIFS(СВЦЭМ!$C$33:$C$776,СВЦЭМ!$A$33:$A$776,$A142,СВЦЭМ!$B$33:$B$776,C$119)+'СЕТ СН'!$I$12+СВЦЭМ!$D$10+'СЕТ СН'!$I$5-'СЕТ СН'!$I$20</f>
        <v>3554.1983159299998</v>
      </c>
      <c r="D142" s="36">
        <f>SUMIFS(СВЦЭМ!$C$33:$C$776,СВЦЭМ!$A$33:$A$776,$A142,СВЦЭМ!$B$33:$B$776,D$119)+'СЕТ СН'!$I$12+СВЦЭМ!$D$10+'СЕТ СН'!$I$5-'СЕТ СН'!$I$20</f>
        <v>3569.4816478800003</v>
      </c>
      <c r="E142" s="36">
        <f>SUMIFS(СВЦЭМ!$C$33:$C$776,СВЦЭМ!$A$33:$A$776,$A142,СВЦЭМ!$B$33:$B$776,E$119)+'СЕТ СН'!$I$12+СВЦЭМ!$D$10+'СЕТ СН'!$I$5-'СЕТ СН'!$I$20</f>
        <v>3587.23156316</v>
      </c>
      <c r="F142" s="36">
        <f>SUMIFS(СВЦЭМ!$C$33:$C$776,СВЦЭМ!$A$33:$A$776,$A142,СВЦЭМ!$B$33:$B$776,F$119)+'СЕТ СН'!$I$12+СВЦЭМ!$D$10+'СЕТ СН'!$I$5-'СЕТ СН'!$I$20</f>
        <v>3596.1972025700002</v>
      </c>
      <c r="G142" s="36">
        <f>SUMIFS(СВЦЭМ!$C$33:$C$776,СВЦЭМ!$A$33:$A$776,$A142,СВЦЭМ!$B$33:$B$776,G$119)+'СЕТ СН'!$I$12+СВЦЭМ!$D$10+'СЕТ СН'!$I$5-'СЕТ СН'!$I$20</f>
        <v>3576.0562614</v>
      </c>
      <c r="H142" s="36">
        <f>SUMIFS(СВЦЭМ!$C$33:$C$776,СВЦЭМ!$A$33:$A$776,$A142,СВЦЭМ!$B$33:$B$776,H$119)+'СЕТ СН'!$I$12+СВЦЭМ!$D$10+'СЕТ СН'!$I$5-'СЕТ СН'!$I$20</f>
        <v>3522.1885993200003</v>
      </c>
      <c r="I142" s="36">
        <f>SUMIFS(СВЦЭМ!$C$33:$C$776,СВЦЭМ!$A$33:$A$776,$A142,СВЦЭМ!$B$33:$B$776,I$119)+'СЕТ СН'!$I$12+СВЦЭМ!$D$10+'СЕТ СН'!$I$5-'СЕТ СН'!$I$20</f>
        <v>3464.6740821799999</v>
      </c>
      <c r="J142" s="36">
        <f>SUMIFS(СВЦЭМ!$C$33:$C$776,СВЦЭМ!$A$33:$A$776,$A142,СВЦЭМ!$B$33:$B$776,J$119)+'СЕТ СН'!$I$12+СВЦЭМ!$D$10+'СЕТ СН'!$I$5-'СЕТ СН'!$I$20</f>
        <v>3436.5240731499998</v>
      </c>
      <c r="K142" s="36">
        <f>SUMIFS(СВЦЭМ!$C$33:$C$776,СВЦЭМ!$A$33:$A$776,$A142,СВЦЭМ!$B$33:$B$776,K$119)+'СЕТ СН'!$I$12+СВЦЭМ!$D$10+'СЕТ СН'!$I$5-'СЕТ СН'!$I$20</f>
        <v>3432.2679443000002</v>
      </c>
      <c r="L142" s="36">
        <f>SUMIFS(СВЦЭМ!$C$33:$C$776,СВЦЭМ!$A$33:$A$776,$A142,СВЦЭМ!$B$33:$B$776,L$119)+'СЕТ СН'!$I$12+СВЦЭМ!$D$10+'СЕТ СН'!$I$5-'СЕТ СН'!$I$20</f>
        <v>3423.8368175800001</v>
      </c>
      <c r="M142" s="36">
        <f>SUMIFS(СВЦЭМ!$C$33:$C$776,СВЦЭМ!$A$33:$A$776,$A142,СВЦЭМ!$B$33:$B$776,M$119)+'СЕТ СН'!$I$12+СВЦЭМ!$D$10+'СЕТ СН'!$I$5-'СЕТ СН'!$I$20</f>
        <v>3379.2158136799999</v>
      </c>
      <c r="N142" s="36">
        <f>SUMIFS(СВЦЭМ!$C$33:$C$776,СВЦЭМ!$A$33:$A$776,$A142,СВЦЭМ!$B$33:$B$776,N$119)+'СЕТ СН'!$I$12+СВЦЭМ!$D$10+'СЕТ СН'!$I$5-'СЕТ СН'!$I$20</f>
        <v>3374.0753407000002</v>
      </c>
      <c r="O142" s="36">
        <f>SUMIFS(СВЦЭМ!$C$33:$C$776,СВЦЭМ!$A$33:$A$776,$A142,СВЦЭМ!$B$33:$B$776,O$119)+'СЕТ СН'!$I$12+СВЦЭМ!$D$10+'СЕТ СН'!$I$5-'СЕТ СН'!$I$20</f>
        <v>3373.09494657</v>
      </c>
      <c r="P142" s="36">
        <f>SUMIFS(СВЦЭМ!$C$33:$C$776,СВЦЭМ!$A$33:$A$776,$A142,СВЦЭМ!$B$33:$B$776,P$119)+'СЕТ СН'!$I$12+СВЦЭМ!$D$10+'СЕТ СН'!$I$5-'СЕТ СН'!$I$20</f>
        <v>3372.6052400399999</v>
      </c>
      <c r="Q142" s="36">
        <f>SUMIFS(СВЦЭМ!$C$33:$C$776,СВЦЭМ!$A$33:$A$776,$A142,СВЦЭМ!$B$33:$B$776,Q$119)+'СЕТ СН'!$I$12+СВЦЭМ!$D$10+'СЕТ СН'!$I$5-'СЕТ СН'!$I$20</f>
        <v>3373.7682553300001</v>
      </c>
      <c r="R142" s="36">
        <f>SUMIFS(СВЦЭМ!$C$33:$C$776,СВЦЭМ!$A$33:$A$776,$A142,СВЦЭМ!$B$33:$B$776,R$119)+'СЕТ СН'!$I$12+СВЦЭМ!$D$10+'СЕТ СН'!$I$5-'СЕТ СН'!$I$20</f>
        <v>3370.0489714599998</v>
      </c>
      <c r="S142" s="36">
        <f>SUMIFS(СВЦЭМ!$C$33:$C$776,СВЦЭМ!$A$33:$A$776,$A142,СВЦЭМ!$B$33:$B$776,S$119)+'СЕТ СН'!$I$12+СВЦЭМ!$D$10+'СЕТ СН'!$I$5-'СЕТ СН'!$I$20</f>
        <v>3374.49392979</v>
      </c>
      <c r="T142" s="36">
        <f>SUMIFS(СВЦЭМ!$C$33:$C$776,СВЦЭМ!$A$33:$A$776,$A142,СВЦЭМ!$B$33:$B$776,T$119)+'СЕТ СН'!$I$12+СВЦЭМ!$D$10+'СЕТ СН'!$I$5-'СЕТ СН'!$I$20</f>
        <v>3377.9593389299998</v>
      </c>
      <c r="U142" s="36">
        <f>SUMIFS(СВЦЭМ!$C$33:$C$776,СВЦЭМ!$A$33:$A$776,$A142,СВЦЭМ!$B$33:$B$776,U$119)+'СЕТ СН'!$I$12+СВЦЭМ!$D$10+'СЕТ СН'!$I$5-'СЕТ СН'!$I$20</f>
        <v>3397.2510223700001</v>
      </c>
      <c r="V142" s="36">
        <f>SUMIFS(СВЦЭМ!$C$33:$C$776,СВЦЭМ!$A$33:$A$776,$A142,СВЦЭМ!$B$33:$B$776,V$119)+'СЕТ СН'!$I$12+СВЦЭМ!$D$10+'СЕТ СН'!$I$5-'СЕТ СН'!$I$20</f>
        <v>3389.3951614799998</v>
      </c>
      <c r="W142" s="36">
        <f>SUMIFS(СВЦЭМ!$C$33:$C$776,СВЦЭМ!$A$33:$A$776,$A142,СВЦЭМ!$B$33:$B$776,W$119)+'СЕТ СН'!$I$12+СВЦЭМ!$D$10+'СЕТ СН'!$I$5-'СЕТ СН'!$I$20</f>
        <v>3378.0972840300001</v>
      </c>
      <c r="X142" s="36">
        <f>SUMIFS(СВЦЭМ!$C$33:$C$776,СВЦЭМ!$A$33:$A$776,$A142,СВЦЭМ!$B$33:$B$776,X$119)+'СЕТ СН'!$I$12+СВЦЭМ!$D$10+'СЕТ СН'!$I$5-'СЕТ СН'!$I$20</f>
        <v>3365.92194617</v>
      </c>
      <c r="Y142" s="36">
        <f>SUMIFS(СВЦЭМ!$C$33:$C$776,СВЦЭМ!$A$33:$A$776,$A142,СВЦЭМ!$B$33:$B$776,Y$119)+'СЕТ СН'!$I$12+СВЦЭМ!$D$10+'СЕТ СН'!$I$5-'СЕТ СН'!$I$20</f>
        <v>3424.9496322499999</v>
      </c>
    </row>
    <row r="143" spans="1:25" ht="15.75" x14ac:dyDescent="0.2">
      <c r="A143" s="35">
        <f t="shared" si="3"/>
        <v>44098</v>
      </c>
      <c r="B143" s="36">
        <f>SUMIFS(СВЦЭМ!$C$33:$C$776,СВЦЭМ!$A$33:$A$776,$A143,СВЦЭМ!$B$33:$B$776,B$119)+'СЕТ СН'!$I$12+СВЦЭМ!$D$10+'СЕТ СН'!$I$5-'СЕТ СН'!$I$20</f>
        <v>3540.40142947</v>
      </c>
      <c r="C143" s="36">
        <f>SUMIFS(СВЦЭМ!$C$33:$C$776,СВЦЭМ!$A$33:$A$776,$A143,СВЦЭМ!$B$33:$B$776,C$119)+'СЕТ СН'!$I$12+СВЦЭМ!$D$10+'СЕТ СН'!$I$5-'СЕТ СН'!$I$20</f>
        <v>3558.0856250000002</v>
      </c>
      <c r="D143" s="36">
        <f>SUMIFS(СВЦЭМ!$C$33:$C$776,СВЦЭМ!$A$33:$A$776,$A143,СВЦЭМ!$B$33:$B$776,D$119)+'СЕТ СН'!$I$12+СВЦЭМ!$D$10+'СЕТ СН'!$I$5-'СЕТ СН'!$I$20</f>
        <v>3576.3623060800001</v>
      </c>
      <c r="E143" s="36">
        <f>SUMIFS(СВЦЭМ!$C$33:$C$776,СВЦЭМ!$A$33:$A$776,$A143,СВЦЭМ!$B$33:$B$776,E$119)+'СЕТ СН'!$I$12+СВЦЭМ!$D$10+'СЕТ СН'!$I$5-'СЕТ СН'!$I$20</f>
        <v>3582.5024717199999</v>
      </c>
      <c r="F143" s="36">
        <f>SUMIFS(СВЦЭМ!$C$33:$C$776,СВЦЭМ!$A$33:$A$776,$A143,СВЦЭМ!$B$33:$B$776,F$119)+'СЕТ СН'!$I$12+СВЦЭМ!$D$10+'СЕТ СН'!$I$5-'СЕТ СН'!$I$20</f>
        <v>3574.6440578400002</v>
      </c>
      <c r="G143" s="36">
        <f>SUMIFS(СВЦЭМ!$C$33:$C$776,СВЦЭМ!$A$33:$A$776,$A143,СВЦЭМ!$B$33:$B$776,G$119)+'СЕТ СН'!$I$12+СВЦЭМ!$D$10+'СЕТ СН'!$I$5-'СЕТ СН'!$I$20</f>
        <v>3570.4622410800002</v>
      </c>
      <c r="H143" s="36">
        <f>SUMIFS(СВЦЭМ!$C$33:$C$776,СВЦЭМ!$A$33:$A$776,$A143,СВЦЭМ!$B$33:$B$776,H$119)+'СЕТ СН'!$I$12+СВЦЭМ!$D$10+'СЕТ СН'!$I$5-'СЕТ СН'!$I$20</f>
        <v>3572.3157750999999</v>
      </c>
      <c r="I143" s="36">
        <f>SUMIFS(СВЦЭМ!$C$33:$C$776,СВЦЭМ!$A$33:$A$776,$A143,СВЦЭМ!$B$33:$B$776,I$119)+'СЕТ СН'!$I$12+СВЦЭМ!$D$10+'СЕТ СН'!$I$5-'СЕТ СН'!$I$20</f>
        <v>3483.5262432700001</v>
      </c>
      <c r="J143" s="36">
        <f>SUMIFS(СВЦЭМ!$C$33:$C$776,СВЦЭМ!$A$33:$A$776,$A143,СВЦЭМ!$B$33:$B$776,J$119)+'СЕТ СН'!$I$12+СВЦЭМ!$D$10+'СЕТ СН'!$I$5-'СЕТ СН'!$I$20</f>
        <v>3452.1215579899999</v>
      </c>
      <c r="K143" s="36">
        <f>SUMIFS(СВЦЭМ!$C$33:$C$776,СВЦЭМ!$A$33:$A$776,$A143,СВЦЭМ!$B$33:$B$776,K$119)+'СЕТ СН'!$I$12+СВЦЭМ!$D$10+'СЕТ СН'!$I$5-'СЕТ СН'!$I$20</f>
        <v>3455.3178992799999</v>
      </c>
      <c r="L143" s="36">
        <f>SUMIFS(СВЦЭМ!$C$33:$C$776,СВЦЭМ!$A$33:$A$776,$A143,СВЦЭМ!$B$33:$B$776,L$119)+'СЕТ СН'!$I$12+СВЦЭМ!$D$10+'СЕТ СН'!$I$5-'СЕТ СН'!$I$20</f>
        <v>3465.9356116099998</v>
      </c>
      <c r="M143" s="36">
        <f>SUMIFS(СВЦЭМ!$C$33:$C$776,СВЦЭМ!$A$33:$A$776,$A143,СВЦЭМ!$B$33:$B$776,M$119)+'СЕТ СН'!$I$12+СВЦЭМ!$D$10+'СЕТ СН'!$I$5-'СЕТ СН'!$I$20</f>
        <v>3424.3039536800002</v>
      </c>
      <c r="N143" s="36">
        <f>SUMIFS(СВЦЭМ!$C$33:$C$776,СВЦЭМ!$A$33:$A$776,$A143,СВЦЭМ!$B$33:$B$776,N$119)+'СЕТ СН'!$I$12+СВЦЭМ!$D$10+'СЕТ СН'!$I$5-'СЕТ СН'!$I$20</f>
        <v>3377.0786255600001</v>
      </c>
      <c r="O143" s="36">
        <f>SUMIFS(СВЦЭМ!$C$33:$C$776,СВЦЭМ!$A$33:$A$776,$A143,СВЦЭМ!$B$33:$B$776,O$119)+'СЕТ СН'!$I$12+СВЦЭМ!$D$10+'СЕТ СН'!$I$5-'СЕТ СН'!$I$20</f>
        <v>3376.1503443700003</v>
      </c>
      <c r="P143" s="36">
        <f>SUMIFS(СВЦЭМ!$C$33:$C$776,СВЦЭМ!$A$33:$A$776,$A143,СВЦЭМ!$B$33:$B$776,P$119)+'СЕТ СН'!$I$12+СВЦЭМ!$D$10+'СЕТ СН'!$I$5-'СЕТ СН'!$I$20</f>
        <v>3380.1895210800003</v>
      </c>
      <c r="Q143" s="36">
        <f>SUMIFS(СВЦЭМ!$C$33:$C$776,СВЦЭМ!$A$33:$A$776,$A143,СВЦЭМ!$B$33:$B$776,Q$119)+'СЕТ СН'!$I$12+СВЦЭМ!$D$10+'СЕТ СН'!$I$5-'СЕТ СН'!$I$20</f>
        <v>3373.6868044399998</v>
      </c>
      <c r="R143" s="36">
        <f>SUMIFS(СВЦЭМ!$C$33:$C$776,СВЦЭМ!$A$33:$A$776,$A143,СВЦЭМ!$B$33:$B$776,R$119)+'СЕТ СН'!$I$12+СВЦЭМ!$D$10+'СЕТ СН'!$I$5-'СЕТ СН'!$I$20</f>
        <v>3370.2847182</v>
      </c>
      <c r="S143" s="36">
        <f>SUMIFS(СВЦЭМ!$C$33:$C$776,СВЦЭМ!$A$33:$A$776,$A143,СВЦЭМ!$B$33:$B$776,S$119)+'СЕТ СН'!$I$12+СВЦЭМ!$D$10+'СЕТ СН'!$I$5-'СЕТ СН'!$I$20</f>
        <v>3375.2802785200001</v>
      </c>
      <c r="T143" s="36">
        <f>SUMIFS(СВЦЭМ!$C$33:$C$776,СВЦЭМ!$A$33:$A$776,$A143,СВЦЭМ!$B$33:$B$776,T$119)+'СЕТ СН'!$I$12+СВЦЭМ!$D$10+'СЕТ СН'!$I$5-'СЕТ СН'!$I$20</f>
        <v>3379.4873164300002</v>
      </c>
      <c r="U143" s="36">
        <f>SUMIFS(СВЦЭМ!$C$33:$C$776,СВЦЭМ!$A$33:$A$776,$A143,СВЦЭМ!$B$33:$B$776,U$119)+'СЕТ СН'!$I$12+СВЦЭМ!$D$10+'СЕТ СН'!$I$5-'СЕТ СН'!$I$20</f>
        <v>3410.7907468000003</v>
      </c>
      <c r="V143" s="36">
        <f>SUMIFS(СВЦЭМ!$C$33:$C$776,СВЦЭМ!$A$33:$A$776,$A143,СВЦЭМ!$B$33:$B$776,V$119)+'СЕТ СН'!$I$12+СВЦЭМ!$D$10+'СЕТ СН'!$I$5-'СЕТ СН'!$I$20</f>
        <v>3407.97418328</v>
      </c>
      <c r="W143" s="36">
        <f>SUMIFS(СВЦЭМ!$C$33:$C$776,СВЦЭМ!$A$33:$A$776,$A143,СВЦЭМ!$B$33:$B$776,W$119)+'СЕТ СН'!$I$12+СВЦЭМ!$D$10+'СЕТ СН'!$I$5-'СЕТ СН'!$I$20</f>
        <v>3456.2461507200001</v>
      </c>
      <c r="X143" s="36">
        <f>SUMIFS(СВЦЭМ!$C$33:$C$776,СВЦЭМ!$A$33:$A$776,$A143,СВЦЭМ!$B$33:$B$776,X$119)+'СЕТ СН'!$I$12+СВЦЭМ!$D$10+'СЕТ СН'!$I$5-'СЕТ СН'!$I$20</f>
        <v>3471.7574101999999</v>
      </c>
      <c r="Y143" s="36">
        <f>SUMIFS(СВЦЭМ!$C$33:$C$776,СВЦЭМ!$A$33:$A$776,$A143,СВЦЭМ!$B$33:$B$776,Y$119)+'СЕТ СН'!$I$12+СВЦЭМ!$D$10+'СЕТ СН'!$I$5-'СЕТ СН'!$I$20</f>
        <v>3517.9182497000002</v>
      </c>
    </row>
    <row r="144" spans="1:25" ht="15.75" x14ac:dyDescent="0.2">
      <c r="A144" s="35">
        <f t="shared" si="3"/>
        <v>44099</v>
      </c>
      <c r="B144" s="36">
        <f>SUMIFS(СВЦЭМ!$C$33:$C$776,СВЦЭМ!$A$33:$A$776,$A144,СВЦЭМ!$B$33:$B$776,B$119)+'СЕТ СН'!$I$12+СВЦЭМ!$D$10+'СЕТ СН'!$I$5-'СЕТ СН'!$I$20</f>
        <v>3510.04558034</v>
      </c>
      <c r="C144" s="36">
        <f>SUMIFS(СВЦЭМ!$C$33:$C$776,СВЦЭМ!$A$33:$A$776,$A144,СВЦЭМ!$B$33:$B$776,C$119)+'СЕТ СН'!$I$12+СВЦЭМ!$D$10+'СЕТ СН'!$I$5-'СЕТ СН'!$I$20</f>
        <v>3524.5096844</v>
      </c>
      <c r="D144" s="36">
        <f>SUMIFS(СВЦЭМ!$C$33:$C$776,СВЦЭМ!$A$33:$A$776,$A144,СВЦЭМ!$B$33:$B$776,D$119)+'СЕТ СН'!$I$12+СВЦЭМ!$D$10+'СЕТ СН'!$I$5-'СЕТ СН'!$I$20</f>
        <v>3540.19176178</v>
      </c>
      <c r="E144" s="36">
        <f>SUMIFS(СВЦЭМ!$C$33:$C$776,СВЦЭМ!$A$33:$A$776,$A144,СВЦЭМ!$B$33:$B$776,E$119)+'СЕТ СН'!$I$12+СВЦЭМ!$D$10+'СЕТ СН'!$I$5-'СЕТ СН'!$I$20</f>
        <v>3541.8815884699998</v>
      </c>
      <c r="F144" s="36">
        <f>SUMIFS(СВЦЭМ!$C$33:$C$776,СВЦЭМ!$A$33:$A$776,$A144,СВЦЭМ!$B$33:$B$776,F$119)+'СЕТ СН'!$I$12+СВЦЭМ!$D$10+'СЕТ СН'!$I$5-'СЕТ СН'!$I$20</f>
        <v>3537.9800421899999</v>
      </c>
      <c r="G144" s="36">
        <f>SUMIFS(СВЦЭМ!$C$33:$C$776,СВЦЭМ!$A$33:$A$776,$A144,СВЦЭМ!$B$33:$B$776,G$119)+'СЕТ СН'!$I$12+СВЦЭМ!$D$10+'СЕТ СН'!$I$5-'СЕТ СН'!$I$20</f>
        <v>3520.4099523300001</v>
      </c>
      <c r="H144" s="36">
        <f>SUMIFS(СВЦЭМ!$C$33:$C$776,СВЦЭМ!$A$33:$A$776,$A144,СВЦЭМ!$B$33:$B$776,H$119)+'СЕТ СН'!$I$12+СВЦЭМ!$D$10+'СЕТ СН'!$I$5-'СЕТ СН'!$I$20</f>
        <v>3484.2690027500003</v>
      </c>
      <c r="I144" s="36">
        <f>SUMIFS(СВЦЭМ!$C$33:$C$776,СВЦЭМ!$A$33:$A$776,$A144,СВЦЭМ!$B$33:$B$776,I$119)+'СЕТ СН'!$I$12+СВЦЭМ!$D$10+'СЕТ СН'!$I$5-'СЕТ СН'!$I$20</f>
        <v>3458.1980836900002</v>
      </c>
      <c r="J144" s="36">
        <f>SUMIFS(СВЦЭМ!$C$33:$C$776,СВЦЭМ!$A$33:$A$776,$A144,СВЦЭМ!$B$33:$B$776,J$119)+'СЕТ СН'!$I$12+СВЦЭМ!$D$10+'СЕТ СН'!$I$5-'СЕТ СН'!$I$20</f>
        <v>3449.9420095599999</v>
      </c>
      <c r="K144" s="36">
        <f>SUMIFS(СВЦЭМ!$C$33:$C$776,СВЦЭМ!$A$33:$A$776,$A144,СВЦЭМ!$B$33:$B$776,K$119)+'СЕТ СН'!$I$12+СВЦЭМ!$D$10+'СЕТ СН'!$I$5-'СЕТ СН'!$I$20</f>
        <v>3444.9413727900001</v>
      </c>
      <c r="L144" s="36">
        <f>SUMIFS(СВЦЭМ!$C$33:$C$776,СВЦЭМ!$A$33:$A$776,$A144,СВЦЭМ!$B$33:$B$776,L$119)+'СЕТ СН'!$I$12+СВЦЭМ!$D$10+'СЕТ СН'!$I$5-'СЕТ СН'!$I$20</f>
        <v>3454.2587743700001</v>
      </c>
      <c r="M144" s="36">
        <f>SUMIFS(СВЦЭМ!$C$33:$C$776,СВЦЭМ!$A$33:$A$776,$A144,СВЦЭМ!$B$33:$B$776,M$119)+'СЕТ СН'!$I$12+СВЦЭМ!$D$10+'СЕТ СН'!$I$5-'СЕТ СН'!$I$20</f>
        <v>3409.84589684</v>
      </c>
      <c r="N144" s="36">
        <f>SUMIFS(СВЦЭМ!$C$33:$C$776,СВЦЭМ!$A$33:$A$776,$A144,СВЦЭМ!$B$33:$B$776,N$119)+'СЕТ СН'!$I$12+СВЦЭМ!$D$10+'СЕТ СН'!$I$5-'СЕТ СН'!$I$20</f>
        <v>3369.22143375</v>
      </c>
      <c r="O144" s="36">
        <f>SUMIFS(СВЦЭМ!$C$33:$C$776,СВЦЭМ!$A$33:$A$776,$A144,СВЦЭМ!$B$33:$B$776,O$119)+'СЕТ СН'!$I$12+СВЦЭМ!$D$10+'СЕТ СН'!$I$5-'СЕТ СН'!$I$20</f>
        <v>3347.9332701600001</v>
      </c>
      <c r="P144" s="36">
        <f>SUMIFS(СВЦЭМ!$C$33:$C$776,СВЦЭМ!$A$33:$A$776,$A144,СВЦЭМ!$B$33:$B$776,P$119)+'СЕТ СН'!$I$12+СВЦЭМ!$D$10+'СЕТ СН'!$I$5-'СЕТ СН'!$I$20</f>
        <v>3349.4933392299999</v>
      </c>
      <c r="Q144" s="36">
        <f>SUMIFS(СВЦЭМ!$C$33:$C$776,СВЦЭМ!$A$33:$A$776,$A144,СВЦЭМ!$B$33:$B$776,Q$119)+'СЕТ СН'!$I$12+СВЦЭМ!$D$10+'СЕТ СН'!$I$5-'СЕТ СН'!$I$20</f>
        <v>3343.03510762</v>
      </c>
      <c r="R144" s="36">
        <f>SUMIFS(СВЦЭМ!$C$33:$C$776,СВЦЭМ!$A$33:$A$776,$A144,СВЦЭМ!$B$33:$B$776,R$119)+'СЕТ СН'!$I$12+СВЦЭМ!$D$10+'СЕТ СН'!$I$5-'СЕТ СН'!$I$20</f>
        <v>3344.5351769099998</v>
      </c>
      <c r="S144" s="36">
        <f>SUMIFS(СВЦЭМ!$C$33:$C$776,СВЦЭМ!$A$33:$A$776,$A144,СВЦЭМ!$B$33:$B$776,S$119)+'СЕТ СН'!$I$12+СВЦЭМ!$D$10+'СЕТ СН'!$I$5-'СЕТ СН'!$I$20</f>
        <v>3347.5739462700003</v>
      </c>
      <c r="T144" s="36">
        <f>SUMIFS(СВЦЭМ!$C$33:$C$776,СВЦЭМ!$A$33:$A$776,$A144,СВЦЭМ!$B$33:$B$776,T$119)+'СЕТ СН'!$I$12+СВЦЭМ!$D$10+'СЕТ СН'!$I$5-'СЕТ СН'!$I$20</f>
        <v>3337.57447052</v>
      </c>
      <c r="U144" s="36">
        <f>SUMIFS(СВЦЭМ!$C$33:$C$776,СВЦЭМ!$A$33:$A$776,$A144,СВЦЭМ!$B$33:$B$776,U$119)+'СЕТ СН'!$I$12+СВЦЭМ!$D$10+'СЕТ СН'!$I$5-'СЕТ СН'!$I$20</f>
        <v>3350.06104448</v>
      </c>
      <c r="V144" s="36">
        <f>SUMIFS(СВЦЭМ!$C$33:$C$776,СВЦЭМ!$A$33:$A$776,$A144,СВЦЭМ!$B$33:$B$776,V$119)+'СЕТ СН'!$I$12+СВЦЭМ!$D$10+'СЕТ СН'!$I$5-'СЕТ СН'!$I$20</f>
        <v>3363.2105652600003</v>
      </c>
      <c r="W144" s="36">
        <f>SUMIFS(СВЦЭМ!$C$33:$C$776,СВЦЭМ!$A$33:$A$776,$A144,СВЦЭМ!$B$33:$B$776,W$119)+'СЕТ СН'!$I$12+СВЦЭМ!$D$10+'СЕТ СН'!$I$5-'СЕТ СН'!$I$20</f>
        <v>3351.36514562</v>
      </c>
      <c r="X144" s="36">
        <f>SUMIFS(СВЦЭМ!$C$33:$C$776,СВЦЭМ!$A$33:$A$776,$A144,СВЦЭМ!$B$33:$B$776,X$119)+'СЕТ СН'!$I$12+СВЦЭМ!$D$10+'СЕТ СН'!$I$5-'СЕТ СН'!$I$20</f>
        <v>3380.9798821200002</v>
      </c>
      <c r="Y144" s="36">
        <f>SUMIFS(СВЦЭМ!$C$33:$C$776,СВЦЭМ!$A$33:$A$776,$A144,СВЦЭМ!$B$33:$B$776,Y$119)+'СЕТ СН'!$I$12+СВЦЭМ!$D$10+'СЕТ СН'!$I$5-'СЕТ СН'!$I$20</f>
        <v>3463.9474056600002</v>
      </c>
    </row>
    <row r="145" spans="1:26" ht="15.75" x14ac:dyDescent="0.2">
      <c r="A145" s="35">
        <f t="shared" si="3"/>
        <v>44100</v>
      </c>
      <c r="B145" s="36">
        <f>SUMIFS(СВЦЭМ!$C$33:$C$776,СВЦЭМ!$A$33:$A$776,$A145,СВЦЭМ!$B$33:$B$776,B$119)+'СЕТ СН'!$I$12+СВЦЭМ!$D$10+'СЕТ СН'!$I$5-'СЕТ СН'!$I$20</f>
        <v>3533.3465457699999</v>
      </c>
      <c r="C145" s="36">
        <f>SUMIFS(СВЦЭМ!$C$33:$C$776,СВЦЭМ!$A$33:$A$776,$A145,СВЦЭМ!$B$33:$B$776,C$119)+'СЕТ СН'!$I$12+СВЦЭМ!$D$10+'СЕТ СН'!$I$5-'СЕТ СН'!$I$20</f>
        <v>3563.7043430200001</v>
      </c>
      <c r="D145" s="36">
        <f>SUMIFS(СВЦЭМ!$C$33:$C$776,СВЦЭМ!$A$33:$A$776,$A145,СВЦЭМ!$B$33:$B$776,D$119)+'СЕТ СН'!$I$12+СВЦЭМ!$D$10+'СЕТ СН'!$I$5-'СЕТ СН'!$I$20</f>
        <v>3581.4468197000001</v>
      </c>
      <c r="E145" s="36">
        <f>SUMIFS(СВЦЭМ!$C$33:$C$776,СВЦЭМ!$A$33:$A$776,$A145,СВЦЭМ!$B$33:$B$776,E$119)+'СЕТ СН'!$I$12+СВЦЭМ!$D$10+'СЕТ СН'!$I$5-'СЕТ СН'!$I$20</f>
        <v>3591.0821661</v>
      </c>
      <c r="F145" s="36">
        <f>SUMIFS(СВЦЭМ!$C$33:$C$776,СВЦЭМ!$A$33:$A$776,$A145,СВЦЭМ!$B$33:$B$776,F$119)+'СЕТ СН'!$I$12+СВЦЭМ!$D$10+'СЕТ СН'!$I$5-'СЕТ СН'!$I$20</f>
        <v>3597.2634722000003</v>
      </c>
      <c r="G145" s="36">
        <f>SUMIFS(СВЦЭМ!$C$33:$C$776,СВЦЭМ!$A$33:$A$776,$A145,СВЦЭМ!$B$33:$B$776,G$119)+'СЕТ СН'!$I$12+СВЦЭМ!$D$10+'СЕТ СН'!$I$5-'СЕТ СН'!$I$20</f>
        <v>3585.2270555800001</v>
      </c>
      <c r="H145" s="36">
        <f>SUMIFS(СВЦЭМ!$C$33:$C$776,СВЦЭМ!$A$33:$A$776,$A145,СВЦЭМ!$B$33:$B$776,H$119)+'СЕТ СН'!$I$12+СВЦЭМ!$D$10+'СЕТ СН'!$I$5-'СЕТ СН'!$I$20</f>
        <v>3560.5499757799998</v>
      </c>
      <c r="I145" s="36">
        <f>SUMIFS(СВЦЭМ!$C$33:$C$776,СВЦЭМ!$A$33:$A$776,$A145,СВЦЭМ!$B$33:$B$776,I$119)+'СЕТ СН'!$I$12+СВЦЭМ!$D$10+'СЕТ СН'!$I$5-'СЕТ СН'!$I$20</f>
        <v>3522.8457860100002</v>
      </c>
      <c r="J145" s="36">
        <f>SUMIFS(СВЦЭМ!$C$33:$C$776,СВЦЭМ!$A$33:$A$776,$A145,СВЦЭМ!$B$33:$B$776,J$119)+'СЕТ СН'!$I$12+СВЦЭМ!$D$10+'СЕТ СН'!$I$5-'СЕТ СН'!$I$20</f>
        <v>3483.97549041</v>
      </c>
      <c r="K145" s="36">
        <f>SUMIFS(СВЦЭМ!$C$33:$C$776,СВЦЭМ!$A$33:$A$776,$A145,СВЦЭМ!$B$33:$B$776,K$119)+'СЕТ СН'!$I$12+СВЦЭМ!$D$10+'СЕТ СН'!$I$5-'СЕТ СН'!$I$20</f>
        <v>3461.0526239599999</v>
      </c>
      <c r="L145" s="36">
        <f>SUMIFS(СВЦЭМ!$C$33:$C$776,СВЦЭМ!$A$33:$A$776,$A145,СВЦЭМ!$B$33:$B$776,L$119)+'СЕТ СН'!$I$12+СВЦЭМ!$D$10+'СЕТ СН'!$I$5-'СЕТ СН'!$I$20</f>
        <v>3449.62483066</v>
      </c>
      <c r="M145" s="36">
        <f>SUMIFS(СВЦЭМ!$C$33:$C$776,СВЦЭМ!$A$33:$A$776,$A145,СВЦЭМ!$B$33:$B$776,M$119)+'СЕТ СН'!$I$12+СВЦЭМ!$D$10+'СЕТ СН'!$I$5-'СЕТ СН'!$I$20</f>
        <v>3404.0583180000003</v>
      </c>
      <c r="N145" s="36">
        <f>SUMIFS(СВЦЭМ!$C$33:$C$776,СВЦЭМ!$A$33:$A$776,$A145,СВЦЭМ!$B$33:$B$776,N$119)+'СЕТ СН'!$I$12+СВЦЭМ!$D$10+'СЕТ СН'!$I$5-'СЕТ СН'!$I$20</f>
        <v>3370.3460948900001</v>
      </c>
      <c r="O145" s="36">
        <f>SUMIFS(СВЦЭМ!$C$33:$C$776,СВЦЭМ!$A$33:$A$776,$A145,СВЦЭМ!$B$33:$B$776,O$119)+'СЕТ СН'!$I$12+СВЦЭМ!$D$10+'СЕТ СН'!$I$5-'СЕТ СН'!$I$20</f>
        <v>3354.0265806100001</v>
      </c>
      <c r="P145" s="36">
        <f>SUMIFS(СВЦЭМ!$C$33:$C$776,СВЦЭМ!$A$33:$A$776,$A145,СВЦЭМ!$B$33:$B$776,P$119)+'СЕТ СН'!$I$12+СВЦЭМ!$D$10+'СЕТ СН'!$I$5-'СЕТ СН'!$I$20</f>
        <v>3357.9678429099999</v>
      </c>
      <c r="Q145" s="36">
        <f>SUMIFS(СВЦЭМ!$C$33:$C$776,СВЦЭМ!$A$33:$A$776,$A145,СВЦЭМ!$B$33:$B$776,Q$119)+'СЕТ СН'!$I$12+СВЦЭМ!$D$10+'СЕТ СН'!$I$5-'СЕТ СН'!$I$20</f>
        <v>3354.4017824100001</v>
      </c>
      <c r="R145" s="36">
        <f>SUMIFS(СВЦЭМ!$C$33:$C$776,СВЦЭМ!$A$33:$A$776,$A145,СВЦЭМ!$B$33:$B$776,R$119)+'СЕТ СН'!$I$12+СВЦЭМ!$D$10+'СЕТ СН'!$I$5-'СЕТ СН'!$I$20</f>
        <v>3352.0413914300002</v>
      </c>
      <c r="S145" s="36">
        <f>SUMIFS(СВЦЭМ!$C$33:$C$776,СВЦЭМ!$A$33:$A$776,$A145,СВЦЭМ!$B$33:$B$776,S$119)+'СЕТ СН'!$I$12+СВЦЭМ!$D$10+'СЕТ СН'!$I$5-'СЕТ СН'!$I$20</f>
        <v>3352.0508251700003</v>
      </c>
      <c r="T145" s="36">
        <f>SUMIFS(СВЦЭМ!$C$33:$C$776,СВЦЭМ!$A$33:$A$776,$A145,СВЦЭМ!$B$33:$B$776,T$119)+'СЕТ СН'!$I$12+СВЦЭМ!$D$10+'СЕТ СН'!$I$5-'СЕТ СН'!$I$20</f>
        <v>3346.3350955200003</v>
      </c>
      <c r="U145" s="36">
        <f>SUMIFS(СВЦЭМ!$C$33:$C$776,СВЦЭМ!$A$33:$A$776,$A145,СВЦЭМ!$B$33:$B$776,U$119)+'СЕТ СН'!$I$12+СВЦЭМ!$D$10+'СЕТ СН'!$I$5-'СЕТ СН'!$I$20</f>
        <v>3364.6537950400002</v>
      </c>
      <c r="V145" s="36">
        <f>SUMIFS(СВЦЭМ!$C$33:$C$776,СВЦЭМ!$A$33:$A$776,$A145,СВЦЭМ!$B$33:$B$776,V$119)+'СЕТ СН'!$I$12+СВЦЭМ!$D$10+'СЕТ СН'!$I$5-'СЕТ СН'!$I$20</f>
        <v>3366.07840205</v>
      </c>
      <c r="W145" s="36">
        <f>SUMIFS(СВЦЭМ!$C$33:$C$776,СВЦЭМ!$A$33:$A$776,$A145,СВЦЭМ!$B$33:$B$776,W$119)+'СЕТ СН'!$I$12+СВЦЭМ!$D$10+'СЕТ СН'!$I$5-'СЕТ СН'!$I$20</f>
        <v>3344.8757297800003</v>
      </c>
      <c r="X145" s="36">
        <f>SUMIFS(СВЦЭМ!$C$33:$C$776,СВЦЭМ!$A$33:$A$776,$A145,СВЦЭМ!$B$33:$B$776,X$119)+'СЕТ СН'!$I$12+СВЦЭМ!$D$10+'СЕТ СН'!$I$5-'СЕТ СН'!$I$20</f>
        <v>3373.5791448199998</v>
      </c>
      <c r="Y145" s="36">
        <f>SUMIFS(СВЦЭМ!$C$33:$C$776,СВЦЭМ!$A$33:$A$776,$A145,СВЦЭМ!$B$33:$B$776,Y$119)+'СЕТ СН'!$I$12+СВЦЭМ!$D$10+'СЕТ СН'!$I$5-'СЕТ СН'!$I$20</f>
        <v>3459.6748318600003</v>
      </c>
    </row>
    <row r="146" spans="1:26" ht="15.75" x14ac:dyDescent="0.2">
      <c r="A146" s="35">
        <f t="shared" si="3"/>
        <v>44101</v>
      </c>
      <c r="B146" s="36">
        <f>SUMIFS(СВЦЭМ!$C$33:$C$776,СВЦЭМ!$A$33:$A$776,$A146,СВЦЭМ!$B$33:$B$776,B$119)+'СЕТ СН'!$I$12+СВЦЭМ!$D$10+'СЕТ СН'!$I$5-'СЕТ СН'!$I$20</f>
        <v>3515.8961733400001</v>
      </c>
      <c r="C146" s="36">
        <f>SUMIFS(СВЦЭМ!$C$33:$C$776,СВЦЭМ!$A$33:$A$776,$A146,СВЦЭМ!$B$33:$B$776,C$119)+'СЕТ СН'!$I$12+СВЦЭМ!$D$10+'СЕТ СН'!$I$5-'СЕТ СН'!$I$20</f>
        <v>3541.5336148300003</v>
      </c>
      <c r="D146" s="36">
        <f>SUMIFS(СВЦЭМ!$C$33:$C$776,СВЦЭМ!$A$33:$A$776,$A146,СВЦЭМ!$B$33:$B$776,D$119)+'СЕТ СН'!$I$12+СВЦЭМ!$D$10+'СЕТ СН'!$I$5-'СЕТ СН'!$I$20</f>
        <v>3563.72619098</v>
      </c>
      <c r="E146" s="36">
        <f>SUMIFS(СВЦЭМ!$C$33:$C$776,СВЦЭМ!$A$33:$A$776,$A146,СВЦЭМ!$B$33:$B$776,E$119)+'СЕТ СН'!$I$12+СВЦЭМ!$D$10+'СЕТ СН'!$I$5-'СЕТ СН'!$I$20</f>
        <v>3572.8260837500002</v>
      </c>
      <c r="F146" s="36">
        <f>SUMIFS(СВЦЭМ!$C$33:$C$776,СВЦЭМ!$A$33:$A$776,$A146,СВЦЭМ!$B$33:$B$776,F$119)+'СЕТ СН'!$I$12+СВЦЭМ!$D$10+'СЕТ СН'!$I$5-'СЕТ СН'!$I$20</f>
        <v>3577.7310214899999</v>
      </c>
      <c r="G146" s="36">
        <f>SUMIFS(СВЦЭМ!$C$33:$C$776,СВЦЭМ!$A$33:$A$776,$A146,СВЦЭМ!$B$33:$B$776,G$119)+'СЕТ СН'!$I$12+СВЦЭМ!$D$10+'СЕТ СН'!$I$5-'СЕТ СН'!$I$20</f>
        <v>3571.4495218900001</v>
      </c>
      <c r="H146" s="36">
        <f>SUMIFS(СВЦЭМ!$C$33:$C$776,СВЦЭМ!$A$33:$A$776,$A146,СВЦЭМ!$B$33:$B$776,H$119)+'СЕТ СН'!$I$12+СВЦЭМ!$D$10+'СЕТ СН'!$I$5-'СЕТ СН'!$I$20</f>
        <v>3552.5292567500001</v>
      </c>
      <c r="I146" s="36">
        <f>SUMIFS(СВЦЭМ!$C$33:$C$776,СВЦЭМ!$A$33:$A$776,$A146,СВЦЭМ!$B$33:$B$776,I$119)+'СЕТ СН'!$I$12+СВЦЭМ!$D$10+'СЕТ СН'!$I$5-'СЕТ СН'!$I$20</f>
        <v>3524.4292057000002</v>
      </c>
      <c r="J146" s="36">
        <f>SUMIFS(СВЦЭМ!$C$33:$C$776,СВЦЭМ!$A$33:$A$776,$A146,СВЦЭМ!$B$33:$B$776,J$119)+'СЕТ СН'!$I$12+СВЦЭМ!$D$10+'СЕТ СН'!$I$5-'СЕТ СН'!$I$20</f>
        <v>3488.9451467399999</v>
      </c>
      <c r="K146" s="36">
        <f>SUMIFS(СВЦЭМ!$C$33:$C$776,СВЦЭМ!$A$33:$A$776,$A146,СВЦЭМ!$B$33:$B$776,K$119)+'СЕТ СН'!$I$12+СВЦЭМ!$D$10+'СЕТ СН'!$I$5-'СЕТ СН'!$I$20</f>
        <v>3450.2608601400002</v>
      </c>
      <c r="L146" s="36">
        <f>SUMIFS(СВЦЭМ!$C$33:$C$776,СВЦЭМ!$A$33:$A$776,$A146,СВЦЭМ!$B$33:$B$776,L$119)+'СЕТ СН'!$I$12+СВЦЭМ!$D$10+'СЕТ СН'!$I$5-'СЕТ СН'!$I$20</f>
        <v>3433.1784336800001</v>
      </c>
      <c r="M146" s="36">
        <f>SUMIFS(СВЦЭМ!$C$33:$C$776,СВЦЭМ!$A$33:$A$776,$A146,СВЦЭМ!$B$33:$B$776,M$119)+'СЕТ СН'!$I$12+СВЦЭМ!$D$10+'СЕТ СН'!$I$5-'СЕТ СН'!$I$20</f>
        <v>3387.6229954300002</v>
      </c>
      <c r="N146" s="36">
        <f>SUMIFS(СВЦЭМ!$C$33:$C$776,СВЦЭМ!$A$33:$A$776,$A146,СВЦЭМ!$B$33:$B$776,N$119)+'СЕТ СН'!$I$12+СВЦЭМ!$D$10+'СЕТ СН'!$I$5-'СЕТ СН'!$I$20</f>
        <v>3342.3493847</v>
      </c>
      <c r="O146" s="36">
        <f>SUMIFS(СВЦЭМ!$C$33:$C$776,СВЦЭМ!$A$33:$A$776,$A146,СВЦЭМ!$B$33:$B$776,O$119)+'СЕТ СН'!$I$12+СВЦЭМ!$D$10+'СЕТ СН'!$I$5-'СЕТ СН'!$I$20</f>
        <v>3326.7680492700001</v>
      </c>
      <c r="P146" s="36">
        <f>SUMIFS(СВЦЭМ!$C$33:$C$776,СВЦЭМ!$A$33:$A$776,$A146,СВЦЭМ!$B$33:$B$776,P$119)+'СЕТ СН'!$I$12+СВЦЭМ!$D$10+'СЕТ СН'!$I$5-'СЕТ СН'!$I$20</f>
        <v>3332.2170338599999</v>
      </c>
      <c r="Q146" s="36">
        <f>SUMIFS(СВЦЭМ!$C$33:$C$776,СВЦЭМ!$A$33:$A$776,$A146,СВЦЭМ!$B$33:$B$776,Q$119)+'СЕТ СН'!$I$12+СВЦЭМ!$D$10+'СЕТ СН'!$I$5-'СЕТ СН'!$I$20</f>
        <v>3336.80863864</v>
      </c>
      <c r="R146" s="36">
        <f>SUMIFS(СВЦЭМ!$C$33:$C$776,СВЦЭМ!$A$33:$A$776,$A146,СВЦЭМ!$B$33:$B$776,R$119)+'СЕТ СН'!$I$12+СВЦЭМ!$D$10+'СЕТ СН'!$I$5-'СЕТ СН'!$I$20</f>
        <v>3334.52114016</v>
      </c>
      <c r="S146" s="36">
        <f>SUMIFS(СВЦЭМ!$C$33:$C$776,СВЦЭМ!$A$33:$A$776,$A146,СВЦЭМ!$B$33:$B$776,S$119)+'СЕТ СН'!$I$12+СВЦЭМ!$D$10+'СЕТ СН'!$I$5-'СЕТ СН'!$I$20</f>
        <v>3330.38178105</v>
      </c>
      <c r="T146" s="36">
        <f>SUMIFS(СВЦЭМ!$C$33:$C$776,СВЦЭМ!$A$33:$A$776,$A146,СВЦЭМ!$B$33:$B$776,T$119)+'СЕТ СН'!$I$12+СВЦЭМ!$D$10+'СЕТ СН'!$I$5-'СЕТ СН'!$I$20</f>
        <v>3335.6421552299998</v>
      </c>
      <c r="U146" s="36">
        <f>SUMIFS(СВЦЭМ!$C$33:$C$776,СВЦЭМ!$A$33:$A$776,$A146,СВЦЭМ!$B$33:$B$776,U$119)+'СЕТ СН'!$I$12+СВЦЭМ!$D$10+'СЕТ СН'!$I$5-'СЕТ СН'!$I$20</f>
        <v>3369.5265846299999</v>
      </c>
      <c r="V146" s="36">
        <f>SUMIFS(СВЦЭМ!$C$33:$C$776,СВЦЭМ!$A$33:$A$776,$A146,СВЦЭМ!$B$33:$B$776,V$119)+'СЕТ СН'!$I$12+СВЦЭМ!$D$10+'СЕТ СН'!$I$5-'СЕТ СН'!$I$20</f>
        <v>3376.40545324</v>
      </c>
      <c r="W146" s="36">
        <f>SUMIFS(СВЦЭМ!$C$33:$C$776,СВЦЭМ!$A$33:$A$776,$A146,СВЦЭМ!$B$33:$B$776,W$119)+'СЕТ СН'!$I$12+СВЦЭМ!$D$10+'СЕТ СН'!$I$5-'СЕТ СН'!$I$20</f>
        <v>3358.9345735500001</v>
      </c>
      <c r="X146" s="36">
        <f>SUMIFS(СВЦЭМ!$C$33:$C$776,СВЦЭМ!$A$33:$A$776,$A146,СВЦЭМ!$B$33:$B$776,X$119)+'СЕТ СН'!$I$12+СВЦЭМ!$D$10+'СЕТ СН'!$I$5-'СЕТ СН'!$I$20</f>
        <v>3345.5664078899999</v>
      </c>
      <c r="Y146" s="36">
        <f>SUMIFS(СВЦЭМ!$C$33:$C$776,СВЦЭМ!$A$33:$A$776,$A146,СВЦЭМ!$B$33:$B$776,Y$119)+'СЕТ СН'!$I$12+СВЦЭМ!$D$10+'СЕТ СН'!$I$5-'СЕТ СН'!$I$20</f>
        <v>3437.4944111200002</v>
      </c>
    </row>
    <row r="147" spans="1:26" ht="15.75" x14ac:dyDescent="0.2">
      <c r="A147" s="35">
        <f t="shared" si="3"/>
        <v>44102</v>
      </c>
      <c r="B147" s="36">
        <f>SUMIFS(СВЦЭМ!$C$33:$C$776,СВЦЭМ!$A$33:$A$776,$A147,СВЦЭМ!$B$33:$B$776,B$119)+'СЕТ СН'!$I$12+СВЦЭМ!$D$10+'СЕТ СН'!$I$5-'СЕТ СН'!$I$20</f>
        <v>3509.26818164</v>
      </c>
      <c r="C147" s="36">
        <f>SUMIFS(СВЦЭМ!$C$33:$C$776,СВЦЭМ!$A$33:$A$776,$A147,СВЦЭМ!$B$33:$B$776,C$119)+'СЕТ СН'!$I$12+СВЦЭМ!$D$10+'СЕТ СН'!$I$5-'СЕТ СН'!$I$20</f>
        <v>3526.1948597400001</v>
      </c>
      <c r="D147" s="36">
        <f>SUMIFS(СВЦЭМ!$C$33:$C$776,СВЦЭМ!$A$33:$A$776,$A147,СВЦЭМ!$B$33:$B$776,D$119)+'СЕТ СН'!$I$12+СВЦЭМ!$D$10+'СЕТ СН'!$I$5-'СЕТ СН'!$I$20</f>
        <v>3540.6569254800002</v>
      </c>
      <c r="E147" s="36">
        <f>SUMIFS(СВЦЭМ!$C$33:$C$776,СВЦЭМ!$A$33:$A$776,$A147,СВЦЭМ!$B$33:$B$776,E$119)+'СЕТ СН'!$I$12+СВЦЭМ!$D$10+'СЕТ СН'!$I$5-'СЕТ СН'!$I$20</f>
        <v>3553.5044256199999</v>
      </c>
      <c r="F147" s="36">
        <f>SUMIFS(СВЦЭМ!$C$33:$C$776,СВЦЭМ!$A$33:$A$776,$A147,СВЦЭМ!$B$33:$B$776,F$119)+'СЕТ СН'!$I$12+СВЦЭМ!$D$10+'СЕТ СН'!$I$5-'СЕТ СН'!$I$20</f>
        <v>3553.90372673</v>
      </c>
      <c r="G147" s="36">
        <f>SUMIFS(СВЦЭМ!$C$33:$C$776,СВЦЭМ!$A$33:$A$776,$A147,СВЦЭМ!$B$33:$B$776,G$119)+'СЕТ СН'!$I$12+СВЦЭМ!$D$10+'СЕТ СН'!$I$5-'СЕТ СН'!$I$20</f>
        <v>3538.3056779399999</v>
      </c>
      <c r="H147" s="36">
        <f>SUMIFS(СВЦЭМ!$C$33:$C$776,СВЦЭМ!$A$33:$A$776,$A147,СВЦЭМ!$B$33:$B$776,H$119)+'СЕТ СН'!$I$12+СВЦЭМ!$D$10+'СЕТ СН'!$I$5-'СЕТ СН'!$I$20</f>
        <v>3491.6383516000001</v>
      </c>
      <c r="I147" s="36">
        <f>SUMIFS(СВЦЭМ!$C$33:$C$776,СВЦЭМ!$A$33:$A$776,$A147,СВЦЭМ!$B$33:$B$776,I$119)+'СЕТ СН'!$I$12+СВЦЭМ!$D$10+'СЕТ СН'!$I$5-'СЕТ СН'!$I$20</f>
        <v>3470.5531744499999</v>
      </c>
      <c r="J147" s="36">
        <f>SUMIFS(СВЦЭМ!$C$33:$C$776,СВЦЭМ!$A$33:$A$776,$A147,СВЦЭМ!$B$33:$B$776,J$119)+'СЕТ СН'!$I$12+СВЦЭМ!$D$10+'СЕТ СН'!$I$5-'СЕТ СН'!$I$20</f>
        <v>3432.6114280199999</v>
      </c>
      <c r="K147" s="36">
        <f>SUMIFS(СВЦЭМ!$C$33:$C$776,СВЦЭМ!$A$33:$A$776,$A147,СВЦЭМ!$B$33:$B$776,K$119)+'СЕТ СН'!$I$12+СВЦЭМ!$D$10+'СЕТ СН'!$I$5-'СЕТ СН'!$I$20</f>
        <v>3424.2351769000002</v>
      </c>
      <c r="L147" s="36">
        <f>SUMIFS(СВЦЭМ!$C$33:$C$776,СВЦЭМ!$A$33:$A$776,$A147,СВЦЭМ!$B$33:$B$776,L$119)+'СЕТ СН'!$I$12+СВЦЭМ!$D$10+'СЕТ СН'!$I$5-'СЕТ СН'!$I$20</f>
        <v>3425.5022983600002</v>
      </c>
      <c r="M147" s="36">
        <f>SUMIFS(СВЦЭМ!$C$33:$C$776,СВЦЭМ!$A$33:$A$776,$A147,СВЦЭМ!$B$33:$B$776,M$119)+'СЕТ СН'!$I$12+СВЦЭМ!$D$10+'СЕТ СН'!$I$5-'СЕТ СН'!$I$20</f>
        <v>3381.20148217</v>
      </c>
      <c r="N147" s="36">
        <f>SUMIFS(СВЦЭМ!$C$33:$C$776,СВЦЭМ!$A$33:$A$776,$A147,СВЦЭМ!$B$33:$B$776,N$119)+'СЕТ СН'!$I$12+СВЦЭМ!$D$10+'СЕТ СН'!$I$5-'СЕТ СН'!$I$20</f>
        <v>3334.23271639</v>
      </c>
      <c r="O147" s="36">
        <f>SUMIFS(СВЦЭМ!$C$33:$C$776,СВЦЭМ!$A$33:$A$776,$A147,СВЦЭМ!$B$33:$B$776,O$119)+'СЕТ СН'!$I$12+СВЦЭМ!$D$10+'СЕТ СН'!$I$5-'СЕТ СН'!$I$20</f>
        <v>3318.44049735</v>
      </c>
      <c r="P147" s="36">
        <f>SUMIFS(СВЦЭМ!$C$33:$C$776,СВЦЭМ!$A$33:$A$776,$A147,СВЦЭМ!$B$33:$B$776,P$119)+'СЕТ СН'!$I$12+СВЦЭМ!$D$10+'СЕТ СН'!$I$5-'СЕТ СН'!$I$20</f>
        <v>3317.4826793000002</v>
      </c>
      <c r="Q147" s="36">
        <f>SUMIFS(СВЦЭМ!$C$33:$C$776,СВЦЭМ!$A$33:$A$776,$A147,СВЦЭМ!$B$33:$B$776,Q$119)+'СЕТ СН'!$I$12+СВЦЭМ!$D$10+'СЕТ СН'!$I$5-'СЕТ СН'!$I$20</f>
        <v>3316.3655072800002</v>
      </c>
      <c r="R147" s="36">
        <f>SUMIFS(СВЦЭМ!$C$33:$C$776,СВЦЭМ!$A$33:$A$776,$A147,СВЦЭМ!$B$33:$B$776,R$119)+'СЕТ СН'!$I$12+СВЦЭМ!$D$10+'СЕТ СН'!$I$5-'СЕТ СН'!$I$20</f>
        <v>3306.9211353400001</v>
      </c>
      <c r="S147" s="36">
        <f>SUMIFS(СВЦЭМ!$C$33:$C$776,СВЦЭМ!$A$33:$A$776,$A147,СВЦЭМ!$B$33:$B$776,S$119)+'СЕТ СН'!$I$12+СВЦЭМ!$D$10+'СЕТ СН'!$I$5-'СЕТ СН'!$I$20</f>
        <v>3324.77613311</v>
      </c>
      <c r="T147" s="36">
        <f>SUMIFS(СВЦЭМ!$C$33:$C$776,СВЦЭМ!$A$33:$A$776,$A147,СВЦЭМ!$B$33:$B$776,T$119)+'СЕТ СН'!$I$12+СВЦЭМ!$D$10+'СЕТ СН'!$I$5-'СЕТ СН'!$I$20</f>
        <v>3338.3059714000001</v>
      </c>
      <c r="U147" s="36">
        <f>SUMIFS(СВЦЭМ!$C$33:$C$776,СВЦЭМ!$A$33:$A$776,$A147,СВЦЭМ!$B$33:$B$776,U$119)+'СЕТ СН'!$I$12+СВЦЭМ!$D$10+'СЕТ СН'!$I$5-'СЕТ СН'!$I$20</f>
        <v>3365.2028122500001</v>
      </c>
      <c r="V147" s="36">
        <f>SUMIFS(СВЦЭМ!$C$33:$C$776,СВЦЭМ!$A$33:$A$776,$A147,СВЦЭМ!$B$33:$B$776,V$119)+'СЕТ СН'!$I$12+СВЦЭМ!$D$10+'СЕТ СН'!$I$5-'СЕТ СН'!$I$20</f>
        <v>3356.4037901000002</v>
      </c>
      <c r="W147" s="36">
        <f>SUMIFS(СВЦЭМ!$C$33:$C$776,СВЦЭМ!$A$33:$A$776,$A147,СВЦЭМ!$B$33:$B$776,W$119)+'СЕТ СН'!$I$12+СВЦЭМ!$D$10+'СЕТ СН'!$I$5-'СЕТ СН'!$I$20</f>
        <v>3339.1073918400002</v>
      </c>
      <c r="X147" s="36">
        <f>SUMIFS(СВЦЭМ!$C$33:$C$776,СВЦЭМ!$A$33:$A$776,$A147,СВЦЭМ!$B$33:$B$776,X$119)+'СЕТ СН'!$I$12+СВЦЭМ!$D$10+'СЕТ СН'!$I$5-'СЕТ СН'!$I$20</f>
        <v>3344.3022309200001</v>
      </c>
      <c r="Y147" s="36">
        <f>SUMIFS(СВЦЭМ!$C$33:$C$776,СВЦЭМ!$A$33:$A$776,$A147,СВЦЭМ!$B$33:$B$776,Y$119)+'СЕТ СН'!$I$12+СВЦЭМ!$D$10+'СЕТ СН'!$I$5-'СЕТ СН'!$I$20</f>
        <v>3425.1557779300001</v>
      </c>
    </row>
    <row r="148" spans="1:26" ht="15.75" x14ac:dyDescent="0.2">
      <c r="A148" s="35">
        <f t="shared" si="3"/>
        <v>44103</v>
      </c>
      <c r="B148" s="36">
        <f>SUMIFS(СВЦЭМ!$C$33:$C$776,СВЦЭМ!$A$33:$A$776,$A148,СВЦЭМ!$B$33:$B$776,B$119)+'СЕТ СН'!$I$12+СВЦЭМ!$D$10+'СЕТ СН'!$I$5-'СЕТ СН'!$I$20</f>
        <v>3481.2997347199998</v>
      </c>
      <c r="C148" s="36">
        <f>SUMIFS(СВЦЭМ!$C$33:$C$776,СВЦЭМ!$A$33:$A$776,$A148,СВЦЭМ!$B$33:$B$776,C$119)+'СЕТ СН'!$I$12+СВЦЭМ!$D$10+'СЕТ СН'!$I$5-'СЕТ СН'!$I$20</f>
        <v>3512.32063823</v>
      </c>
      <c r="D148" s="36">
        <f>SUMIFS(СВЦЭМ!$C$33:$C$776,СВЦЭМ!$A$33:$A$776,$A148,СВЦЭМ!$B$33:$B$776,D$119)+'СЕТ СН'!$I$12+СВЦЭМ!$D$10+'СЕТ СН'!$I$5-'СЕТ СН'!$I$20</f>
        <v>3529.0437790200003</v>
      </c>
      <c r="E148" s="36">
        <f>SUMIFS(СВЦЭМ!$C$33:$C$776,СВЦЭМ!$A$33:$A$776,$A148,СВЦЭМ!$B$33:$B$776,E$119)+'СЕТ СН'!$I$12+СВЦЭМ!$D$10+'СЕТ СН'!$I$5-'СЕТ СН'!$I$20</f>
        <v>3546.9304289800002</v>
      </c>
      <c r="F148" s="36">
        <f>SUMIFS(СВЦЭМ!$C$33:$C$776,СВЦЭМ!$A$33:$A$776,$A148,СВЦЭМ!$B$33:$B$776,F$119)+'СЕТ СН'!$I$12+СВЦЭМ!$D$10+'СЕТ СН'!$I$5-'СЕТ СН'!$I$20</f>
        <v>3548.49152774</v>
      </c>
      <c r="G148" s="36">
        <f>SUMIFS(СВЦЭМ!$C$33:$C$776,СВЦЭМ!$A$33:$A$776,$A148,СВЦЭМ!$B$33:$B$776,G$119)+'СЕТ СН'!$I$12+СВЦЭМ!$D$10+'СЕТ СН'!$I$5-'СЕТ СН'!$I$20</f>
        <v>3530.88051933</v>
      </c>
      <c r="H148" s="36">
        <f>SUMIFS(СВЦЭМ!$C$33:$C$776,СВЦЭМ!$A$33:$A$776,$A148,СВЦЭМ!$B$33:$B$776,H$119)+'СЕТ СН'!$I$12+СВЦЭМ!$D$10+'СЕТ СН'!$I$5-'СЕТ СН'!$I$20</f>
        <v>3487.21486323</v>
      </c>
      <c r="I148" s="36">
        <f>SUMIFS(СВЦЭМ!$C$33:$C$776,СВЦЭМ!$A$33:$A$776,$A148,СВЦЭМ!$B$33:$B$776,I$119)+'СЕТ СН'!$I$12+СВЦЭМ!$D$10+'СЕТ СН'!$I$5-'СЕТ СН'!$I$20</f>
        <v>3432.0852245400001</v>
      </c>
      <c r="J148" s="36">
        <f>SUMIFS(СВЦЭМ!$C$33:$C$776,СВЦЭМ!$A$33:$A$776,$A148,СВЦЭМ!$B$33:$B$776,J$119)+'СЕТ СН'!$I$12+СВЦЭМ!$D$10+'СЕТ СН'!$I$5-'СЕТ СН'!$I$20</f>
        <v>3402.6111577800002</v>
      </c>
      <c r="K148" s="36">
        <f>SUMIFS(СВЦЭМ!$C$33:$C$776,СВЦЭМ!$A$33:$A$776,$A148,СВЦЭМ!$B$33:$B$776,K$119)+'СЕТ СН'!$I$12+СВЦЭМ!$D$10+'СЕТ СН'!$I$5-'СЕТ СН'!$I$20</f>
        <v>3393.3232966300002</v>
      </c>
      <c r="L148" s="36">
        <f>SUMIFS(СВЦЭМ!$C$33:$C$776,СВЦЭМ!$A$33:$A$776,$A148,СВЦЭМ!$B$33:$B$776,L$119)+'СЕТ СН'!$I$12+СВЦЭМ!$D$10+'СЕТ СН'!$I$5-'СЕТ СН'!$I$20</f>
        <v>3429.5610285299999</v>
      </c>
      <c r="M148" s="36">
        <f>SUMIFS(СВЦЭМ!$C$33:$C$776,СВЦЭМ!$A$33:$A$776,$A148,СВЦЭМ!$B$33:$B$776,M$119)+'СЕТ СН'!$I$12+СВЦЭМ!$D$10+'СЕТ СН'!$I$5-'СЕТ СН'!$I$20</f>
        <v>3406.7167864900002</v>
      </c>
      <c r="N148" s="36">
        <f>SUMIFS(СВЦЭМ!$C$33:$C$776,СВЦЭМ!$A$33:$A$776,$A148,СВЦЭМ!$B$33:$B$776,N$119)+'СЕТ СН'!$I$12+СВЦЭМ!$D$10+'СЕТ СН'!$I$5-'СЕТ СН'!$I$20</f>
        <v>3379.79392276</v>
      </c>
      <c r="O148" s="36">
        <f>SUMIFS(СВЦЭМ!$C$33:$C$776,СВЦЭМ!$A$33:$A$776,$A148,СВЦЭМ!$B$33:$B$776,O$119)+'СЕТ СН'!$I$12+СВЦЭМ!$D$10+'СЕТ СН'!$I$5-'СЕТ СН'!$I$20</f>
        <v>3394.6368993599999</v>
      </c>
      <c r="P148" s="36">
        <f>SUMIFS(СВЦЭМ!$C$33:$C$776,СВЦЭМ!$A$33:$A$776,$A148,СВЦЭМ!$B$33:$B$776,P$119)+'СЕТ СН'!$I$12+СВЦЭМ!$D$10+'СЕТ СН'!$I$5-'СЕТ СН'!$I$20</f>
        <v>3384.0285175399999</v>
      </c>
      <c r="Q148" s="36">
        <f>SUMIFS(СВЦЭМ!$C$33:$C$776,СВЦЭМ!$A$33:$A$776,$A148,СВЦЭМ!$B$33:$B$776,Q$119)+'СЕТ СН'!$I$12+СВЦЭМ!$D$10+'СЕТ СН'!$I$5-'СЕТ СН'!$I$20</f>
        <v>3362.9835101399999</v>
      </c>
      <c r="R148" s="36">
        <f>SUMIFS(СВЦЭМ!$C$33:$C$776,СВЦЭМ!$A$33:$A$776,$A148,СВЦЭМ!$B$33:$B$776,R$119)+'СЕТ СН'!$I$12+СВЦЭМ!$D$10+'СЕТ СН'!$I$5-'СЕТ СН'!$I$20</f>
        <v>3465.6240758499998</v>
      </c>
      <c r="S148" s="36">
        <f>SUMIFS(СВЦЭМ!$C$33:$C$776,СВЦЭМ!$A$33:$A$776,$A148,СВЦЭМ!$B$33:$B$776,S$119)+'СЕТ СН'!$I$12+СВЦЭМ!$D$10+'СЕТ СН'!$I$5-'СЕТ СН'!$I$20</f>
        <v>3412.1070842399999</v>
      </c>
      <c r="T148" s="36">
        <f>SUMIFS(СВЦЭМ!$C$33:$C$776,СВЦЭМ!$A$33:$A$776,$A148,СВЦЭМ!$B$33:$B$776,T$119)+'СЕТ СН'!$I$12+СВЦЭМ!$D$10+'СЕТ СН'!$I$5-'СЕТ СН'!$I$20</f>
        <v>3368.8991331000002</v>
      </c>
      <c r="U148" s="36">
        <f>SUMIFS(СВЦЭМ!$C$33:$C$776,СВЦЭМ!$A$33:$A$776,$A148,СВЦЭМ!$B$33:$B$776,U$119)+'СЕТ СН'!$I$12+СВЦЭМ!$D$10+'СЕТ СН'!$I$5-'СЕТ СН'!$I$20</f>
        <v>3394.0475873</v>
      </c>
      <c r="V148" s="36">
        <f>SUMIFS(СВЦЭМ!$C$33:$C$776,СВЦЭМ!$A$33:$A$776,$A148,СВЦЭМ!$B$33:$B$776,V$119)+'СЕТ СН'!$I$12+СВЦЭМ!$D$10+'СЕТ СН'!$I$5-'СЕТ СН'!$I$20</f>
        <v>3383.6231536599998</v>
      </c>
      <c r="W148" s="36">
        <f>SUMIFS(СВЦЭМ!$C$33:$C$776,СВЦЭМ!$A$33:$A$776,$A148,СВЦЭМ!$B$33:$B$776,W$119)+'СЕТ СН'!$I$12+СВЦЭМ!$D$10+'СЕТ СН'!$I$5-'СЕТ СН'!$I$20</f>
        <v>3371.5793633100002</v>
      </c>
      <c r="X148" s="36">
        <f>SUMIFS(СВЦЭМ!$C$33:$C$776,СВЦЭМ!$A$33:$A$776,$A148,СВЦЭМ!$B$33:$B$776,X$119)+'СЕТ СН'!$I$12+СВЦЭМ!$D$10+'СЕТ СН'!$I$5-'СЕТ СН'!$I$20</f>
        <v>3344.1801396000001</v>
      </c>
      <c r="Y148" s="36">
        <f>SUMIFS(СВЦЭМ!$C$33:$C$776,СВЦЭМ!$A$33:$A$776,$A148,СВЦЭМ!$B$33:$B$776,Y$119)+'СЕТ СН'!$I$12+СВЦЭМ!$D$10+'СЕТ СН'!$I$5-'СЕТ СН'!$I$20</f>
        <v>3381.32373009</v>
      </c>
    </row>
    <row r="149" spans="1:26" ht="15.75" x14ac:dyDescent="0.2">
      <c r="A149" s="35">
        <f t="shared" si="3"/>
        <v>44104</v>
      </c>
      <c r="B149" s="36">
        <f>SUMIFS(СВЦЭМ!$C$33:$C$776,СВЦЭМ!$A$33:$A$776,$A149,СВЦЭМ!$B$33:$B$776,B$119)+'СЕТ СН'!$I$12+СВЦЭМ!$D$10+'СЕТ СН'!$I$5-'СЕТ СН'!$I$20</f>
        <v>3454.22298017</v>
      </c>
      <c r="C149" s="36">
        <f>SUMIFS(СВЦЭМ!$C$33:$C$776,СВЦЭМ!$A$33:$A$776,$A149,СВЦЭМ!$B$33:$B$776,C$119)+'СЕТ СН'!$I$12+СВЦЭМ!$D$10+'СЕТ СН'!$I$5-'СЕТ СН'!$I$20</f>
        <v>3485.7248109299999</v>
      </c>
      <c r="D149" s="36">
        <f>SUMIFS(СВЦЭМ!$C$33:$C$776,СВЦЭМ!$A$33:$A$776,$A149,СВЦЭМ!$B$33:$B$776,D$119)+'СЕТ СН'!$I$12+СВЦЭМ!$D$10+'СЕТ СН'!$I$5-'СЕТ СН'!$I$20</f>
        <v>3506.7335607599998</v>
      </c>
      <c r="E149" s="36">
        <f>SUMIFS(СВЦЭМ!$C$33:$C$776,СВЦЭМ!$A$33:$A$776,$A149,СВЦЭМ!$B$33:$B$776,E$119)+'СЕТ СН'!$I$12+СВЦЭМ!$D$10+'СЕТ СН'!$I$5-'СЕТ СН'!$I$20</f>
        <v>3523.4337387999999</v>
      </c>
      <c r="F149" s="36">
        <f>SUMIFS(СВЦЭМ!$C$33:$C$776,СВЦЭМ!$A$33:$A$776,$A149,СВЦЭМ!$B$33:$B$776,F$119)+'СЕТ СН'!$I$12+СВЦЭМ!$D$10+'СЕТ СН'!$I$5-'СЕТ СН'!$I$20</f>
        <v>3518.78839174</v>
      </c>
      <c r="G149" s="36">
        <f>SUMIFS(СВЦЭМ!$C$33:$C$776,СВЦЭМ!$A$33:$A$776,$A149,СВЦЭМ!$B$33:$B$776,G$119)+'СЕТ СН'!$I$12+СВЦЭМ!$D$10+'СЕТ СН'!$I$5-'СЕТ СН'!$I$20</f>
        <v>3499.9389249999999</v>
      </c>
      <c r="H149" s="36">
        <f>SUMIFS(СВЦЭМ!$C$33:$C$776,СВЦЭМ!$A$33:$A$776,$A149,СВЦЭМ!$B$33:$B$776,H$119)+'СЕТ СН'!$I$12+СВЦЭМ!$D$10+'СЕТ СН'!$I$5-'СЕТ СН'!$I$20</f>
        <v>3455.40767538</v>
      </c>
      <c r="I149" s="36">
        <f>SUMIFS(СВЦЭМ!$C$33:$C$776,СВЦЭМ!$A$33:$A$776,$A149,СВЦЭМ!$B$33:$B$776,I$119)+'СЕТ СН'!$I$12+СВЦЭМ!$D$10+'СЕТ СН'!$I$5-'СЕТ СН'!$I$20</f>
        <v>3386.6762745999999</v>
      </c>
      <c r="J149" s="36">
        <f>SUMIFS(СВЦЭМ!$C$33:$C$776,СВЦЭМ!$A$33:$A$776,$A149,СВЦЭМ!$B$33:$B$776,J$119)+'СЕТ СН'!$I$12+СВЦЭМ!$D$10+'СЕТ СН'!$I$5-'СЕТ СН'!$I$20</f>
        <v>3357.6447179400002</v>
      </c>
      <c r="K149" s="36">
        <f>SUMIFS(СВЦЭМ!$C$33:$C$776,СВЦЭМ!$A$33:$A$776,$A149,СВЦЭМ!$B$33:$B$776,K$119)+'СЕТ СН'!$I$12+СВЦЭМ!$D$10+'СЕТ СН'!$I$5-'СЕТ СН'!$I$20</f>
        <v>3340.3430649400002</v>
      </c>
      <c r="L149" s="36">
        <f>SUMIFS(СВЦЭМ!$C$33:$C$776,СВЦЭМ!$A$33:$A$776,$A149,СВЦЭМ!$B$33:$B$776,L$119)+'СЕТ СН'!$I$12+СВЦЭМ!$D$10+'СЕТ СН'!$I$5-'СЕТ СН'!$I$20</f>
        <v>3353.1112920400001</v>
      </c>
      <c r="M149" s="36">
        <f>SUMIFS(СВЦЭМ!$C$33:$C$776,СВЦЭМ!$A$33:$A$776,$A149,СВЦЭМ!$B$33:$B$776,M$119)+'СЕТ СН'!$I$12+СВЦЭМ!$D$10+'СЕТ СН'!$I$5-'СЕТ СН'!$I$20</f>
        <v>3319.1404834099999</v>
      </c>
      <c r="N149" s="36">
        <f>SUMIFS(СВЦЭМ!$C$33:$C$776,СВЦЭМ!$A$33:$A$776,$A149,СВЦЭМ!$B$33:$B$776,N$119)+'СЕТ СН'!$I$12+СВЦЭМ!$D$10+'СЕТ СН'!$I$5-'СЕТ СН'!$I$20</f>
        <v>3276.8518712599998</v>
      </c>
      <c r="O149" s="36">
        <f>SUMIFS(СВЦЭМ!$C$33:$C$776,СВЦЭМ!$A$33:$A$776,$A149,СВЦЭМ!$B$33:$B$776,O$119)+'СЕТ СН'!$I$12+СВЦЭМ!$D$10+'СЕТ СН'!$I$5-'СЕТ СН'!$I$20</f>
        <v>3262.1423565599998</v>
      </c>
      <c r="P149" s="36">
        <f>SUMIFS(СВЦЭМ!$C$33:$C$776,СВЦЭМ!$A$33:$A$776,$A149,СВЦЭМ!$B$33:$B$776,P$119)+'СЕТ СН'!$I$12+СВЦЭМ!$D$10+'СЕТ СН'!$I$5-'СЕТ СН'!$I$20</f>
        <v>3263.9870669900001</v>
      </c>
      <c r="Q149" s="36">
        <f>SUMIFS(СВЦЭМ!$C$33:$C$776,СВЦЭМ!$A$33:$A$776,$A149,СВЦЭМ!$B$33:$B$776,Q$119)+'СЕТ СН'!$I$12+СВЦЭМ!$D$10+'СЕТ СН'!$I$5-'СЕТ СН'!$I$20</f>
        <v>3263.8596687999998</v>
      </c>
      <c r="R149" s="36">
        <f>SUMIFS(СВЦЭМ!$C$33:$C$776,СВЦЭМ!$A$33:$A$776,$A149,СВЦЭМ!$B$33:$B$776,R$119)+'СЕТ СН'!$I$12+СВЦЭМ!$D$10+'СЕТ СН'!$I$5-'СЕТ СН'!$I$20</f>
        <v>3263.0460025500001</v>
      </c>
      <c r="S149" s="36">
        <f>SUMIFS(СВЦЭМ!$C$33:$C$776,СВЦЭМ!$A$33:$A$776,$A149,СВЦЭМ!$B$33:$B$776,S$119)+'СЕТ СН'!$I$12+СВЦЭМ!$D$10+'СЕТ СН'!$I$5-'СЕТ СН'!$I$20</f>
        <v>3267.0625154099998</v>
      </c>
      <c r="T149" s="36">
        <f>SUMIFS(СВЦЭМ!$C$33:$C$776,СВЦЭМ!$A$33:$A$776,$A149,СВЦЭМ!$B$33:$B$776,T$119)+'СЕТ СН'!$I$12+СВЦЭМ!$D$10+'СЕТ СН'!$I$5-'СЕТ СН'!$I$20</f>
        <v>3259.7361584</v>
      </c>
      <c r="U149" s="36">
        <f>SUMIFS(СВЦЭМ!$C$33:$C$776,СВЦЭМ!$A$33:$A$776,$A149,СВЦЭМ!$B$33:$B$776,U$119)+'СЕТ СН'!$I$12+СВЦЭМ!$D$10+'СЕТ СН'!$I$5-'СЕТ СН'!$I$20</f>
        <v>3278.4623900300003</v>
      </c>
      <c r="V149" s="36">
        <f>SUMIFS(СВЦЭМ!$C$33:$C$776,СВЦЭМ!$A$33:$A$776,$A149,СВЦЭМ!$B$33:$B$776,V$119)+'СЕТ СН'!$I$12+СВЦЭМ!$D$10+'СЕТ СН'!$I$5-'СЕТ СН'!$I$20</f>
        <v>3260.9281456399999</v>
      </c>
      <c r="W149" s="36">
        <f>SUMIFS(СВЦЭМ!$C$33:$C$776,СВЦЭМ!$A$33:$A$776,$A149,СВЦЭМ!$B$33:$B$776,W$119)+'СЕТ СН'!$I$12+СВЦЭМ!$D$10+'СЕТ СН'!$I$5-'СЕТ СН'!$I$20</f>
        <v>3255.5316475199998</v>
      </c>
      <c r="X149" s="36">
        <f>SUMIFS(СВЦЭМ!$C$33:$C$776,СВЦЭМ!$A$33:$A$776,$A149,СВЦЭМ!$B$33:$B$776,X$119)+'СЕТ СН'!$I$12+СВЦЭМ!$D$10+'СЕТ СН'!$I$5-'СЕТ СН'!$I$20</f>
        <v>3294.74340437</v>
      </c>
      <c r="Y149" s="36">
        <f>SUMIFS(СВЦЭМ!$C$33:$C$776,СВЦЭМ!$A$33:$A$776,$A149,СВЦЭМ!$B$33:$B$776,Y$119)+'СЕТ СН'!$I$12+СВЦЭМ!$D$10+'СЕТ СН'!$I$5-'СЕТ СН'!$I$20</f>
        <v>3364.7776026299998</v>
      </c>
    </row>
    <row r="150" spans="1:26" ht="15.75" hidden="1" x14ac:dyDescent="0.2">
      <c r="A150" s="35">
        <f t="shared" si="3"/>
        <v>44105</v>
      </c>
      <c r="B150" s="36">
        <f>SUMIFS(СВЦЭМ!$C$33:$C$776,СВЦЭМ!$A$33:$A$776,$A150,СВЦЭМ!$B$33:$B$776,B$119)+'СЕТ СН'!$I$12+СВЦЭМ!$D$10+'СЕТ СН'!$I$5-'СЕТ СН'!$I$20</f>
        <v>2786.8786840399998</v>
      </c>
      <c r="C150" s="36">
        <f>SUMIFS(СВЦЭМ!$C$33:$C$776,СВЦЭМ!$A$33:$A$776,$A150,СВЦЭМ!$B$33:$B$776,C$119)+'СЕТ СН'!$I$12+СВЦЭМ!$D$10+'СЕТ СН'!$I$5-'СЕТ СН'!$I$20</f>
        <v>2786.8786840399998</v>
      </c>
      <c r="D150" s="36">
        <f>SUMIFS(СВЦЭМ!$C$33:$C$776,СВЦЭМ!$A$33:$A$776,$A150,СВЦЭМ!$B$33:$B$776,D$119)+'СЕТ СН'!$I$12+СВЦЭМ!$D$10+'СЕТ СН'!$I$5-'СЕТ СН'!$I$20</f>
        <v>2786.8786840399998</v>
      </c>
      <c r="E150" s="36">
        <f>SUMIFS(СВЦЭМ!$C$33:$C$776,СВЦЭМ!$A$33:$A$776,$A150,СВЦЭМ!$B$33:$B$776,E$119)+'СЕТ СН'!$I$12+СВЦЭМ!$D$10+'СЕТ СН'!$I$5-'СЕТ СН'!$I$20</f>
        <v>2786.8786840399998</v>
      </c>
      <c r="F150" s="36">
        <f>SUMIFS(СВЦЭМ!$C$33:$C$776,СВЦЭМ!$A$33:$A$776,$A150,СВЦЭМ!$B$33:$B$776,F$119)+'СЕТ СН'!$I$12+СВЦЭМ!$D$10+'СЕТ СН'!$I$5-'СЕТ СН'!$I$20</f>
        <v>2786.8786840399998</v>
      </c>
      <c r="G150" s="36">
        <f>SUMIFS(СВЦЭМ!$C$33:$C$776,СВЦЭМ!$A$33:$A$776,$A150,СВЦЭМ!$B$33:$B$776,G$119)+'СЕТ СН'!$I$12+СВЦЭМ!$D$10+'СЕТ СН'!$I$5-'СЕТ СН'!$I$20</f>
        <v>2786.8786840399998</v>
      </c>
      <c r="H150" s="36">
        <f>SUMIFS(СВЦЭМ!$C$33:$C$776,СВЦЭМ!$A$33:$A$776,$A150,СВЦЭМ!$B$33:$B$776,H$119)+'СЕТ СН'!$I$12+СВЦЭМ!$D$10+'СЕТ СН'!$I$5-'СЕТ СН'!$I$20</f>
        <v>2786.8786840399998</v>
      </c>
      <c r="I150" s="36">
        <f>SUMIFS(СВЦЭМ!$C$33:$C$776,СВЦЭМ!$A$33:$A$776,$A150,СВЦЭМ!$B$33:$B$776,I$119)+'СЕТ СН'!$I$12+СВЦЭМ!$D$10+'СЕТ СН'!$I$5-'СЕТ СН'!$I$20</f>
        <v>2786.8786840399998</v>
      </c>
      <c r="J150" s="36">
        <f>SUMIFS(СВЦЭМ!$C$33:$C$776,СВЦЭМ!$A$33:$A$776,$A150,СВЦЭМ!$B$33:$B$776,J$119)+'СЕТ СН'!$I$12+СВЦЭМ!$D$10+'СЕТ СН'!$I$5-'СЕТ СН'!$I$20</f>
        <v>2786.8786840399998</v>
      </c>
      <c r="K150" s="36">
        <f>SUMIFS(СВЦЭМ!$C$33:$C$776,СВЦЭМ!$A$33:$A$776,$A150,СВЦЭМ!$B$33:$B$776,K$119)+'СЕТ СН'!$I$12+СВЦЭМ!$D$10+'СЕТ СН'!$I$5-'СЕТ СН'!$I$20</f>
        <v>2786.8786840399998</v>
      </c>
      <c r="L150" s="36">
        <f>SUMIFS(СВЦЭМ!$C$33:$C$776,СВЦЭМ!$A$33:$A$776,$A150,СВЦЭМ!$B$33:$B$776,L$119)+'СЕТ СН'!$I$12+СВЦЭМ!$D$10+'СЕТ СН'!$I$5-'СЕТ СН'!$I$20</f>
        <v>2786.8786840399998</v>
      </c>
      <c r="M150" s="36">
        <f>SUMIFS(СВЦЭМ!$C$33:$C$776,СВЦЭМ!$A$33:$A$776,$A150,СВЦЭМ!$B$33:$B$776,M$119)+'СЕТ СН'!$I$12+СВЦЭМ!$D$10+'СЕТ СН'!$I$5-'СЕТ СН'!$I$20</f>
        <v>2786.8786840399998</v>
      </c>
      <c r="N150" s="36">
        <f>SUMIFS(СВЦЭМ!$C$33:$C$776,СВЦЭМ!$A$33:$A$776,$A150,СВЦЭМ!$B$33:$B$776,N$119)+'СЕТ СН'!$I$12+СВЦЭМ!$D$10+'СЕТ СН'!$I$5-'СЕТ СН'!$I$20</f>
        <v>2786.8786840399998</v>
      </c>
      <c r="O150" s="36">
        <f>SUMIFS(СВЦЭМ!$C$33:$C$776,СВЦЭМ!$A$33:$A$776,$A150,СВЦЭМ!$B$33:$B$776,O$119)+'СЕТ СН'!$I$12+СВЦЭМ!$D$10+'СЕТ СН'!$I$5-'СЕТ СН'!$I$20</f>
        <v>2786.8786840399998</v>
      </c>
      <c r="P150" s="36">
        <f>SUMIFS(СВЦЭМ!$C$33:$C$776,СВЦЭМ!$A$33:$A$776,$A150,СВЦЭМ!$B$33:$B$776,P$119)+'СЕТ СН'!$I$12+СВЦЭМ!$D$10+'СЕТ СН'!$I$5-'СЕТ СН'!$I$20</f>
        <v>2786.8786840399998</v>
      </c>
      <c r="Q150" s="36">
        <f>SUMIFS(СВЦЭМ!$C$33:$C$776,СВЦЭМ!$A$33:$A$776,$A150,СВЦЭМ!$B$33:$B$776,Q$119)+'СЕТ СН'!$I$12+СВЦЭМ!$D$10+'СЕТ СН'!$I$5-'СЕТ СН'!$I$20</f>
        <v>2786.8786840399998</v>
      </c>
      <c r="R150" s="36">
        <f>SUMIFS(СВЦЭМ!$C$33:$C$776,СВЦЭМ!$A$33:$A$776,$A150,СВЦЭМ!$B$33:$B$776,R$119)+'СЕТ СН'!$I$12+СВЦЭМ!$D$10+'СЕТ СН'!$I$5-'СЕТ СН'!$I$20</f>
        <v>2786.8786840399998</v>
      </c>
      <c r="S150" s="36">
        <f>SUMIFS(СВЦЭМ!$C$33:$C$776,СВЦЭМ!$A$33:$A$776,$A150,СВЦЭМ!$B$33:$B$776,S$119)+'СЕТ СН'!$I$12+СВЦЭМ!$D$10+'СЕТ СН'!$I$5-'СЕТ СН'!$I$20</f>
        <v>2786.8786840399998</v>
      </c>
      <c r="T150" s="36">
        <f>SUMIFS(СВЦЭМ!$C$33:$C$776,СВЦЭМ!$A$33:$A$776,$A150,СВЦЭМ!$B$33:$B$776,T$119)+'СЕТ СН'!$I$12+СВЦЭМ!$D$10+'СЕТ СН'!$I$5-'СЕТ СН'!$I$20</f>
        <v>2786.8786840399998</v>
      </c>
      <c r="U150" s="36">
        <f>SUMIFS(СВЦЭМ!$C$33:$C$776,СВЦЭМ!$A$33:$A$776,$A150,СВЦЭМ!$B$33:$B$776,U$119)+'СЕТ СН'!$I$12+СВЦЭМ!$D$10+'СЕТ СН'!$I$5-'СЕТ СН'!$I$20</f>
        <v>2786.8786840399998</v>
      </c>
      <c r="V150" s="36">
        <f>SUMIFS(СВЦЭМ!$C$33:$C$776,СВЦЭМ!$A$33:$A$776,$A150,СВЦЭМ!$B$33:$B$776,V$119)+'СЕТ СН'!$I$12+СВЦЭМ!$D$10+'СЕТ СН'!$I$5-'СЕТ СН'!$I$20</f>
        <v>2786.8786840399998</v>
      </c>
      <c r="W150" s="36">
        <f>SUMIFS(СВЦЭМ!$C$33:$C$776,СВЦЭМ!$A$33:$A$776,$A150,СВЦЭМ!$B$33:$B$776,W$119)+'СЕТ СН'!$I$12+СВЦЭМ!$D$10+'СЕТ СН'!$I$5-'СЕТ СН'!$I$20</f>
        <v>2786.8786840399998</v>
      </c>
      <c r="X150" s="36">
        <f>SUMIFS(СВЦЭМ!$C$33:$C$776,СВЦЭМ!$A$33:$A$776,$A150,СВЦЭМ!$B$33:$B$776,X$119)+'СЕТ СН'!$I$12+СВЦЭМ!$D$10+'СЕТ СН'!$I$5-'СЕТ СН'!$I$20</f>
        <v>2786.8786840399998</v>
      </c>
      <c r="Y150" s="36">
        <f>SUMIFS(СВЦЭМ!$C$33:$C$776,СВЦЭМ!$A$33:$A$776,$A150,СВЦЭМ!$B$33:$B$776,Y$119)+'СЕТ СН'!$I$12+СВЦЭМ!$D$10+'СЕТ СН'!$I$5-'СЕТ СН'!$I$20</f>
        <v>2786.8786840399998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9"/>
      <c r="W154" s="39"/>
      <c r="X154" s="39"/>
      <c r="Y154" s="39"/>
      <c r="Z154" s="39"/>
    </row>
    <row r="155" spans="1:26" ht="15.75" customHeight="1" x14ac:dyDescent="0.2">
      <c r="A155" s="138"/>
      <c r="B155" s="138"/>
      <c r="C155" s="138"/>
      <c r="D155" s="138"/>
      <c r="E155" s="138"/>
      <c r="F155" s="138"/>
      <c r="G155" s="138"/>
      <c r="H155" s="138"/>
      <c r="I155" s="138"/>
      <c r="J155" s="138"/>
      <c r="K155" s="138"/>
      <c r="L155" s="138"/>
      <c r="M155" s="138"/>
      <c r="N155" s="141">
        <f>СВЦЭМ!$D$12+'СЕТ СН'!$F$13-'СЕТ СН'!$F$21</f>
        <v>520397.92510508216</v>
      </c>
      <c r="O155" s="142"/>
      <c r="P155" s="141">
        <f>СВЦЭМ!$D$12+'СЕТ СН'!$F$13-'СЕТ СН'!$G$21</f>
        <v>520397.92510508216</v>
      </c>
      <c r="Q155" s="142"/>
      <c r="R155" s="141">
        <f>СВЦЭМ!$D$12+'СЕТ СН'!$F$13-'СЕТ СН'!$H$21</f>
        <v>520397.92510508216</v>
      </c>
      <c r="S155" s="142"/>
      <c r="T155" s="141">
        <f>СВЦЭМ!$D$12+'СЕТ СН'!$F$13-'СЕТ СН'!$I$21</f>
        <v>520397.92510508216</v>
      </c>
      <c r="U155" s="142"/>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39</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3" customHeight="1" x14ac:dyDescent="0.2">
      <c r="A4" s="143" t="s">
        <v>9</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01.09.2020</v>
      </c>
      <c r="B12" s="36">
        <f>SUMIFS(СВЦЭМ!$C$33:$C$776,СВЦЭМ!$A$33:$A$776,$A12,СВЦЭМ!$B$33:$B$776,B$11)+'СЕТ СН'!$F$12+СВЦЭМ!$D$10+'СЕТ СН'!$F$6-'СЕТ СН'!$F$22</f>
        <v>944.84864399000003</v>
      </c>
      <c r="C12" s="36">
        <f>SUMIFS(СВЦЭМ!$C$33:$C$776,СВЦЭМ!$A$33:$A$776,$A12,СВЦЭМ!$B$33:$B$776,C$11)+'СЕТ СН'!$F$12+СВЦЭМ!$D$10+'СЕТ СН'!$F$6-'СЕТ СН'!$F$22</f>
        <v>996.45397374000004</v>
      </c>
      <c r="D12" s="36">
        <f>SUMIFS(СВЦЭМ!$C$33:$C$776,СВЦЭМ!$A$33:$A$776,$A12,СВЦЭМ!$B$33:$B$776,D$11)+'СЕТ СН'!$F$12+СВЦЭМ!$D$10+'СЕТ СН'!$F$6-'СЕТ СН'!$F$22</f>
        <v>1017.33118087</v>
      </c>
      <c r="E12" s="36">
        <f>SUMIFS(СВЦЭМ!$C$33:$C$776,СВЦЭМ!$A$33:$A$776,$A12,СВЦЭМ!$B$33:$B$776,E$11)+'СЕТ СН'!$F$12+СВЦЭМ!$D$10+'СЕТ СН'!$F$6-'СЕТ СН'!$F$22</f>
        <v>1031.58689097</v>
      </c>
      <c r="F12" s="36">
        <f>SUMIFS(СВЦЭМ!$C$33:$C$776,СВЦЭМ!$A$33:$A$776,$A12,СВЦЭМ!$B$33:$B$776,F$11)+'СЕТ СН'!$F$12+СВЦЭМ!$D$10+'СЕТ СН'!$F$6-'СЕТ СН'!$F$22</f>
        <v>1041.9821033200001</v>
      </c>
      <c r="G12" s="36">
        <f>SUMIFS(СВЦЭМ!$C$33:$C$776,СВЦЭМ!$A$33:$A$776,$A12,СВЦЭМ!$B$33:$B$776,G$11)+'СЕТ СН'!$F$12+СВЦЭМ!$D$10+'СЕТ СН'!$F$6-'СЕТ СН'!$F$22</f>
        <v>1042.69936209</v>
      </c>
      <c r="H12" s="36">
        <f>SUMIFS(СВЦЭМ!$C$33:$C$776,СВЦЭМ!$A$33:$A$776,$A12,СВЦЭМ!$B$33:$B$776,H$11)+'СЕТ СН'!$F$12+СВЦЭМ!$D$10+'СЕТ СН'!$F$6-'СЕТ СН'!$F$22</f>
        <v>1024.8605301699999</v>
      </c>
      <c r="I12" s="36">
        <f>SUMIFS(СВЦЭМ!$C$33:$C$776,СВЦЭМ!$A$33:$A$776,$A12,СВЦЭМ!$B$33:$B$776,I$11)+'СЕТ СН'!$F$12+СВЦЭМ!$D$10+'СЕТ СН'!$F$6-'СЕТ СН'!$F$22</f>
        <v>985.82893375000003</v>
      </c>
      <c r="J12" s="36">
        <f>SUMIFS(СВЦЭМ!$C$33:$C$776,СВЦЭМ!$A$33:$A$776,$A12,СВЦЭМ!$B$33:$B$776,J$11)+'СЕТ СН'!$F$12+СВЦЭМ!$D$10+'СЕТ СН'!$F$6-'СЕТ СН'!$F$22</f>
        <v>934.04861458000005</v>
      </c>
      <c r="K12" s="36">
        <f>SUMIFS(СВЦЭМ!$C$33:$C$776,СВЦЭМ!$A$33:$A$776,$A12,СВЦЭМ!$B$33:$B$776,K$11)+'СЕТ СН'!$F$12+СВЦЭМ!$D$10+'СЕТ СН'!$F$6-'СЕТ СН'!$F$22</f>
        <v>915.26089144000002</v>
      </c>
      <c r="L12" s="36">
        <f>SUMIFS(СВЦЭМ!$C$33:$C$776,СВЦЭМ!$A$33:$A$776,$A12,СВЦЭМ!$B$33:$B$776,L$11)+'СЕТ СН'!$F$12+СВЦЭМ!$D$10+'СЕТ СН'!$F$6-'СЕТ СН'!$F$22</f>
        <v>910.92756040000006</v>
      </c>
      <c r="M12" s="36">
        <f>SUMIFS(СВЦЭМ!$C$33:$C$776,СВЦЭМ!$A$33:$A$776,$A12,СВЦЭМ!$B$33:$B$776,M$11)+'СЕТ СН'!$F$12+СВЦЭМ!$D$10+'СЕТ СН'!$F$6-'СЕТ СН'!$F$22</f>
        <v>908.61874465000005</v>
      </c>
      <c r="N12" s="36">
        <f>SUMIFS(СВЦЭМ!$C$33:$C$776,СВЦЭМ!$A$33:$A$776,$A12,СВЦЭМ!$B$33:$B$776,N$11)+'СЕТ СН'!$F$12+СВЦЭМ!$D$10+'СЕТ СН'!$F$6-'СЕТ СН'!$F$22</f>
        <v>933.75785753000002</v>
      </c>
      <c r="O12" s="36">
        <f>SUMIFS(СВЦЭМ!$C$33:$C$776,СВЦЭМ!$A$33:$A$776,$A12,СВЦЭМ!$B$33:$B$776,O$11)+'СЕТ СН'!$F$12+СВЦЭМ!$D$10+'СЕТ СН'!$F$6-'СЕТ СН'!$F$22</f>
        <v>930.81742631000009</v>
      </c>
      <c r="P12" s="36">
        <f>SUMIFS(СВЦЭМ!$C$33:$C$776,СВЦЭМ!$A$33:$A$776,$A12,СВЦЭМ!$B$33:$B$776,P$11)+'СЕТ СН'!$F$12+СВЦЭМ!$D$10+'СЕТ СН'!$F$6-'СЕТ СН'!$F$22</f>
        <v>932.15487221000012</v>
      </c>
      <c r="Q12" s="36">
        <f>SUMIFS(СВЦЭМ!$C$33:$C$776,СВЦЭМ!$A$33:$A$776,$A12,СВЦЭМ!$B$33:$B$776,Q$11)+'СЕТ СН'!$F$12+СВЦЭМ!$D$10+'СЕТ СН'!$F$6-'СЕТ СН'!$F$22</f>
        <v>937.17167832000007</v>
      </c>
      <c r="R12" s="36">
        <f>SUMIFS(СВЦЭМ!$C$33:$C$776,СВЦЭМ!$A$33:$A$776,$A12,СВЦЭМ!$B$33:$B$776,R$11)+'СЕТ СН'!$F$12+СВЦЭМ!$D$10+'СЕТ СН'!$F$6-'СЕТ СН'!$F$22</f>
        <v>925.40063318000011</v>
      </c>
      <c r="S12" s="36">
        <f>SUMIFS(СВЦЭМ!$C$33:$C$776,СВЦЭМ!$A$33:$A$776,$A12,СВЦЭМ!$B$33:$B$776,S$11)+'СЕТ СН'!$F$12+СВЦЭМ!$D$10+'СЕТ СН'!$F$6-'СЕТ СН'!$F$22</f>
        <v>930.61514726000007</v>
      </c>
      <c r="T12" s="36">
        <f>SUMIFS(СВЦЭМ!$C$33:$C$776,СВЦЭМ!$A$33:$A$776,$A12,СВЦЭМ!$B$33:$B$776,T$11)+'СЕТ СН'!$F$12+СВЦЭМ!$D$10+'СЕТ СН'!$F$6-'СЕТ СН'!$F$22</f>
        <v>924.88235657000007</v>
      </c>
      <c r="U12" s="36">
        <f>SUMIFS(СВЦЭМ!$C$33:$C$776,СВЦЭМ!$A$33:$A$776,$A12,СВЦЭМ!$B$33:$B$776,U$11)+'СЕТ СН'!$F$12+СВЦЭМ!$D$10+'СЕТ СН'!$F$6-'СЕТ СН'!$F$22</f>
        <v>921.13993659000005</v>
      </c>
      <c r="V12" s="36">
        <f>SUMIFS(СВЦЭМ!$C$33:$C$776,СВЦЭМ!$A$33:$A$776,$A12,СВЦЭМ!$B$33:$B$776,V$11)+'СЕТ СН'!$F$12+СВЦЭМ!$D$10+'СЕТ СН'!$F$6-'СЕТ СН'!$F$22</f>
        <v>912.45366352000008</v>
      </c>
      <c r="W12" s="36">
        <f>SUMIFS(СВЦЭМ!$C$33:$C$776,СВЦЭМ!$A$33:$A$776,$A12,СВЦЭМ!$B$33:$B$776,W$11)+'СЕТ СН'!$F$12+СВЦЭМ!$D$10+'СЕТ СН'!$F$6-'СЕТ СН'!$F$22</f>
        <v>901.62932973000011</v>
      </c>
      <c r="X12" s="36">
        <f>SUMIFS(СВЦЭМ!$C$33:$C$776,СВЦЭМ!$A$33:$A$776,$A12,СВЦЭМ!$B$33:$B$776,X$11)+'СЕТ СН'!$F$12+СВЦЭМ!$D$10+'СЕТ СН'!$F$6-'СЕТ СН'!$F$22</f>
        <v>929.51373301000012</v>
      </c>
      <c r="Y12" s="36">
        <f>SUMIFS(СВЦЭМ!$C$33:$C$776,СВЦЭМ!$A$33:$A$776,$A12,СВЦЭМ!$B$33:$B$776,Y$11)+'СЕТ СН'!$F$12+СВЦЭМ!$D$10+'СЕТ СН'!$F$6-'СЕТ СН'!$F$22</f>
        <v>990.39479458000005</v>
      </c>
      <c r="AA12" s="37"/>
    </row>
    <row r="13" spans="1:27" ht="15.75" x14ac:dyDescent="0.2">
      <c r="A13" s="35">
        <f>A12+1</f>
        <v>44076</v>
      </c>
      <c r="B13" s="36">
        <f>SUMIFS(СВЦЭМ!$C$33:$C$776,СВЦЭМ!$A$33:$A$776,$A13,СВЦЭМ!$B$33:$B$776,B$11)+'СЕТ СН'!$F$12+СВЦЭМ!$D$10+'СЕТ СН'!$F$6-'СЕТ СН'!$F$22</f>
        <v>1015.17782592</v>
      </c>
      <c r="C13" s="36">
        <f>SUMIFS(СВЦЭМ!$C$33:$C$776,СВЦЭМ!$A$33:$A$776,$A13,СВЦЭМ!$B$33:$B$776,C$11)+'СЕТ СН'!$F$12+СВЦЭМ!$D$10+'СЕТ СН'!$F$6-'СЕТ СН'!$F$22</f>
        <v>1075.3281686800001</v>
      </c>
      <c r="D13" s="36">
        <f>SUMIFS(СВЦЭМ!$C$33:$C$776,СВЦЭМ!$A$33:$A$776,$A13,СВЦЭМ!$B$33:$B$776,D$11)+'СЕТ СН'!$F$12+СВЦЭМ!$D$10+'СЕТ СН'!$F$6-'СЕТ СН'!$F$22</f>
        <v>1116.3042970200001</v>
      </c>
      <c r="E13" s="36">
        <f>SUMIFS(СВЦЭМ!$C$33:$C$776,СВЦЭМ!$A$33:$A$776,$A13,СВЦЭМ!$B$33:$B$776,E$11)+'СЕТ СН'!$F$12+СВЦЭМ!$D$10+'СЕТ СН'!$F$6-'СЕТ СН'!$F$22</f>
        <v>1133.9289426400001</v>
      </c>
      <c r="F13" s="36">
        <f>SUMIFS(СВЦЭМ!$C$33:$C$776,СВЦЭМ!$A$33:$A$776,$A13,СВЦЭМ!$B$33:$B$776,F$11)+'СЕТ СН'!$F$12+СВЦЭМ!$D$10+'СЕТ СН'!$F$6-'СЕТ СН'!$F$22</f>
        <v>1133.2958408300001</v>
      </c>
      <c r="G13" s="36">
        <f>SUMIFS(СВЦЭМ!$C$33:$C$776,СВЦЭМ!$A$33:$A$776,$A13,СВЦЭМ!$B$33:$B$776,G$11)+'СЕТ СН'!$F$12+СВЦЭМ!$D$10+'СЕТ СН'!$F$6-'СЕТ СН'!$F$22</f>
        <v>1110.2075151500001</v>
      </c>
      <c r="H13" s="36">
        <f>SUMIFS(СВЦЭМ!$C$33:$C$776,СВЦЭМ!$A$33:$A$776,$A13,СВЦЭМ!$B$33:$B$776,H$11)+'СЕТ СН'!$F$12+СВЦЭМ!$D$10+'СЕТ СН'!$F$6-'СЕТ СН'!$F$22</f>
        <v>1055.10345805</v>
      </c>
      <c r="I13" s="36">
        <f>SUMIFS(СВЦЭМ!$C$33:$C$776,СВЦЭМ!$A$33:$A$776,$A13,СВЦЭМ!$B$33:$B$776,I$11)+'СЕТ СН'!$F$12+СВЦЭМ!$D$10+'СЕТ СН'!$F$6-'СЕТ СН'!$F$22</f>
        <v>983.4613353200001</v>
      </c>
      <c r="J13" s="36">
        <f>SUMIFS(СВЦЭМ!$C$33:$C$776,СВЦЭМ!$A$33:$A$776,$A13,СВЦЭМ!$B$33:$B$776,J$11)+'СЕТ СН'!$F$12+СВЦЭМ!$D$10+'СЕТ СН'!$F$6-'СЕТ СН'!$F$22</f>
        <v>920.50121080000008</v>
      </c>
      <c r="K13" s="36">
        <f>SUMIFS(СВЦЭМ!$C$33:$C$776,СВЦЭМ!$A$33:$A$776,$A13,СВЦЭМ!$B$33:$B$776,K$11)+'СЕТ СН'!$F$12+СВЦЭМ!$D$10+'СЕТ СН'!$F$6-'СЕТ СН'!$F$22</f>
        <v>919.07028596000009</v>
      </c>
      <c r="L13" s="36">
        <f>SUMIFS(СВЦЭМ!$C$33:$C$776,СВЦЭМ!$A$33:$A$776,$A13,СВЦЭМ!$B$33:$B$776,L$11)+'СЕТ СН'!$F$12+СВЦЭМ!$D$10+'СЕТ СН'!$F$6-'СЕТ СН'!$F$22</f>
        <v>924.67088042000012</v>
      </c>
      <c r="M13" s="36">
        <f>SUMIFS(СВЦЭМ!$C$33:$C$776,СВЦЭМ!$A$33:$A$776,$A13,СВЦЭМ!$B$33:$B$776,M$11)+'СЕТ СН'!$F$12+СВЦЭМ!$D$10+'СЕТ СН'!$F$6-'СЕТ СН'!$F$22</f>
        <v>922.25179828000012</v>
      </c>
      <c r="N13" s="36">
        <f>SUMIFS(СВЦЭМ!$C$33:$C$776,СВЦЭМ!$A$33:$A$776,$A13,СВЦЭМ!$B$33:$B$776,N$11)+'СЕТ СН'!$F$12+СВЦЭМ!$D$10+'СЕТ СН'!$F$6-'СЕТ СН'!$F$22</f>
        <v>933.62487676000012</v>
      </c>
      <c r="O13" s="36">
        <f>SUMIFS(СВЦЭМ!$C$33:$C$776,СВЦЭМ!$A$33:$A$776,$A13,СВЦЭМ!$B$33:$B$776,O$11)+'СЕТ СН'!$F$12+СВЦЭМ!$D$10+'СЕТ СН'!$F$6-'СЕТ СН'!$F$22</f>
        <v>940.57925824000006</v>
      </c>
      <c r="P13" s="36">
        <f>SUMIFS(СВЦЭМ!$C$33:$C$776,СВЦЭМ!$A$33:$A$776,$A13,СВЦЭМ!$B$33:$B$776,P$11)+'СЕТ СН'!$F$12+СВЦЭМ!$D$10+'СЕТ СН'!$F$6-'СЕТ СН'!$F$22</f>
        <v>947.10300819000008</v>
      </c>
      <c r="Q13" s="36">
        <f>SUMIFS(СВЦЭМ!$C$33:$C$776,СВЦЭМ!$A$33:$A$776,$A13,СВЦЭМ!$B$33:$B$776,Q$11)+'СЕТ СН'!$F$12+СВЦЭМ!$D$10+'СЕТ СН'!$F$6-'СЕТ СН'!$F$22</f>
        <v>946.19710438000004</v>
      </c>
      <c r="R13" s="36">
        <f>SUMIFS(СВЦЭМ!$C$33:$C$776,СВЦЭМ!$A$33:$A$776,$A13,СВЦЭМ!$B$33:$B$776,R$11)+'СЕТ СН'!$F$12+СВЦЭМ!$D$10+'СЕТ СН'!$F$6-'СЕТ СН'!$F$22</f>
        <v>936.59876125000005</v>
      </c>
      <c r="S13" s="36">
        <f>SUMIFS(СВЦЭМ!$C$33:$C$776,СВЦЭМ!$A$33:$A$776,$A13,СВЦЭМ!$B$33:$B$776,S$11)+'СЕТ СН'!$F$12+СВЦЭМ!$D$10+'СЕТ СН'!$F$6-'СЕТ СН'!$F$22</f>
        <v>941.59244141000011</v>
      </c>
      <c r="T13" s="36">
        <f>SUMIFS(СВЦЭМ!$C$33:$C$776,СВЦЭМ!$A$33:$A$776,$A13,СВЦЭМ!$B$33:$B$776,T$11)+'СЕТ СН'!$F$12+СВЦЭМ!$D$10+'СЕТ СН'!$F$6-'СЕТ СН'!$F$22</f>
        <v>891.85303439000006</v>
      </c>
      <c r="U13" s="36">
        <f>SUMIFS(СВЦЭМ!$C$33:$C$776,СВЦЭМ!$A$33:$A$776,$A13,СВЦЭМ!$B$33:$B$776,U$11)+'СЕТ СН'!$F$12+СВЦЭМ!$D$10+'СЕТ СН'!$F$6-'СЕТ СН'!$F$22</f>
        <v>870.26719269000012</v>
      </c>
      <c r="V13" s="36">
        <f>SUMIFS(СВЦЭМ!$C$33:$C$776,СВЦЭМ!$A$33:$A$776,$A13,СВЦЭМ!$B$33:$B$776,V$11)+'СЕТ СН'!$F$12+СВЦЭМ!$D$10+'СЕТ СН'!$F$6-'СЕТ СН'!$F$22</f>
        <v>853.03426628000011</v>
      </c>
      <c r="W13" s="36">
        <f>SUMIFS(СВЦЭМ!$C$33:$C$776,СВЦЭМ!$A$33:$A$776,$A13,СВЦЭМ!$B$33:$B$776,W$11)+'СЕТ СН'!$F$12+СВЦЭМ!$D$10+'СЕТ СН'!$F$6-'СЕТ СН'!$F$22</f>
        <v>860.58696909000003</v>
      </c>
      <c r="X13" s="36">
        <f>SUMIFS(СВЦЭМ!$C$33:$C$776,СВЦЭМ!$A$33:$A$776,$A13,СВЦЭМ!$B$33:$B$776,X$11)+'СЕТ СН'!$F$12+СВЦЭМ!$D$10+'СЕТ СН'!$F$6-'СЕТ СН'!$F$22</f>
        <v>911.17992985000012</v>
      </c>
      <c r="Y13" s="36">
        <f>SUMIFS(СВЦЭМ!$C$33:$C$776,СВЦЭМ!$A$33:$A$776,$A13,СВЦЭМ!$B$33:$B$776,Y$11)+'СЕТ СН'!$F$12+СВЦЭМ!$D$10+'СЕТ СН'!$F$6-'СЕТ СН'!$F$22</f>
        <v>949.15793429000007</v>
      </c>
    </row>
    <row r="14" spans="1:27" ht="15.75" x14ac:dyDescent="0.2">
      <c r="A14" s="35">
        <f t="shared" ref="A14:A42" si="0">A13+1</f>
        <v>44077</v>
      </c>
      <c r="B14" s="36">
        <f>SUMIFS(СВЦЭМ!$C$33:$C$776,СВЦЭМ!$A$33:$A$776,$A14,СВЦЭМ!$B$33:$B$776,B$11)+'СЕТ СН'!$F$12+СВЦЭМ!$D$10+'СЕТ СН'!$F$6-'СЕТ СН'!$F$22</f>
        <v>1044.5394284700001</v>
      </c>
      <c r="C14" s="36">
        <f>SUMIFS(СВЦЭМ!$C$33:$C$776,СВЦЭМ!$A$33:$A$776,$A14,СВЦЭМ!$B$33:$B$776,C$11)+'СЕТ СН'!$F$12+СВЦЭМ!$D$10+'СЕТ СН'!$F$6-'СЕТ СН'!$F$22</f>
        <v>1070.9352546</v>
      </c>
      <c r="D14" s="36">
        <f>SUMIFS(СВЦЭМ!$C$33:$C$776,СВЦЭМ!$A$33:$A$776,$A14,СВЦЭМ!$B$33:$B$776,D$11)+'СЕТ СН'!$F$12+СВЦЭМ!$D$10+'СЕТ СН'!$F$6-'СЕТ СН'!$F$22</f>
        <v>1056.0666139299999</v>
      </c>
      <c r="E14" s="36">
        <f>SUMIFS(СВЦЭМ!$C$33:$C$776,СВЦЭМ!$A$33:$A$776,$A14,СВЦЭМ!$B$33:$B$776,E$11)+'СЕТ СН'!$F$12+СВЦЭМ!$D$10+'СЕТ СН'!$F$6-'СЕТ СН'!$F$22</f>
        <v>1052.65911837</v>
      </c>
      <c r="F14" s="36">
        <f>SUMIFS(СВЦЭМ!$C$33:$C$776,СВЦЭМ!$A$33:$A$776,$A14,СВЦЭМ!$B$33:$B$776,F$11)+'СЕТ СН'!$F$12+СВЦЭМ!$D$10+'СЕТ СН'!$F$6-'СЕТ СН'!$F$22</f>
        <v>1052.3768800099999</v>
      </c>
      <c r="G14" s="36">
        <f>SUMIFS(СВЦЭМ!$C$33:$C$776,СВЦЭМ!$A$33:$A$776,$A14,СВЦЭМ!$B$33:$B$776,G$11)+'СЕТ СН'!$F$12+СВЦЭМ!$D$10+'СЕТ СН'!$F$6-'СЕТ СН'!$F$22</f>
        <v>1056.65597443</v>
      </c>
      <c r="H14" s="36">
        <f>SUMIFS(СВЦЭМ!$C$33:$C$776,СВЦЭМ!$A$33:$A$776,$A14,СВЦЭМ!$B$33:$B$776,H$11)+'СЕТ СН'!$F$12+СВЦЭМ!$D$10+'СЕТ СН'!$F$6-'СЕТ СН'!$F$22</f>
        <v>1040.2475866899999</v>
      </c>
      <c r="I14" s="36">
        <f>SUMIFS(СВЦЭМ!$C$33:$C$776,СВЦЭМ!$A$33:$A$776,$A14,СВЦЭМ!$B$33:$B$776,I$11)+'СЕТ СН'!$F$12+СВЦЭМ!$D$10+'СЕТ СН'!$F$6-'СЕТ СН'!$F$22</f>
        <v>970.2174406900001</v>
      </c>
      <c r="J14" s="36">
        <f>SUMIFS(СВЦЭМ!$C$33:$C$776,СВЦЭМ!$A$33:$A$776,$A14,СВЦЭМ!$B$33:$B$776,J$11)+'СЕТ СН'!$F$12+СВЦЭМ!$D$10+'СЕТ СН'!$F$6-'СЕТ СН'!$F$22</f>
        <v>954.66588817000002</v>
      </c>
      <c r="K14" s="36">
        <f>SUMIFS(СВЦЭМ!$C$33:$C$776,СВЦЭМ!$A$33:$A$776,$A14,СВЦЭМ!$B$33:$B$776,K$11)+'СЕТ СН'!$F$12+СВЦЭМ!$D$10+'СЕТ СН'!$F$6-'СЕТ СН'!$F$22</f>
        <v>989.50041417000011</v>
      </c>
      <c r="L14" s="36">
        <f>SUMIFS(СВЦЭМ!$C$33:$C$776,СВЦЭМ!$A$33:$A$776,$A14,СВЦЭМ!$B$33:$B$776,L$11)+'СЕТ СН'!$F$12+СВЦЭМ!$D$10+'СЕТ СН'!$F$6-'СЕТ СН'!$F$22</f>
        <v>979.85365066000008</v>
      </c>
      <c r="M14" s="36">
        <f>SUMIFS(СВЦЭМ!$C$33:$C$776,СВЦЭМ!$A$33:$A$776,$A14,СВЦЭМ!$B$33:$B$776,M$11)+'СЕТ СН'!$F$12+СВЦЭМ!$D$10+'СЕТ СН'!$F$6-'СЕТ СН'!$F$22</f>
        <v>985.67849238000008</v>
      </c>
      <c r="N14" s="36">
        <f>SUMIFS(СВЦЭМ!$C$33:$C$776,СВЦЭМ!$A$33:$A$776,$A14,СВЦЭМ!$B$33:$B$776,N$11)+'СЕТ СН'!$F$12+СВЦЭМ!$D$10+'СЕТ СН'!$F$6-'СЕТ СН'!$F$22</f>
        <v>989.38532820000012</v>
      </c>
      <c r="O14" s="36">
        <f>SUMIFS(СВЦЭМ!$C$33:$C$776,СВЦЭМ!$A$33:$A$776,$A14,СВЦЭМ!$B$33:$B$776,O$11)+'СЕТ СН'!$F$12+СВЦЭМ!$D$10+'СЕТ СН'!$F$6-'СЕТ СН'!$F$22</f>
        <v>1008.5844828700001</v>
      </c>
      <c r="P14" s="36">
        <f>SUMIFS(СВЦЭМ!$C$33:$C$776,СВЦЭМ!$A$33:$A$776,$A14,СВЦЭМ!$B$33:$B$776,P$11)+'СЕТ СН'!$F$12+СВЦЭМ!$D$10+'СЕТ СН'!$F$6-'СЕТ СН'!$F$22</f>
        <v>998.79094315000009</v>
      </c>
      <c r="Q14" s="36">
        <f>SUMIFS(СВЦЭМ!$C$33:$C$776,СВЦЭМ!$A$33:$A$776,$A14,СВЦЭМ!$B$33:$B$776,Q$11)+'СЕТ СН'!$F$12+СВЦЭМ!$D$10+'СЕТ СН'!$F$6-'СЕТ СН'!$F$22</f>
        <v>997.00968007000006</v>
      </c>
      <c r="R14" s="36">
        <f>SUMIFS(СВЦЭМ!$C$33:$C$776,СВЦЭМ!$A$33:$A$776,$A14,СВЦЭМ!$B$33:$B$776,R$11)+'СЕТ СН'!$F$12+СВЦЭМ!$D$10+'СЕТ СН'!$F$6-'СЕТ СН'!$F$22</f>
        <v>990.38910736000003</v>
      </c>
      <c r="S14" s="36">
        <f>SUMIFS(СВЦЭМ!$C$33:$C$776,СВЦЭМ!$A$33:$A$776,$A14,СВЦЭМ!$B$33:$B$776,S$11)+'СЕТ СН'!$F$12+СВЦЭМ!$D$10+'СЕТ СН'!$F$6-'СЕТ СН'!$F$22</f>
        <v>991.54109313000004</v>
      </c>
      <c r="T14" s="36">
        <f>SUMIFS(СВЦЭМ!$C$33:$C$776,СВЦЭМ!$A$33:$A$776,$A14,СВЦЭМ!$B$33:$B$776,T$11)+'СЕТ СН'!$F$12+СВЦЭМ!$D$10+'СЕТ СН'!$F$6-'СЕТ СН'!$F$22</f>
        <v>951.90034107000008</v>
      </c>
      <c r="U14" s="36">
        <f>SUMIFS(СВЦЭМ!$C$33:$C$776,СВЦЭМ!$A$33:$A$776,$A14,СВЦЭМ!$B$33:$B$776,U$11)+'СЕТ СН'!$F$12+СВЦЭМ!$D$10+'СЕТ СН'!$F$6-'СЕТ СН'!$F$22</f>
        <v>934.18491129000006</v>
      </c>
      <c r="V14" s="36">
        <f>SUMIFS(СВЦЭМ!$C$33:$C$776,СВЦЭМ!$A$33:$A$776,$A14,СВЦЭМ!$B$33:$B$776,V$11)+'СЕТ СН'!$F$12+СВЦЭМ!$D$10+'СЕТ СН'!$F$6-'СЕТ СН'!$F$22</f>
        <v>938.09146653000005</v>
      </c>
      <c r="W14" s="36">
        <f>SUMIFS(СВЦЭМ!$C$33:$C$776,СВЦЭМ!$A$33:$A$776,$A14,СВЦЭМ!$B$33:$B$776,W$11)+'СЕТ СН'!$F$12+СВЦЭМ!$D$10+'СЕТ СН'!$F$6-'СЕТ СН'!$F$22</f>
        <v>929.44629788000009</v>
      </c>
      <c r="X14" s="36">
        <f>SUMIFS(СВЦЭМ!$C$33:$C$776,СВЦЭМ!$A$33:$A$776,$A14,СВЦЭМ!$B$33:$B$776,X$11)+'СЕТ СН'!$F$12+СВЦЭМ!$D$10+'СЕТ СН'!$F$6-'СЕТ СН'!$F$22</f>
        <v>985.04583799000011</v>
      </c>
      <c r="Y14" s="36">
        <f>SUMIFS(СВЦЭМ!$C$33:$C$776,СВЦЭМ!$A$33:$A$776,$A14,СВЦЭМ!$B$33:$B$776,Y$11)+'СЕТ СН'!$F$12+СВЦЭМ!$D$10+'СЕТ СН'!$F$6-'СЕТ СН'!$F$22</f>
        <v>994.23124485000005</v>
      </c>
    </row>
    <row r="15" spans="1:27" ht="15.75" x14ac:dyDescent="0.2">
      <c r="A15" s="35">
        <f t="shared" si="0"/>
        <v>44078</v>
      </c>
      <c r="B15" s="36">
        <f>SUMIFS(СВЦЭМ!$C$33:$C$776,СВЦЭМ!$A$33:$A$776,$A15,СВЦЭМ!$B$33:$B$776,B$11)+'СЕТ СН'!$F$12+СВЦЭМ!$D$10+'СЕТ СН'!$F$6-'СЕТ СН'!$F$22</f>
        <v>1068.55215914</v>
      </c>
      <c r="C15" s="36">
        <f>SUMIFS(СВЦЭМ!$C$33:$C$776,СВЦЭМ!$A$33:$A$776,$A15,СВЦЭМ!$B$33:$B$776,C$11)+'СЕТ СН'!$F$12+СВЦЭМ!$D$10+'СЕТ СН'!$F$6-'СЕТ СН'!$F$22</f>
        <v>1072.04004205</v>
      </c>
      <c r="D15" s="36">
        <f>SUMIFS(СВЦЭМ!$C$33:$C$776,СВЦЭМ!$A$33:$A$776,$A15,СВЦЭМ!$B$33:$B$776,D$11)+'СЕТ СН'!$F$12+СВЦЭМ!$D$10+'СЕТ СН'!$F$6-'СЕТ СН'!$F$22</f>
        <v>1052.5972120500001</v>
      </c>
      <c r="E15" s="36">
        <f>SUMIFS(СВЦЭМ!$C$33:$C$776,СВЦЭМ!$A$33:$A$776,$A15,СВЦЭМ!$B$33:$B$776,E$11)+'СЕТ СН'!$F$12+СВЦЭМ!$D$10+'СЕТ СН'!$F$6-'СЕТ СН'!$F$22</f>
        <v>1049.3437082600001</v>
      </c>
      <c r="F15" s="36">
        <f>SUMIFS(СВЦЭМ!$C$33:$C$776,СВЦЭМ!$A$33:$A$776,$A15,СВЦЭМ!$B$33:$B$776,F$11)+'СЕТ СН'!$F$12+СВЦЭМ!$D$10+'СЕТ СН'!$F$6-'СЕТ СН'!$F$22</f>
        <v>1050.4251531699999</v>
      </c>
      <c r="G15" s="36">
        <f>SUMIFS(СВЦЭМ!$C$33:$C$776,СВЦЭМ!$A$33:$A$776,$A15,СВЦЭМ!$B$33:$B$776,G$11)+'СЕТ СН'!$F$12+СВЦЭМ!$D$10+'СЕТ СН'!$F$6-'СЕТ СН'!$F$22</f>
        <v>1055.4806685200001</v>
      </c>
      <c r="H15" s="36">
        <f>SUMIFS(СВЦЭМ!$C$33:$C$776,СВЦЭМ!$A$33:$A$776,$A15,СВЦЭМ!$B$33:$B$776,H$11)+'СЕТ СН'!$F$12+СВЦЭМ!$D$10+'СЕТ СН'!$F$6-'СЕТ СН'!$F$22</f>
        <v>1039.3243008899999</v>
      </c>
      <c r="I15" s="36">
        <f>SUMIFS(СВЦЭМ!$C$33:$C$776,СВЦЭМ!$A$33:$A$776,$A15,СВЦЭМ!$B$33:$B$776,I$11)+'СЕТ СН'!$F$12+СВЦЭМ!$D$10+'СЕТ СН'!$F$6-'СЕТ СН'!$F$22</f>
        <v>999.12359649000007</v>
      </c>
      <c r="J15" s="36">
        <f>SUMIFS(СВЦЭМ!$C$33:$C$776,СВЦЭМ!$A$33:$A$776,$A15,СВЦЭМ!$B$33:$B$776,J$11)+'СЕТ СН'!$F$12+СВЦЭМ!$D$10+'СЕТ СН'!$F$6-'СЕТ СН'!$F$22</f>
        <v>987.78408839000008</v>
      </c>
      <c r="K15" s="36">
        <f>SUMIFS(СВЦЭМ!$C$33:$C$776,СВЦЭМ!$A$33:$A$776,$A15,СВЦЭМ!$B$33:$B$776,K$11)+'СЕТ СН'!$F$12+СВЦЭМ!$D$10+'СЕТ СН'!$F$6-'СЕТ СН'!$F$22</f>
        <v>948.48984281000003</v>
      </c>
      <c r="L15" s="36">
        <f>SUMIFS(СВЦЭМ!$C$33:$C$776,СВЦЭМ!$A$33:$A$776,$A15,СВЦЭМ!$B$33:$B$776,L$11)+'СЕТ СН'!$F$12+СВЦЭМ!$D$10+'СЕТ СН'!$F$6-'СЕТ СН'!$F$22</f>
        <v>944.79950170000006</v>
      </c>
      <c r="M15" s="36">
        <f>SUMIFS(СВЦЭМ!$C$33:$C$776,СВЦЭМ!$A$33:$A$776,$A15,СВЦЭМ!$B$33:$B$776,M$11)+'СЕТ СН'!$F$12+СВЦЭМ!$D$10+'СЕТ СН'!$F$6-'СЕТ СН'!$F$22</f>
        <v>935.72214349000012</v>
      </c>
      <c r="N15" s="36">
        <f>SUMIFS(СВЦЭМ!$C$33:$C$776,СВЦЭМ!$A$33:$A$776,$A15,СВЦЭМ!$B$33:$B$776,N$11)+'СЕТ СН'!$F$12+СВЦЭМ!$D$10+'СЕТ СН'!$F$6-'СЕТ СН'!$F$22</f>
        <v>955.55061137000007</v>
      </c>
      <c r="O15" s="36">
        <f>SUMIFS(СВЦЭМ!$C$33:$C$776,СВЦЭМ!$A$33:$A$776,$A15,СВЦЭМ!$B$33:$B$776,O$11)+'СЕТ СН'!$F$12+СВЦЭМ!$D$10+'СЕТ СН'!$F$6-'СЕТ СН'!$F$22</f>
        <v>979.32880325000008</v>
      </c>
      <c r="P15" s="36">
        <f>SUMIFS(СВЦЭМ!$C$33:$C$776,СВЦЭМ!$A$33:$A$776,$A15,СВЦЭМ!$B$33:$B$776,P$11)+'СЕТ СН'!$F$12+СВЦЭМ!$D$10+'СЕТ СН'!$F$6-'СЕТ СН'!$F$22</f>
        <v>989.12991628000009</v>
      </c>
      <c r="Q15" s="36">
        <f>SUMIFS(СВЦЭМ!$C$33:$C$776,СВЦЭМ!$A$33:$A$776,$A15,СВЦЭМ!$B$33:$B$776,Q$11)+'СЕТ СН'!$F$12+СВЦЭМ!$D$10+'СЕТ СН'!$F$6-'СЕТ СН'!$F$22</f>
        <v>970.93984029000012</v>
      </c>
      <c r="R15" s="36">
        <f>SUMIFS(СВЦЭМ!$C$33:$C$776,СВЦЭМ!$A$33:$A$776,$A15,СВЦЭМ!$B$33:$B$776,R$11)+'СЕТ СН'!$F$12+СВЦЭМ!$D$10+'СЕТ СН'!$F$6-'СЕТ СН'!$F$22</f>
        <v>981.62014332000012</v>
      </c>
      <c r="S15" s="36">
        <f>SUMIFS(СВЦЭМ!$C$33:$C$776,СВЦЭМ!$A$33:$A$776,$A15,СВЦЭМ!$B$33:$B$776,S$11)+'СЕТ СН'!$F$12+СВЦЭМ!$D$10+'СЕТ СН'!$F$6-'СЕТ СН'!$F$22</f>
        <v>995.62577316000011</v>
      </c>
      <c r="T15" s="36">
        <f>SUMIFS(СВЦЭМ!$C$33:$C$776,СВЦЭМ!$A$33:$A$776,$A15,СВЦЭМ!$B$33:$B$776,T$11)+'СЕТ СН'!$F$12+СВЦЭМ!$D$10+'СЕТ СН'!$F$6-'СЕТ СН'!$F$22</f>
        <v>983.24826246000009</v>
      </c>
      <c r="U15" s="36">
        <f>SUMIFS(СВЦЭМ!$C$33:$C$776,СВЦЭМ!$A$33:$A$776,$A15,СВЦЭМ!$B$33:$B$776,U$11)+'СЕТ СН'!$F$12+СВЦЭМ!$D$10+'СЕТ СН'!$F$6-'СЕТ СН'!$F$22</f>
        <v>960.17420226000002</v>
      </c>
      <c r="V15" s="36">
        <f>SUMIFS(СВЦЭМ!$C$33:$C$776,СВЦЭМ!$A$33:$A$776,$A15,СВЦЭМ!$B$33:$B$776,V$11)+'СЕТ СН'!$F$12+СВЦЭМ!$D$10+'СЕТ СН'!$F$6-'СЕТ СН'!$F$22</f>
        <v>966.15752009000005</v>
      </c>
      <c r="W15" s="36">
        <f>SUMIFS(СВЦЭМ!$C$33:$C$776,СВЦЭМ!$A$33:$A$776,$A15,СВЦЭМ!$B$33:$B$776,W$11)+'СЕТ СН'!$F$12+СВЦЭМ!$D$10+'СЕТ СН'!$F$6-'СЕТ СН'!$F$22</f>
        <v>977.23764577000009</v>
      </c>
      <c r="X15" s="36">
        <f>SUMIFS(СВЦЭМ!$C$33:$C$776,СВЦЭМ!$A$33:$A$776,$A15,СВЦЭМ!$B$33:$B$776,X$11)+'СЕТ СН'!$F$12+СВЦЭМ!$D$10+'СЕТ СН'!$F$6-'СЕТ СН'!$F$22</f>
        <v>983.91259986000011</v>
      </c>
      <c r="Y15" s="36">
        <f>SUMIFS(СВЦЭМ!$C$33:$C$776,СВЦЭМ!$A$33:$A$776,$A15,СВЦЭМ!$B$33:$B$776,Y$11)+'СЕТ СН'!$F$12+СВЦЭМ!$D$10+'СЕТ СН'!$F$6-'СЕТ СН'!$F$22</f>
        <v>1010.7498771300001</v>
      </c>
    </row>
    <row r="16" spans="1:27" ht="15.75" x14ac:dyDescent="0.2">
      <c r="A16" s="35">
        <f t="shared" si="0"/>
        <v>44079</v>
      </c>
      <c r="B16" s="36">
        <f>SUMIFS(СВЦЭМ!$C$33:$C$776,СВЦЭМ!$A$33:$A$776,$A16,СВЦЭМ!$B$33:$B$776,B$11)+'СЕТ СН'!$F$12+СВЦЭМ!$D$10+'СЕТ СН'!$F$6-'СЕТ СН'!$F$22</f>
        <v>1030.8367710299999</v>
      </c>
      <c r="C16" s="36">
        <f>SUMIFS(СВЦЭМ!$C$33:$C$776,СВЦЭМ!$A$33:$A$776,$A16,СВЦЭМ!$B$33:$B$776,C$11)+'СЕТ СН'!$F$12+СВЦЭМ!$D$10+'СЕТ СН'!$F$6-'СЕТ СН'!$F$22</f>
        <v>1066.28501336</v>
      </c>
      <c r="D16" s="36">
        <f>SUMIFS(СВЦЭМ!$C$33:$C$776,СВЦЭМ!$A$33:$A$776,$A16,СВЦЭМ!$B$33:$B$776,D$11)+'СЕТ СН'!$F$12+СВЦЭМ!$D$10+'СЕТ СН'!$F$6-'СЕТ СН'!$F$22</f>
        <v>1062.7699930599999</v>
      </c>
      <c r="E16" s="36">
        <f>SUMIFS(СВЦЭМ!$C$33:$C$776,СВЦЭМ!$A$33:$A$776,$A16,СВЦЭМ!$B$33:$B$776,E$11)+'СЕТ СН'!$F$12+СВЦЭМ!$D$10+'СЕТ СН'!$F$6-'СЕТ СН'!$F$22</f>
        <v>1072.65768045</v>
      </c>
      <c r="F16" s="36">
        <f>SUMIFS(СВЦЭМ!$C$33:$C$776,СВЦЭМ!$A$33:$A$776,$A16,СВЦЭМ!$B$33:$B$776,F$11)+'СЕТ СН'!$F$12+СВЦЭМ!$D$10+'СЕТ СН'!$F$6-'СЕТ СН'!$F$22</f>
        <v>1079.95150515</v>
      </c>
      <c r="G16" s="36">
        <f>SUMIFS(СВЦЭМ!$C$33:$C$776,СВЦЭМ!$A$33:$A$776,$A16,СВЦЭМ!$B$33:$B$776,G$11)+'СЕТ СН'!$F$12+СВЦЭМ!$D$10+'СЕТ СН'!$F$6-'СЕТ СН'!$F$22</f>
        <v>1080.6381578200001</v>
      </c>
      <c r="H16" s="36">
        <f>SUMIFS(СВЦЭМ!$C$33:$C$776,СВЦЭМ!$A$33:$A$776,$A16,СВЦЭМ!$B$33:$B$776,H$11)+'СЕТ СН'!$F$12+СВЦЭМ!$D$10+'СЕТ СН'!$F$6-'СЕТ СН'!$F$22</f>
        <v>1066.40636445</v>
      </c>
      <c r="I16" s="36">
        <f>SUMIFS(СВЦЭМ!$C$33:$C$776,СВЦЭМ!$A$33:$A$776,$A16,СВЦЭМ!$B$33:$B$776,I$11)+'СЕТ СН'!$F$12+СВЦЭМ!$D$10+'СЕТ СН'!$F$6-'СЕТ СН'!$F$22</f>
        <v>1009.30936794</v>
      </c>
      <c r="J16" s="36">
        <f>SUMIFS(СВЦЭМ!$C$33:$C$776,СВЦЭМ!$A$33:$A$776,$A16,СВЦЭМ!$B$33:$B$776,J$11)+'СЕТ СН'!$F$12+СВЦЭМ!$D$10+'СЕТ СН'!$F$6-'СЕТ СН'!$F$22</f>
        <v>1000.7524946100001</v>
      </c>
      <c r="K16" s="36">
        <f>SUMIFS(СВЦЭМ!$C$33:$C$776,СВЦЭМ!$A$33:$A$776,$A16,СВЦЭМ!$B$33:$B$776,K$11)+'СЕТ СН'!$F$12+СВЦЭМ!$D$10+'СЕТ СН'!$F$6-'СЕТ СН'!$F$22</f>
        <v>969.56024864000005</v>
      </c>
      <c r="L16" s="36">
        <f>SUMIFS(СВЦЭМ!$C$33:$C$776,СВЦЭМ!$A$33:$A$776,$A16,СВЦЭМ!$B$33:$B$776,L$11)+'СЕТ СН'!$F$12+СВЦЭМ!$D$10+'СЕТ СН'!$F$6-'СЕТ СН'!$F$22</f>
        <v>943.14301907000004</v>
      </c>
      <c r="M16" s="36">
        <f>SUMIFS(СВЦЭМ!$C$33:$C$776,СВЦЭМ!$A$33:$A$776,$A16,СВЦЭМ!$B$33:$B$776,M$11)+'СЕТ СН'!$F$12+СВЦЭМ!$D$10+'СЕТ СН'!$F$6-'СЕТ СН'!$F$22</f>
        <v>927.14594279000005</v>
      </c>
      <c r="N16" s="36">
        <f>SUMIFS(СВЦЭМ!$C$33:$C$776,СВЦЭМ!$A$33:$A$776,$A16,СВЦЭМ!$B$33:$B$776,N$11)+'СЕТ СН'!$F$12+СВЦЭМ!$D$10+'СЕТ СН'!$F$6-'СЕТ СН'!$F$22</f>
        <v>937.3452438700001</v>
      </c>
      <c r="O16" s="36">
        <f>SUMIFS(СВЦЭМ!$C$33:$C$776,СВЦЭМ!$A$33:$A$776,$A16,СВЦЭМ!$B$33:$B$776,O$11)+'СЕТ СН'!$F$12+СВЦЭМ!$D$10+'СЕТ СН'!$F$6-'СЕТ СН'!$F$22</f>
        <v>939.00179818000004</v>
      </c>
      <c r="P16" s="36">
        <f>SUMIFS(СВЦЭМ!$C$33:$C$776,СВЦЭМ!$A$33:$A$776,$A16,СВЦЭМ!$B$33:$B$776,P$11)+'СЕТ СН'!$F$12+СВЦЭМ!$D$10+'СЕТ СН'!$F$6-'СЕТ СН'!$F$22</f>
        <v>935.69460565000009</v>
      </c>
      <c r="Q16" s="36">
        <f>SUMIFS(СВЦЭМ!$C$33:$C$776,СВЦЭМ!$A$33:$A$776,$A16,СВЦЭМ!$B$33:$B$776,Q$11)+'СЕТ СН'!$F$12+СВЦЭМ!$D$10+'СЕТ СН'!$F$6-'СЕТ СН'!$F$22</f>
        <v>916.83879490000004</v>
      </c>
      <c r="R16" s="36">
        <f>SUMIFS(СВЦЭМ!$C$33:$C$776,СВЦЭМ!$A$33:$A$776,$A16,СВЦЭМ!$B$33:$B$776,R$11)+'СЕТ СН'!$F$12+СВЦЭМ!$D$10+'СЕТ СН'!$F$6-'СЕТ СН'!$F$22</f>
        <v>935.74584349000008</v>
      </c>
      <c r="S16" s="36">
        <f>SUMIFS(СВЦЭМ!$C$33:$C$776,СВЦЭМ!$A$33:$A$776,$A16,СВЦЭМ!$B$33:$B$776,S$11)+'СЕТ СН'!$F$12+СВЦЭМ!$D$10+'СЕТ СН'!$F$6-'СЕТ СН'!$F$22</f>
        <v>945.66693862000011</v>
      </c>
      <c r="T16" s="36">
        <f>SUMIFS(СВЦЭМ!$C$33:$C$776,СВЦЭМ!$A$33:$A$776,$A16,СВЦЭМ!$B$33:$B$776,T$11)+'СЕТ СН'!$F$12+СВЦЭМ!$D$10+'СЕТ СН'!$F$6-'СЕТ СН'!$F$22</f>
        <v>938.35245542000007</v>
      </c>
      <c r="U16" s="36">
        <f>SUMIFS(СВЦЭМ!$C$33:$C$776,СВЦЭМ!$A$33:$A$776,$A16,СВЦЭМ!$B$33:$B$776,U$11)+'СЕТ СН'!$F$12+СВЦЭМ!$D$10+'СЕТ СН'!$F$6-'СЕТ СН'!$F$22</f>
        <v>927.83585345000006</v>
      </c>
      <c r="V16" s="36">
        <f>SUMIFS(СВЦЭМ!$C$33:$C$776,СВЦЭМ!$A$33:$A$776,$A16,СВЦЭМ!$B$33:$B$776,V$11)+'СЕТ СН'!$F$12+СВЦЭМ!$D$10+'СЕТ СН'!$F$6-'СЕТ СН'!$F$22</f>
        <v>932.57369724000012</v>
      </c>
      <c r="W16" s="36">
        <f>SUMIFS(СВЦЭМ!$C$33:$C$776,СВЦЭМ!$A$33:$A$776,$A16,СВЦЭМ!$B$33:$B$776,W$11)+'СЕТ СН'!$F$12+СВЦЭМ!$D$10+'СЕТ СН'!$F$6-'СЕТ СН'!$F$22</f>
        <v>957.81262199000003</v>
      </c>
      <c r="X16" s="36">
        <f>SUMIFS(СВЦЭМ!$C$33:$C$776,СВЦЭМ!$A$33:$A$776,$A16,СВЦЭМ!$B$33:$B$776,X$11)+'СЕТ СН'!$F$12+СВЦЭМ!$D$10+'СЕТ СН'!$F$6-'СЕТ СН'!$F$22</f>
        <v>946.12862344000007</v>
      </c>
      <c r="Y16" s="36">
        <f>SUMIFS(СВЦЭМ!$C$33:$C$776,СВЦЭМ!$A$33:$A$776,$A16,СВЦЭМ!$B$33:$B$776,Y$11)+'СЕТ СН'!$F$12+СВЦЭМ!$D$10+'СЕТ СН'!$F$6-'СЕТ СН'!$F$22</f>
        <v>987.80460359000006</v>
      </c>
    </row>
    <row r="17" spans="1:25" ht="15.75" x14ac:dyDescent="0.2">
      <c r="A17" s="35">
        <f t="shared" si="0"/>
        <v>44080</v>
      </c>
      <c r="B17" s="36">
        <f>SUMIFS(СВЦЭМ!$C$33:$C$776,СВЦЭМ!$A$33:$A$776,$A17,СВЦЭМ!$B$33:$B$776,B$11)+'СЕТ СН'!$F$12+СВЦЭМ!$D$10+'СЕТ СН'!$F$6-'СЕТ СН'!$F$22</f>
        <v>1004.4789016400001</v>
      </c>
      <c r="C17" s="36">
        <f>SUMIFS(СВЦЭМ!$C$33:$C$776,СВЦЭМ!$A$33:$A$776,$A17,СВЦЭМ!$B$33:$B$776,C$11)+'СЕТ СН'!$F$12+СВЦЭМ!$D$10+'СЕТ СН'!$F$6-'СЕТ СН'!$F$22</f>
        <v>1033.46754184</v>
      </c>
      <c r="D17" s="36">
        <f>SUMIFS(СВЦЭМ!$C$33:$C$776,СВЦЭМ!$A$33:$A$776,$A17,СВЦЭМ!$B$33:$B$776,D$11)+'СЕТ СН'!$F$12+СВЦЭМ!$D$10+'СЕТ СН'!$F$6-'СЕТ СН'!$F$22</f>
        <v>1084.06444728</v>
      </c>
      <c r="E17" s="36">
        <f>SUMIFS(СВЦЭМ!$C$33:$C$776,СВЦЭМ!$A$33:$A$776,$A17,СВЦЭМ!$B$33:$B$776,E$11)+'СЕТ СН'!$F$12+СВЦЭМ!$D$10+'СЕТ СН'!$F$6-'СЕТ СН'!$F$22</f>
        <v>1135.22613692</v>
      </c>
      <c r="F17" s="36">
        <f>SUMIFS(СВЦЭМ!$C$33:$C$776,СВЦЭМ!$A$33:$A$776,$A17,СВЦЭМ!$B$33:$B$776,F$11)+'СЕТ СН'!$F$12+СВЦЭМ!$D$10+'СЕТ СН'!$F$6-'СЕТ СН'!$F$22</f>
        <v>1129.80790959</v>
      </c>
      <c r="G17" s="36">
        <f>SUMIFS(СВЦЭМ!$C$33:$C$776,СВЦЭМ!$A$33:$A$776,$A17,СВЦЭМ!$B$33:$B$776,G$11)+'СЕТ СН'!$F$12+СВЦЭМ!$D$10+'СЕТ СН'!$F$6-'СЕТ СН'!$F$22</f>
        <v>1134.86081872</v>
      </c>
      <c r="H17" s="36">
        <f>SUMIFS(СВЦЭМ!$C$33:$C$776,СВЦЭМ!$A$33:$A$776,$A17,СВЦЭМ!$B$33:$B$776,H$11)+'СЕТ СН'!$F$12+СВЦЭМ!$D$10+'СЕТ СН'!$F$6-'СЕТ СН'!$F$22</f>
        <v>1130.79876472</v>
      </c>
      <c r="I17" s="36">
        <f>SUMIFS(СВЦЭМ!$C$33:$C$776,СВЦЭМ!$A$33:$A$776,$A17,СВЦЭМ!$B$33:$B$776,I$11)+'СЕТ СН'!$F$12+СВЦЭМ!$D$10+'СЕТ СН'!$F$6-'СЕТ СН'!$F$22</f>
        <v>1024.0687883600001</v>
      </c>
      <c r="J17" s="36">
        <f>SUMIFS(СВЦЭМ!$C$33:$C$776,СВЦЭМ!$A$33:$A$776,$A17,СВЦЭМ!$B$33:$B$776,J$11)+'СЕТ СН'!$F$12+СВЦЭМ!$D$10+'СЕТ СН'!$F$6-'СЕТ СН'!$F$22</f>
        <v>926.74915857000008</v>
      </c>
      <c r="K17" s="36">
        <f>SUMIFS(СВЦЭМ!$C$33:$C$776,СВЦЭМ!$A$33:$A$776,$A17,СВЦЭМ!$B$33:$B$776,K$11)+'СЕТ СН'!$F$12+СВЦЭМ!$D$10+'СЕТ СН'!$F$6-'СЕТ СН'!$F$22</f>
        <v>823.49375049000002</v>
      </c>
      <c r="L17" s="36">
        <f>SUMIFS(СВЦЭМ!$C$33:$C$776,СВЦЭМ!$A$33:$A$776,$A17,СВЦЭМ!$B$33:$B$776,L$11)+'СЕТ СН'!$F$12+СВЦЭМ!$D$10+'СЕТ СН'!$F$6-'СЕТ СН'!$F$22</f>
        <v>834.8659226100001</v>
      </c>
      <c r="M17" s="36">
        <f>SUMIFS(СВЦЭМ!$C$33:$C$776,СВЦЭМ!$A$33:$A$776,$A17,СВЦЭМ!$B$33:$B$776,M$11)+'СЕТ СН'!$F$12+СВЦЭМ!$D$10+'СЕТ СН'!$F$6-'СЕТ СН'!$F$22</f>
        <v>828.95287186000007</v>
      </c>
      <c r="N17" s="36">
        <f>SUMIFS(СВЦЭМ!$C$33:$C$776,СВЦЭМ!$A$33:$A$776,$A17,СВЦЭМ!$B$33:$B$776,N$11)+'СЕТ СН'!$F$12+СВЦЭМ!$D$10+'СЕТ СН'!$F$6-'СЕТ СН'!$F$22</f>
        <v>823.80928741000002</v>
      </c>
      <c r="O17" s="36">
        <f>SUMIFS(СВЦЭМ!$C$33:$C$776,СВЦЭМ!$A$33:$A$776,$A17,СВЦЭМ!$B$33:$B$776,O$11)+'СЕТ СН'!$F$12+СВЦЭМ!$D$10+'СЕТ СН'!$F$6-'СЕТ СН'!$F$22</f>
        <v>819.66150126000002</v>
      </c>
      <c r="P17" s="36">
        <f>SUMIFS(СВЦЭМ!$C$33:$C$776,СВЦЭМ!$A$33:$A$776,$A17,СВЦЭМ!$B$33:$B$776,P$11)+'СЕТ СН'!$F$12+СВЦЭМ!$D$10+'СЕТ СН'!$F$6-'СЕТ СН'!$F$22</f>
        <v>819.27168868000012</v>
      </c>
      <c r="Q17" s="36">
        <f>SUMIFS(СВЦЭМ!$C$33:$C$776,СВЦЭМ!$A$33:$A$776,$A17,СВЦЭМ!$B$33:$B$776,Q$11)+'СЕТ СН'!$F$12+СВЦЭМ!$D$10+'СЕТ СН'!$F$6-'СЕТ СН'!$F$22</f>
        <v>813.54869754000003</v>
      </c>
      <c r="R17" s="36">
        <f>SUMIFS(СВЦЭМ!$C$33:$C$776,СВЦЭМ!$A$33:$A$776,$A17,СВЦЭМ!$B$33:$B$776,R$11)+'СЕТ СН'!$F$12+СВЦЭМ!$D$10+'СЕТ СН'!$F$6-'СЕТ СН'!$F$22</f>
        <v>806.82160189000012</v>
      </c>
      <c r="S17" s="36">
        <f>SUMIFS(СВЦЭМ!$C$33:$C$776,СВЦЭМ!$A$33:$A$776,$A17,СВЦЭМ!$B$33:$B$776,S$11)+'СЕТ СН'!$F$12+СВЦЭМ!$D$10+'СЕТ СН'!$F$6-'СЕТ СН'!$F$22</f>
        <v>816.54457492000006</v>
      </c>
      <c r="T17" s="36">
        <f>SUMIFS(СВЦЭМ!$C$33:$C$776,СВЦЭМ!$A$33:$A$776,$A17,СВЦЭМ!$B$33:$B$776,T$11)+'СЕТ СН'!$F$12+СВЦЭМ!$D$10+'СЕТ СН'!$F$6-'СЕТ СН'!$F$22</f>
        <v>816.55581361000009</v>
      </c>
      <c r="U17" s="36">
        <f>SUMIFS(СВЦЭМ!$C$33:$C$776,СВЦЭМ!$A$33:$A$776,$A17,СВЦЭМ!$B$33:$B$776,U$11)+'СЕТ СН'!$F$12+СВЦЭМ!$D$10+'СЕТ СН'!$F$6-'СЕТ СН'!$F$22</f>
        <v>803.82235011000012</v>
      </c>
      <c r="V17" s="36">
        <f>SUMIFS(СВЦЭМ!$C$33:$C$776,СВЦЭМ!$A$33:$A$776,$A17,СВЦЭМ!$B$33:$B$776,V$11)+'СЕТ СН'!$F$12+СВЦЭМ!$D$10+'СЕТ СН'!$F$6-'СЕТ СН'!$F$22</f>
        <v>808.61305522000009</v>
      </c>
      <c r="W17" s="36">
        <f>SUMIFS(СВЦЭМ!$C$33:$C$776,СВЦЭМ!$A$33:$A$776,$A17,СВЦЭМ!$B$33:$B$776,W$11)+'СЕТ СН'!$F$12+СВЦЭМ!$D$10+'СЕТ СН'!$F$6-'СЕТ СН'!$F$22</f>
        <v>801.53051464000009</v>
      </c>
      <c r="X17" s="36">
        <f>SUMIFS(СВЦЭМ!$C$33:$C$776,СВЦЭМ!$A$33:$A$776,$A17,СВЦЭМ!$B$33:$B$776,X$11)+'СЕТ СН'!$F$12+СВЦЭМ!$D$10+'СЕТ СН'!$F$6-'СЕТ СН'!$F$22</f>
        <v>803.59684619000006</v>
      </c>
      <c r="Y17" s="36">
        <f>SUMIFS(СВЦЭМ!$C$33:$C$776,СВЦЭМ!$A$33:$A$776,$A17,СВЦЭМ!$B$33:$B$776,Y$11)+'СЕТ СН'!$F$12+СВЦЭМ!$D$10+'СЕТ СН'!$F$6-'СЕТ СН'!$F$22</f>
        <v>839.87995646000002</v>
      </c>
    </row>
    <row r="18" spans="1:25" ht="15.75" x14ac:dyDescent="0.2">
      <c r="A18" s="35">
        <f t="shared" si="0"/>
        <v>44081</v>
      </c>
      <c r="B18" s="36">
        <f>SUMIFS(СВЦЭМ!$C$33:$C$776,СВЦЭМ!$A$33:$A$776,$A18,СВЦЭМ!$B$33:$B$776,B$11)+'СЕТ СН'!$F$12+СВЦЭМ!$D$10+'СЕТ СН'!$F$6-'СЕТ СН'!$F$22</f>
        <v>967.76572309000005</v>
      </c>
      <c r="C18" s="36">
        <f>SUMIFS(СВЦЭМ!$C$33:$C$776,СВЦЭМ!$A$33:$A$776,$A18,СВЦЭМ!$B$33:$B$776,C$11)+'СЕТ СН'!$F$12+СВЦЭМ!$D$10+'СЕТ СН'!$F$6-'СЕТ СН'!$F$22</f>
        <v>1005.1713757900001</v>
      </c>
      <c r="D18" s="36">
        <f>SUMIFS(СВЦЭМ!$C$33:$C$776,СВЦЭМ!$A$33:$A$776,$A18,СВЦЭМ!$B$33:$B$776,D$11)+'СЕТ СН'!$F$12+СВЦЭМ!$D$10+'СЕТ СН'!$F$6-'СЕТ СН'!$F$22</f>
        <v>1021.2401621</v>
      </c>
      <c r="E18" s="36">
        <f>SUMIFS(СВЦЭМ!$C$33:$C$776,СВЦЭМ!$A$33:$A$776,$A18,СВЦЭМ!$B$33:$B$776,E$11)+'СЕТ СН'!$F$12+СВЦЭМ!$D$10+'СЕТ СН'!$F$6-'СЕТ СН'!$F$22</f>
        <v>1041.6778153600001</v>
      </c>
      <c r="F18" s="36">
        <f>SUMIFS(СВЦЭМ!$C$33:$C$776,СВЦЭМ!$A$33:$A$776,$A18,СВЦЭМ!$B$33:$B$776,F$11)+'СЕТ СН'!$F$12+СВЦЭМ!$D$10+'СЕТ СН'!$F$6-'СЕТ СН'!$F$22</f>
        <v>1040.9563585200001</v>
      </c>
      <c r="G18" s="36">
        <f>SUMIFS(СВЦЭМ!$C$33:$C$776,СВЦЭМ!$A$33:$A$776,$A18,СВЦЭМ!$B$33:$B$776,G$11)+'СЕТ СН'!$F$12+СВЦЭМ!$D$10+'СЕТ СН'!$F$6-'СЕТ СН'!$F$22</f>
        <v>1031.03259497</v>
      </c>
      <c r="H18" s="36">
        <f>SUMIFS(СВЦЭМ!$C$33:$C$776,СВЦЭМ!$A$33:$A$776,$A18,СВЦЭМ!$B$33:$B$776,H$11)+'СЕТ СН'!$F$12+СВЦЭМ!$D$10+'СЕТ СН'!$F$6-'СЕТ СН'!$F$22</f>
        <v>1011.28622885</v>
      </c>
      <c r="I18" s="36">
        <f>SUMIFS(СВЦЭМ!$C$33:$C$776,СВЦЭМ!$A$33:$A$776,$A18,СВЦЭМ!$B$33:$B$776,I$11)+'СЕТ СН'!$F$12+СВЦЭМ!$D$10+'СЕТ СН'!$F$6-'СЕТ СН'!$F$22</f>
        <v>985.08502263000003</v>
      </c>
      <c r="J18" s="36">
        <f>SUMIFS(СВЦЭМ!$C$33:$C$776,СВЦЭМ!$A$33:$A$776,$A18,СВЦЭМ!$B$33:$B$776,J$11)+'СЕТ СН'!$F$12+СВЦЭМ!$D$10+'СЕТ СН'!$F$6-'СЕТ СН'!$F$22</f>
        <v>952.23373306000008</v>
      </c>
      <c r="K18" s="36">
        <f>SUMIFS(СВЦЭМ!$C$33:$C$776,СВЦЭМ!$A$33:$A$776,$A18,СВЦЭМ!$B$33:$B$776,K$11)+'СЕТ СН'!$F$12+СВЦЭМ!$D$10+'СЕТ СН'!$F$6-'СЕТ СН'!$F$22</f>
        <v>914.04921078000007</v>
      </c>
      <c r="L18" s="36">
        <f>SUMIFS(СВЦЭМ!$C$33:$C$776,СВЦЭМ!$A$33:$A$776,$A18,СВЦЭМ!$B$33:$B$776,L$11)+'СЕТ СН'!$F$12+СВЦЭМ!$D$10+'СЕТ СН'!$F$6-'СЕТ СН'!$F$22</f>
        <v>896.60789250000005</v>
      </c>
      <c r="M18" s="36">
        <f>SUMIFS(СВЦЭМ!$C$33:$C$776,СВЦЭМ!$A$33:$A$776,$A18,СВЦЭМ!$B$33:$B$776,M$11)+'СЕТ СН'!$F$12+СВЦЭМ!$D$10+'СЕТ СН'!$F$6-'СЕТ СН'!$F$22</f>
        <v>856.19316958000002</v>
      </c>
      <c r="N18" s="36">
        <f>SUMIFS(СВЦЭМ!$C$33:$C$776,СВЦЭМ!$A$33:$A$776,$A18,СВЦЭМ!$B$33:$B$776,N$11)+'СЕТ СН'!$F$12+СВЦЭМ!$D$10+'СЕТ СН'!$F$6-'СЕТ СН'!$F$22</f>
        <v>821.42953635000003</v>
      </c>
      <c r="O18" s="36">
        <f>SUMIFS(СВЦЭМ!$C$33:$C$776,СВЦЭМ!$A$33:$A$776,$A18,СВЦЭМ!$B$33:$B$776,O$11)+'СЕТ СН'!$F$12+СВЦЭМ!$D$10+'СЕТ СН'!$F$6-'СЕТ СН'!$F$22</f>
        <v>816.82108488000006</v>
      </c>
      <c r="P18" s="36">
        <f>SUMIFS(СВЦЭМ!$C$33:$C$776,СВЦЭМ!$A$33:$A$776,$A18,СВЦЭМ!$B$33:$B$776,P$11)+'СЕТ СН'!$F$12+СВЦЭМ!$D$10+'СЕТ СН'!$F$6-'СЕТ СН'!$F$22</f>
        <v>815.74489534000008</v>
      </c>
      <c r="Q18" s="36">
        <f>SUMIFS(СВЦЭМ!$C$33:$C$776,СВЦЭМ!$A$33:$A$776,$A18,СВЦЭМ!$B$33:$B$776,Q$11)+'СЕТ СН'!$F$12+СВЦЭМ!$D$10+'СЕТ СН'!$F$6-'СЕТ СН'!$F$22</f>
        <v>812.69374157000004</v>
      </c>
      <c r="R18" s="36">
        <f>SUMIFS(СВЦЭМ!$C$33:$C$776,СВЦЭМ!$A$33:$A$776,$A18,СВЦЭМ!$B$33:$B$776,R$11)+'СЕТ СН'!$F$12+СВЦЭМ!$D$10+'СЕТ СН'!$F$6-'СЕТ СН'!$F$22</f>
        <v>810.29289497000002</v>
      </c>
      <c r="S18" s="36">
        <f>SUMIFS(СВЦЭМ!$C$33:$C$776,СВЦЭМ!$A$33:$A$776,$A18,СВЦЭМ!$B$33:$B$776,S$11)+'СЕТ СН'!$F$12+СВЦЭМ!$D$10+'СЕТ СН'!$F$6-'СЕТ СН'!$F$22</f>
        <v>817.58590892000007</v>
      </c>
      <c r="T18" s="36">
        <f>SUMIFS(СВЦЭМ!$C$33:$C$776,СВЦЭМ!$A$33:$A$776,$A18,СВЦЭМ!$B$33:$B$776,T$11)+'СЕТ СН'!$F$12+СВЦЭМ!$D$10+'СЕТ СН'!$F$6-'СЕТ СН'!$F$22</f>
        <v>823.98855265000009</v>
      </c>
      <c r="U18" s="36">
        <f>SUMIFS(СВЦЭМ!$C$33:$C$776,СВЦЭМ!$A$33:$A$776,$A18,СВЦЭМ!$B$33:$B$776,U$11)+'СЕТ СН'!$F$12+СВЦЭМ!$D$10+'СЕТ СН'!$F$6-'СЕТ СН'!$F$22</f>
        <v>825.90825050000012</v>
      </c>
      <c r="V18" s="36">
        <f>SUMIFS(СВЦЭМ!$C$33:$C$776,СВЦЭМ!$A$33:$A$776,$A18,СВЦЭМ!$B$33:$B$776,V$11)+'СЕТ СН'!$F$12+СВЦЭМ!$D$10+'СЕТ СН'!$F$6-'СЕТ СН'!$F$22</f>
        <v>827.42774318000011</v>
      </c>
      <c r="W18" s="36">
        <f>SUMIFS(СВЦЭМ!$C$33:$C$776,СВЦЭМ!$A$33:$A$776,$A18,СВЦЭМ!$B$33:$B$776,W$11)+'СЕТ СН'!$F$12+СВЦЭМ!$D$10+'СЕТ СН'!$F$6-'СЕТ СН'!$F$22</f>
        <v>828.78908474000002</v>
      </c>
      <c r="X18" s="36">
        <f>SUMIFS(СВЦЭМ!$C$33:$C$776,СВЦЭМ!$A$33:$A$776,$A18,СВЦЭМ!$B$33:$B$776,X$11)+'СЕТ СН'!$F$12+СВЦЭМ!$D$10+'СЕТ СН'!$F$6-'СЕТ СН'!$F$22</f>
        <v>818.00000542000009</v>
      </c>
      <c r="Y18" s="36">
        <f>SUMIFS(СВЦЭМ!$C$33:$C$776,СВЦЭМ!$A$33:$A$776,$A18,СВЦЭМ!$B$33:$B$776,Y$11)+'СЕТ СН'!$F$12+СВЦЭМ!$D$10+'СЕТ СН'!$F$6-'СЕТ СН'!$F$22</f>
        <v>908.52891819000013</v>
      </c>
    </row>
    <row r="19" spans="1:25" ht="15.75" x14ac:dyDescent="0.2">
      <c r="A19" s="35">
        <f t="shared" si="0"/>
        <v>44082</v>
      </c>
      <c r="B19" s="36">
        <f>SUMIFS(СВЦЭМ!$C$33:$C$776,СВЦЭМ!$A$33:$A$776,$A19,СВЦЭМ!$B$33:$B$776,B$11)+'СЕТ СН'!$F$12+СВЦЭМ!$D$10+'СЕТ СН'!$F$6-'СЕТ СН'!$F$22</f>
        <v>942.58823718000008</v>
      </c>
      <c r="C19" s="36">
        <f>SUMIFS(СВЦЭМ!$C$33:$C$776,СВЦЭМ!$A$33:$A$776,$A19,СВЦЭМ!$B$33:$B$776,C$11)+'СЕТ СН'!$F$12+СВЦЭМ!$D$10+'СЕТ СН'!$F$6-'СЕТ СН'!$F$22</f>
        <v>988.83046123000008</v>
      </c>
      <c r="D19" s="36">
        <f>SUMIFS(СВЦЭМ!$C$33:$C$776,СВЦЭМ!$A$33:$A$776,$A19,СВЦЭМ!$B$33:$B$776,D$11)+'СЕТ СН'!$F$12+СВЦЭМ!$D$10+'СЕТ СН'!$F$6-'СЕТ СН'!$F$22</f>
        <v>1045.8596437799999</v>
      </c>
      <c r="E19" s="36">
        <f>SUMIFS(СВЦЭМ!$C$33:$C$776,СВЦЭМ!$A$33:$A$776,$A19,СВЦЭМ!$B$33:$B$776,E$11)+'СЕТ СН'!$F$12+СВЦЭМ!$D$10+'СЕТ СН'!$F$6-'СЕТ СН'!$F$22</f>
        <v>1066.92205962</v>
      </c>
      <c r="F19" s="36">
        <f>SUMIFS(СВЦЭМ!$C$33:$C$776,СВЦЭМ!$A$33:$A$776,$A19,СВЦЭМ!$B$33:$B$776,F$11)+'СЕТ СН'!$F$12+СВЦЭМ!$D$10+'СЕТ СН'!$F$6-'СЕТ СН'!$F$22</f>
        <v>1034.5332664499999</v>
      </c>
      <c r="G19" s="36">
        <f>SUMIFS(СВЦЭМ!$C$33:$C$776,СВЦЭМ!$A$33:$A$776,$A19,СВЦЭМ!$B$33:$B$776,G$11)+'СЕТ СН'!$F$12+СВЦЭМ!$D$10+'СЕТ СН'!$F$6-'СЕТ СН'!$F$22</f>
        <v>996.78820650000011</v>
      </c>
      <c r="H19" s="36">
        <f>SUMIFS(СВЦЭМ!$C$33:$C$776,СВЦЭМ!$A$33:$A$776,$A19,СВЦЭМ!$B$33:$B$776,H$11)+'СЕТ СН'!$F$12+СВЦЭМ!$D$10+'СЕТ СН'!$F$6-'СЕТ СН'!$F$22</f>
        <v>950.12914124000008</v>
      </c>
      <c r="I19" s="36">
        <f>SUMIFS(СВЦЭМ!$C$33:$C$776,СВЦЭМ!$A$33:$A$776,$A19,СВЦЭМ!$B$33:$B$776,I$11)+'СЕТ СН'!$F$12+СВЦЭМ!$D$10+'СЕТ СН'!$F$6-'СЕТ СН'!$F$22</f>
        <v>919.9207921200001</v>
      </c>
      <c r="J19" s="36">
        <f>SUMIFS(СВЦЭМ!$C$33:$C$776,СВЦЭМ!$A$33:$A$776,$A19,СВЦЭМ!$B$33:$B$776,J$11)+'СЕТ СН'!$F$12+СВЦЭМ!$D$10+'СЕТ СН'!$F$6-'СЕТ СН'!$F$22</f>
        <v>868.0484527000001</v>
      </c>
      <c r="K19" s="36">
        <f>SUMIFS(СВЦЭМ!$C$33:$C$776,СВЦЭМ!$A$33:$A$776,$A19,СВЦЭМ!$B$33:$B$776,K$11)+'СЕТ СН'!$F$12+СВЦЭМ!$D$10+'СЕТ СН'!$F$6-'СЕТ СН'!$F$22</f>
        <v>866.94515704000003</v>
      </c>
      <c r="L19" s="36">
        <f>SUMIFS(СВЦЭМ!$C$33:$C$776,СВЦЭМ!$A$33:$A$776,$A19,СВЦЭМ!$B$33:$B$776,L$11)+'СЕТ СН'!$F$12+СВЦЭМ!$D$10+'СЕТ СН'!$F$6-'СЕТ СН'!$F$22</f>
        <v>825.21417317000009</v>
      </c>
      <c r="M19" s="36">
        <f>SUMIFS(СВЦЭМ!$C$33:$C$776,СВЦЭМ!$A$33:$A$776,$A19,СВЦЭМ!$B$33:$B$776,M$11)+'СЕТ СН'!$F$12+СВЦЭМ!$D$10+'СЕТ СН'!$F$6-'СЕТ СН'!$F$22</f>
        <v>811.21511964000013</v>
      </c>
      <c r="N19" s="36">
        <f>SUMIFS(СВЦЭМ!$C$33:$C$776,СВЦЭМ!$A$33:$A$776,$A19,СВЦЭМ!$B$33:$B$776,N$11)+'СЕТ СН'!$F$12+СВЦЭМ!$D$10+'СЕТ СН'!$F$6-'СЕТ СН'!$F$22</f>
        <v>743.59435739000003</v>
      </c>
      <c r="O19" s="36">
        <f>SUMIFS(СВЦЭМ!$C$33:$C$776,СВЦЭМ!$A$33:$A$776,$A19,СВЦЭМ!$B$33:$B$776,O$11)+'СЕТ СН'!$F$12+СВЦЭМ!$D$10+'СЕТ СН'!$F$6-'СЕТ СН'!$F$22</f>
        <v>734.28009295000004</v>
      </c>
      <c r="P19" s="36">
        <f>SUMIFS(СВЦЭМ!$C$33:$C$776,СВЦЭМ!$A$33:$A$776,$A19,СВЦЭМ!$B$33:$B$776,P$11)+'СЕТ СН'!$F$12+СВЦЭМ!$D$10+'СЕТ СН'!$F$6-'СЕТ СН'!$F$22</f>
        <v>735.63010596000004</v>
      </c>
      <c r="Q19" s="36">
        <f>SUMIFS(СВЦЭМ!$C$33:$C$776,СВЦЭМ!$A$33:$A$776,$A19,СВЦЭМ!$B$33:$B$776,Q$11)+'СЕТ СН'!$F$12+СВЦЭМ!$D$10+'СЕТ СН'!$F$6-'СЕТ СН'!$F$22</f>
        <v>739.63623128000006</v>
      </c>
      <c r="R19" s="36">
        <f>SUMIFS(СВЦЭМ!$C$33:$C$776,СВЦЭМ!$A$33:$A$776,$A19,СВЦЭМ!$B$33:$B$776,R$11)+'СЕТ СН'!$F$12+СВЦЭМ!$D$10+'СЕТ СН'!$F$6-'СЕТ СН'!$F$22</f>
        <v>723.84647913000003</v>
      </c>
      <c r="S19" s="36">
        <f>SUMIFS(СВЦЭМ!$C$33:$C$776,СВЦЭМ!$A$33:$A$776,$A19,СВЦЭМ!$B$33:$B$776,S$11)+'СЕТ СН'!$F$12+СВЦЭМ!$D$10+'СЕТ СН'!$F$6-'СЕТ СН'!$F$22</f>
        <v>740.22614984000006</v>
      </c>
      <c r="T19" s="36">
        <f>SUMIFS(СВЦЭМ!$C$33:$C$776,СВЦЭМ!$A$33:$A$776,$A19,СВЦЭМ!$B$33:$B$776,T$11)+'СЕТ СН'!$F$12+СВЦЭМ!$D$10+'СЕТ СН'!$F$6-'СЕТ СН'!$F$22</f>
        <v>749.05534513000009</v>
      </c>
      <c r="U19" s="36">
        <f>SUMIFS(СВЦЭМ!$C$33:$C$776,СВЦЭМ!$A$33:$A$776,$A19,СВЦЭМ!$B$33:$B$776,U$11)+'СЕТ СН'!$F$12+СВЦЭМ!$D$10+'СЕТ СН'!$F$6-'СЕТ СН'!$F$22</f>
        <v>760.85278390000008</v>
      </c>
      <c r="V19" s="36">
        <f>SUMIFS(СВЦЭМ!$C$33:$C$776,СВЦЭМ!$A$33:$A$776,$A19,СВЦЭМ!$B$33:$B$776,V$11)+'СЕТ СН'!$F$12+СВЦЭМ!$D$10+'СЕТ СН'!$F$6-'СЕТ СН'!$F$22</f>
        <v>773.97377072000006</v>
      </c>
      <c r="W19" s="36">
        <f>SUMIFS(СВЦЭМ!$C$33:$C$776,СВЦЭМ!$A$33:$A$776,$A19,СВЦЭМ!$B$33:$B$776,W$11)+'СЕТ СН'!$F$12+СВЦЭМ!$D$10+'СЕТ СН'!$F$6-'СЕТ СН'!$F$22</f>
        <v>770.01181702000008</v>
      </c>
      <c r="X19" s="36">
        <f>SUMIFS(СВЦЭМ!$C$33:$C$776,СВЦЭМ!$A$33:$A$776,$A19,СВЦЭМ!$B$33:$B$776,X$11)+'СЕТ СН'!$F$12+СВЦЭМ!$D$10+'СЕТ СН'!$F$6-'СЕТ СН'!$F$22</f>
        <v>772.18857492000006</v>
      </c>
      <c r="Y19" s="36">
        <f>SUMIFS(СВЦЭМ!$C$33:$C$776,СВЦЭМ!$A$33:$A$776,$A19,СВЦЭМ!$B$33:$B$776,Y$11)+'СЕТ СН'!$F$12+СВЦЭМ!$D$10+'СЕТ СН'!$F$6-'СЕТ СН'!$F$22</f>
        <v>866.82803745000012</v>
      </c>
    </row>
    <row r="20" spans="1:25" ht="15.75" x14ac:dyDescent="0.2">
      <c r="A20" s="35">
        <f t="shared" si="0"/>
        <v>44083</v>
      </c>
      <c r="B20" s="36">
        <f>SUMIFS(СВЦЭМ!$C$33:$C$776,СВЦЭМ!$A$33:$A$776,$A20,СВЦЭМ!$B$33:$B$776,B$11)+'СЕТ СН'!$F$12+СВЦЭМ!$D$10+'СЕТ СН'!$F$6-'СЕТ СН'!$F$22</f>
        <v>947.20106902000009</v>
      </c>
      <c r="C20" s="36">
        <f>SUMIFS(СВЦЭМ!$C$33:$C$776,СВЦЭМ!$A$33:$A$776,$A20,СВЦЭМ!$B$33:$B$776,C$11)+'СЕТ СН'!$F$12+СВЦЭМ!$D$10+'СЕТ СН'!$F$6-'СЕТ СН'!$F$22</f>
        <v>982.64632121000011</v>
      </c>
      <c r="D20" s="36">
        <f>SUMIFS(СВЦЭМ!$C$33:$C$776,СВЦЭМ!$A$33:$A$776,$A20,СВЦЭМ!$B$33:$B$776,D$11)+'СЕТ СН'!$F$12+СВЦЭМ!$D$10+'СЕТ СН'!$F$6-'СЕТ СН'!$F$22</f>
        <v>1017.5340075900001</v>
      </c>
      <c r="E20" s="36">
        <f>SUMIFS(СВЦЭМ!$C$33:$C$776,СВЦЭМ!$A$33:$A$776,$A20,СВЦЭМ!$B$33:$B$776,E$11)+'СЕТ СН'!$F$12+СВЦЭМ!$D$10+'СЕТ СН'!$F$6-'СЕТ СН'!$F$22</f>
        <v>1030.7302144600001</v>
      </c>
      <c r="F20" s="36">
        <f>SUMIFS(СВЦЭМ!$C$33:$C$776,СВЦЭМ!$A$33:$A$776,$A20,СВЦЭМ!$B$33:$B$776,F$11)+'СЕТ СН'!$F$12+СВЦЭМ!$D$10+'СЕТ СН'!$F$6-'СЕТ СН'!$F$22</f>
        <v>1005.8761289600001</v>
      </c>
      <c r="G20" s="36">
        <f>SUMIFS(СВЦЭМ!$C$33:$C$776,СВЦЭМ!$A$33:$A$776,$A20,СВЦЭМ!$B$33:$B$776,G$11)+'СЕТ СН'!$F$12+СВЦЭМ!$D$10+'СЕТ СН'!$F$6-'СЕТ СН'!$F$22</f>
        <v>995.46018965000007</v>
      </c>
      <c r="H20" s="36">
        <f>SUMIFS(СВЦЭМ!$C$33:$C$776,СВЦЭМ!$A$33:$A$776,$A20,СВЦЭМ!$B$33:$B$776,H$11)+'СЕТ СН'!$F$12+СВЦЭМ!$D$10+'СЕТ СН'!$F$6-'СЕТ СН'!$F$22</f>
        <v>969.46000199000002</v>
      </c>
      <c r="I20" s="36">
        <f>SUMIFS(СВЦЭМ!$C$33:$C$776,СВЦЭМ!$A$33:$A$776,$A20,СВЦЭМ!$B$33:$B$776,I$11)+'СЕТ СН'!$F$12+СВЦЭМ!$D$10+'СЕТ СН'!$F$6-'СЕТ СН'!$F$22</f>
        <v>960.89330527000004</v>
      </c>
      <c r="J20" s="36">
        <f>SUMIFS(СВЦЭМ!$C$33:$C$776,СВЦЭМ!$A$33:$A$776,$A20,СВЦЭМ!$B$33:$B$776,J$11)+'СЕТ СН'!$F$12+СВЦЭМ!$D$10+'СЕТ СН'!$F$6-'СЕТ СН'!$F$22</f>
        <v>914.40519229000006</v>
      </c>
      <c r="K20" s="36">
        <f>SUMIFS(СВЦЭМ!$C$33:$C$776,СВЦЭМ!$A$33:$A$776,$A20,СВЦЭМ!$B$33:$B$776,K$11)+'СЕТ СН'!$F$12+СВЦЭМ!$D$10+'СЕТ СН'!$F$6-'СЕТ СН'!$F$22</f>
        <v>902.91320272000007</v>
      </c>
      <c r="L20" s="36">
        <f>SUMIFS(СВЦЭМ!$C$33:$C$776,СВЦЭМ!$A$33:$A$776,$A20,СВЦЭМ!$B$33:$B$776,L$11)+'СЕТ СН'!$F$12+СВЦЭМ!$D$10+'СЕТ СН'!$F$6-'СЕТ СН'!$F$22</f>
        <v>885.02231543000005</v>
      </c>
      <c r="M20" s="36">
        <f>SUMIFS(СВЦЭМ!$C$33:$C$776,СВЦЭМ!$A$33:$A$776,$A20,СВЦЭМ!$B$33:$B$776,M$11)+'СЕТ СН'!$F$12+СВЦЭМ!$D$10+'СЕТ СН'!$F$6-'СЕТ СН'!$F$22</f>
        <v>824.78894320000006</v>
      </c>
      <c r="N20" s="36">
        <f>SUMIFS(СВЦЭМ!$C$33:$C$776,СВЦЭМ!$A$33:$A$776,$A20,СВЦЭМ!$B$33:$B$776,N$11)+'СЕТ СН'!$F$12+СВЦЭМ!$D$10+'СЕТ СН'!$F$6-'СЕТ СН'!$F$22</f>
        <v>762.67914607000012</v>
      </c>
      <c r="O20" s="36">
        <f>SUMIFS(СВЦЭМ!$C$33:$C$776,СВЦЭМ!$A$33:$A$776,$A20,СВЦЭМ!$B$33:$B$776,O$11)+'СЕТ СН'!$F$12+СВЦЭМ!$D$10+'СЕТ СН'!$F$6-'СЕТ СН'!$F$22</f>
        <v>761.10469272000012</v>
      </c>
      <c r="P20" s="36">
        <f>SUMIFS(СВЦЭМ!$C$33:$C$776,СВЦЭМ!$A$33:$A$776,$A20,СВЦЭМ!$B$33:$B$776,P$11)+'СЕТ СН'!$F$12+СВЦЭМ!$D$10+'СЕТ СН'!$F$6-'СЕТ СН'!$F$22</f>
        <v>765.74935872000003</v>
      </c>
      <c r="Q20" s="36">
        <f>SUMIFS(СВЦЭМ!$C$33:$C$776,СВЦЭМ!$A$33:$A$776,$A20,СВЦЭМ!$B$33:$B$776,Q$11)+'СЕТ СН'!$F$12+СВЦЭМ!$D$10+'СЕТ СН'!$F$6-'СЕТ СН'!$F$22</f>
        <v>767.80739240000003</v>
      </c>
      <c r="R20" s="36">
        <f>SUMIFS(СВЦЭМ!$C$33:$C$776,СВЦЭМ!$A$33:$A$776,$A20,СВЦЭМ!$B$33:$B$776,R$11)+'СЕТ СН'!$F$12+СВЦЭМ!$D$10+'СЕТ СН'!$F$6-'СЕТ СН'!$F$22</f>
        <v>756.35883616000012</v>
      </c>
      <c r="S20" s="36">
        <f>SUMIFS(СВЦЭМ!$C$33:$C$776,СВЦЭМ!$A$33:$A$776,$A20,СВЦЭМ!$B$33:$B$776,S$11)+'СЕТ СН'!$F$12+СВЦЭМ!$D$10+'СЕТ СН'!$F$6-'СЕТ СН'!$F$22</f>
        <v>756.09874817000002</v>
      </c>
      <c r="T20" s="36">
        <f>SUMIFS(СВЦЭМ!$C$33:$C$776,СВЦЭМ!$A$33:$A$776,$A20,СВЦЭМ!$B$33:$B$776,T$11)+'СЕТ СН'!$F$12+СВЦЭМ!$D$10+'СЕТ СН'!$F$6-'СЕТ СН'!$F$22</f>
        <v>762.55527482000002</v>
      </c>
      <c r="U20" s="36">
        <f>SUMIFS(СВЦЭМ!$C$33:$C$776,СВЦЭМ!$A$33:$A$776,$A20,СВЦЭМ!$B$33:$B$776,U$11)+'СЕТ СН'!$F$12+СВЦЭМ!$D$10+'СЕТ СН'!$F$6-'СЕТ СН'!$F$22</f>
        <v>778.78136679000011</v>
      </c>
      <c r="V20" s="36">
        <f>SUMIFS(СВЦЭМ!$C$33:$C$776,СВЦЭМ!$A$33:$A$776,$A20,СВЦЭМ!$B$33:$B$776,V$11)+'СЕТ СН'!$F$12+СВЦЭМ!$D$10+'СЕТ СН'!$F$6-'СЕТ СН'!$F$22</f>
        <v>774.38798812000005</v>
      </c>
      <c r="W20" s="36">
        <f>SUMIFS(СВЦЭМ!$C$33:$C$776,СВЦЭМ!$A$33:$A$776,$A20,СВЦЭМ!$B$33:$B$776,W$11)+'СЕТ СН'!$F$12+СВЦЭМ!$D$10+'СЕТ СН'!$F$6-'СЕТ СН'!$F$22</f>
        <v>769.34104638000008</v>
      </c>
      <c r="X20" s="36">
        <f>SUMIFS(СВЦЭМ!$C$33:$C$776,СВЦЭМ!$A$33:$A$776,$A20,СВЦЭМ!$B$33:$B$776,X$11)+'СЕТ СН'!$F$12+СВЦЭМ!$D$10+'СЕТ СН'!$F$6-'СЕТ СН'!$F$22</f>
        <v>791.19421270000009</v>
      </c>
      <c r="Y20" s="36">
        <f>SUMIFS(СВЦЭМ!$C$33:$C$776,СВЦЭМ!$A$33:$A$776,$A20,СВЦЭМ!$B$33:$B$776,Y$11)+'СЕТ СН'!$F$12+СВЦЭМ!$D$10+'СЕТ СН'!$F$6-'СЕТ СН'!$F$22</f>
        <v>891.71287443000006</v>
      </c>
    </row>
    <row r="21" spans="1:25" ht="15.75" x14ac:dyDescent="0.2">
      <c r="A21" s="35">
        <f t="shared" si="0"/>
        <v>44084</v>
      </c>
      <c r="B21" s="36">
        <f>SUMIFS(СВЦЭМ!$C$33:$C$776,СВЦЭМ!$A$33:$A$776,$A21,СВЦЭМ!$B$33:$B$776,B$11)+'СЕТ СН'!$F$12+СВЦЭМ!$D$10+'СЕТ СН'!$F$6-'СЕТ СН'!$F$22</f>
        <v>908.26411800000005</v>
      </c>
      <c r="C21" s="36">
        <f>SUMIFS(СВЦЭМ!$C$33:$C$776,СВЦЭМ!$A$33:$A$776,$A21,СВЦЭМ!$B$33:$B$776,C$11)+'СЕТ СН'!$F$12+СВЦЭМ!$D$10+'СЕТ СН'!$F$6-'СЕТ СН'!$F$22</f>
        <v>958.26302983000005</v>
      </c>
      <c r="D21" s="36">
        <f>SUMIFS(СВЦЭМ!$C$33:$C$776,СВЦЭМ!$A$33:$A$776,$A21,СВЦЭМ!$B$33:$B$776,D$11)+'СЕТ СН'!$F$12+СВЦЭМ!$D$10+'СЕТ СН'!$F$6-'СЕТ СН'!$F$22</f>
        <v>981.54493556000011</v>
      </c>
      <c r="E21" s="36">
        <f>SUMIFS(СВЦЭМ!$C$33:$C$776,СВЦЭМ!$A$33:$A$776,$A21,СВЦЭМ!$B$33:$B$776,E$11)+'СЕТ СН'!$F$12+СВЦЭМ!$D$10+'СЕТ СН'!$F$6-'СЕТ СН'!$F$22</f>
        <v>990.36281800000006</v>
      </c>
      <c r="F21" s="36">
        <f>SUMIFS(СВЦЭМ!$C$33:$C$776,СВЦЭМ!$A$33:$A$776,$A21,СВЦЭМ!$B$33:$B$776,F$11)+'СЕТ СН'!$F$12+СВЦЭМ!$D$10+'СЕТ СН'!$F$6-'СЕТ СН'!$F$22</f>
        <v>991.6968548100001</v>
      </c>
      <c r="G21" s="36">
        <f>SUMIFS(СВЦЭМ!$C$33:$C$776,СВЦЭМ!$A$33:$A$776,$A21,СВЦЭМ!$B$33:$B$776,G$11)+'СЕТ СН'!$F$12+СВЦЭМ!$D$10+'СЕТ СН'!$F$6-'СЕТ СН'!$F$22</f>
        <v>969.81555268000011</v>
      </c>
      <c r="H21" s="36">
        <f>SUMIFS(СВЦЭМ!$C$33:$C$776,СВЦЭМ!$A$33:$A$776,$A21,СВЦЭМ!$B$33:$B$776,H$11)+'СЕТ СН'!$F$12+СВЦЭМ!$D$10+'СЕТ СН'!$F$6-'СЕТ СН'!$F$22</f>
        <v>922.24689223000007</v>
      </c>
      <c r="I21" s="36">
        <f>SUMIFS(СВЦЭМ!$C$33:$C$776,СВЦЭМ!$A$33:$A$776,$A21,СВЦЭМ!$B$33:$B$776,I$11)+'СЕТ СН'!$F$12+СВЦЭМ!$D$10+'СЕТ СН'!$F$6-'СЕТ СН'!$F$22</f>
        <v>878.83610871000008</v>
      </c>
      <c r="J21" s="36">
        <f>SUMIFS(СВЦЭМ!$C$33:$C$776,СВЦЭМ!$A$33:$A$776,$A21,СВЦЭМ!$B$33:$B$776,J$11)+'СЕТ СН'!$F$12+СВЦЭМ!$D$10+'СЕТ СН'!$F$6-'СЕТ СН'!$F$22</f>
        <v>858.31446971000003</v>
      </c>
      <c r="K21" s="36">
        <f>SUMIFS(СВЦЭМ!$C$33:$C$776,СВЦЭМ!$A$33:$A$776,$A21,СВЦЭМ!$B$33:$B$776,K$11)+'СЕТ СН'!$F$12+СВЦЭМ!$D$10+'СЕТ СН'!$F$6-'СЕТ СН'!$F$22</f>
        <v>866.75002447000008</v>
      </c>
      <c r="L21" s="36">
        <f>SUMIFS(СВЦЭМ!$C$33:$C$776,СВЦЭМ!$A$33:$A$776,$A21,СВЦЭМ!$B$33:$B$776,L$11)+'СЕТ СН'!$F$12+СВЦЭМ!$D$10+'СЕТ СН'!$F$6-'СЕТ СН'!$F$22</f>
        <v>872.40063118000012</v>
      </c>
      <c r="M21" s="36">
        <f>SUMIFS(СВЦЭМ!$C$33:$C$776,СВЦЭМ!$A$33:$A$776,$A21,СВЦЭМ!$B$33:$B$776,M$11)+'СЕТ СН'!$F$12+СВЦЭМ!$D$10+'СЕТ СН'!$F$6-'СЕТ СН'!$F$22</f>
        <v>824.11648747000004</v>
      </c>
      <c r="N21" s="36">
        <f>SUMIFS(СВЦЭМ!$C$33:$C$776,СВЦЭМ!$A$33:$A$776,$A21,СВЦЭМ!$B$33:$B$776,N$11)+'СЕТ СН'!$F$12+СВЦЭМ!$D$10+'СЕТ СН'!$F$6-'СЕТ СН'!$F$22</f>
        <v>745.55460738000011</v>
      </c>
      <c r="O21" s="36">
        <f>SUMIFS(СВЦЭМ!$C$33:$C$776,СВЦЭМ!$A$33:$A$776,$A21,СВЦЭМ!$B$33:$B$776,O$11)+'СЕТ СН'!$F$12+СВЦЭМ!$D$10+'СЕТ СН'!$F$6-'СЕТ СН'!$F$22</f>
        <v>732.62179226000012</v>
      </c>
      <c r="P21" s="36">
        <f>SUMIFS(СВЦЭМ!$C$33:$C$776,СВЦЭМ!$A$33:$A$776,$A21,СВЦЭМ!$B$33:$B$776,P$11)+'СЕТ СН'!$F$12+СВЦЭМ!$D$10+'СЕТ СН'!$F$6-'СЕТ СН'!$F$22</f>
        <v>733.33984874000009</v>
      </c>
      <c r="Q21" s="36">
        <f>SUMIFS(СВЦЭМ!$C$33:$C$776,СВЦЭМ!$A$33:$A$776,$A21,СВЦЭМ!$B$33:$B$776,Q$11)+'СЕТ СН'!$F$12+СВЦЭМ!$D$10+'СЕТ СН'!$F$6-'СЕТ СН'!$F$22</f>
        <v>741.5264387200001</v>
      </c>
      <c r="R21" s="36">
        <f>SUMIFS(СВЦЭМ!$C$33:$C$776,СВЦЭМ!$A$33:$A$776,$A21,СВЦЭМ!$B$33:$B$776,R$11)+'СЕТ СН'!$F$12+СВЦЭМ!$D$10+'СЕТ СН'!$F$6-'СЕТ СН'!$F$22</f>
        <v>732.99202767000008</v>
      </c>
      <c r="S21" s="36">
        <f>SUMIFS(СВЦЭМ!$C$33:$C$776,СВЦЭМ!$A$33:$A$776,$A21,СВЦЭМ!$B$33:$B$776,S$11)+'СЕТ СН'!$F$12+СВЦЭМ!$D$10+'СЕТ СН'!$F$6-'СЕТ СН'!$F$22</f>
        <v>728.03510858000004</v>
      </c>
      <c r="T21" s="36">
        <f>SUMIFS(СВЦЭМ!$C$33:$C$776,СВЦЭМ!$A$33:$A$776,$A21,СВЦЭМ!$B$33:$B$776,T$11)+'СЕТ СН'!$F$12+СВЦЭМ!$D$10+'СЕТ СН'!$F$6-'СЕТ СН'!$F$22</f>
        <v>730.82998788000009</v>
      </c>
      <c r="U21" s="36">
        <f>SUMIFS(СВЦЭМ!$C$33:$C$776,СВЦЭМ!$A$33:$A$776,$A21,СВЦЭМ!$B$33:$B$776,U$11)+'СЕТ СН'!$F$12+СВЦЭМ!$D$10+'СЕТ СН'!$F$6-'СЕТ СН'!$F$22</f>
        <v>751.61803309000004</v>
      </c>
      <c r="V21" s="36">
        <f>SUMIFS(СВЦЭМ!$C$33:$C$776,СВЦЭМ!$A$33:$A$776,$A21,СВЦЭМ!$B$33:$B$776,V$11)+'СЕТ СН'!$F$12+СВЦЭМ!$D$10+'СЕТ СН'!$F$6-'СЕТ СН'!$F$22</f>
        <v>764.25151897000012</v>
      </c>
      <c r="W21" s="36">
        <f>SUMIFS(СВЦЭМ!$C$33:$C$776,СВЦЭМ!$A$33:$A$776,$A21,СВЦЭМ!$B$33:$B$776,W$11)+'СЕТ СН'!$F$12+СВЦЭМ!$D$10+'СЕТ СН'!$F$6-'СЕТ СН'!$F$22</f>
        <v>755.77167620000012</v>
      </c>
      <c r="X21" s="36">
        <f>SUMIFS(СВЦЭМ!$C$33:$C$776,СВЦЭМ!$A$33:$A$776,$A21,СВЦЭМ!$B$33:$B$776,X$11)+'СЕТ СН'!$F$12+СВЦЭМ!$D$10+'СЕТ СН'!$F$6-'СЕТ СН'!$F$22</f>
        <v>764.56867635000003</v>
      </c>
      <c r="Y21" s="36">
        <f>SUMIFS(СВЦЭМ!$C$33:$C$776,СВЦЭМ!$A$33:$A$776,$A21,СВЦЭМ!$B$33:$B$776,Y$11)+'СЕТ СН'!$F$12+СВЦЭМ!$D$10+'СЕТ СН'!$F$6-'СЕТ СН'!$F$22</f>
        <v>856.61255562000008</v>
      </c>
    </row>
    <row r="22" spans="1:25" ht="15.75" x14ac:dyDescent="0.2">
      <c r="A22" s="35">
        <f t="shared" si="0"/>
        <v>44085</v>
      </c>
      <c r="B22" s="36">
        <f>SUMIFS(СВЦЭМ!$C$33:$C$776,СВЦЭМ!$A$33:$A$776,$A22,СВЦЭМ!$B$33:$B$776,B$11)+'СЕТ СН'!$F$12+СВЦЭМ!$D$10+'СЕТ СН'!$F$6-'СЕТ СН'!$F$22</f>
        <v>917.16121315000009</v>
      </c>
      <c r="C22" s="36">
        <f>SUMIFS(СВЦЭМ!$C$33:$C$776,СВЦЭМ!$A$33:$A$776,$A22,СВЦЭМ!$B$33:$B$776,C$11)+'СЕТ СН'!$F$12+СВЦЭМ!$D$10+'СЕТ СН'!$F$6-'СЕТ СН'!$F$22</f>
        <v>936.50962732000005</v>
      </c>
      <c r="D22" s="36">
        <f>SUMIFS(СВЦЭМ!$C$33:$C$776,СВЦЭМ!$A$33:$A$776,$A22,СВЦЭМ!$B$33:$B$776,D$11)+'СЕТ СН'!$F$12+СВЦЭМ!$D$10+'СЕТ СН'!$F$6-'СЕТ СН'!$F$22</f>
        <v>951.36362237000003</v>
      </c>
      <c r="E22" s="36">
        <f>SUMIFS(СВЦЭМ!$C$33:$C$776,СВЦЭМ!$A$33:$A$776,$A22,СВЦЭМ!$B$33:$B$776,E$11)+'СЕТ СН'!$F$12+СВЦЭМ!$D$10+'СЕТ СН'!$F$6-'СЕТ СН'!$F$22</f>
        <v>974.04374099000006</v>
      </c>
      <c r="F22" s="36">
        <f>SUMIFS(СВЦЭМ!$C$33:$C$776,СВЦЭМ!$A$33:$A$776,$A22,СВЦЭМ!$B$33:$B$776,F$11)+'СЕТ СН'!$F$12+СВЦЭМ!$D$10+'СЕТ СН'!$F$6-'СЕТ СН'!$F$22</f>
        <v>978.20420748000004</v>
      </c>
      <c r="G22" s="36">
        <f>SUMIFS(СВЦЭМ!$C$33:$C$776,СВЦЭМ!$A$33:$A$776,$A22,СВЦЭМ!$B$33:$B$776,G$11)+'СЕТ СН'!$F$12+СВЦЭМ!$D$10+'СЕТ СН'!$F$6-'СЕТ СН'!$F$22</f>
        <v>960.92220371000008</v>
      </c>
      <c r="H22" s="36">
        <f>SUMIFS(СВЦЭМ!$C$33:$C$776,СВЦЭМ!$A$33:$A$776,$A22,СВЦЭМ!$B$33:$B$776,H$11)+'СЕТ СН'!$F$12+СВЦЭМ!$D$10+'СЕТ СН'!$F$6-'СЕТ СН'!$F$22</f>
        <v>909.23093719000008</v>
      </c>
      <c r="I22" s="36">
        <f>SUMIFS(СВЦЭМ!$C$33:$C$776,СВЦЭМ!$A$33:$A$776,$A22,СВЦЭМ!$B$33:$B$776,I$11)+'СЕТ СН'!$F$12+СВЦЭМ!$D$10+'СЕТ СН'!$F$6-'СЕТ СН'!$F$22</f>
        <v>854.50004616000012</v>
      </c>
      <c r="J22" s="36">
        <f>SUMIFS(СВЦЭМ!$C$33:$C$776,СВЦЭМ!$A$33:$A$776,$A22,СВЦЭМ!$B$33:$B$776,J$11)+'СЕТ СН'!$F$12+СВЦЭМ!$D$10+'СЕТ СН'!$F$6-'СЕТ СН'!$F$22</f>
        <v>817.18925635000005</v>
      </c>
      <c r="K22" s="36">
        <f>SUMIFS(СВЦЭМ!$C$33:$C$776,СВЦЭМ!$A$33:$A$776,$A22,СВЦЭМ!$B$33:$B$776,K$11)+'СЕТ СН'!$F$12+СВЦЭМ!$D$10+'СЕТ СН'!$F$6-'СЕТ СН'!$F$22</f>
        <v>810.85794543000009</v>
      </c>
      <c r="L22" s="36">
        <f>SUMIFS(СВЦЭМ!$C$33:$C$776,СВЦЭМ!$A$33:$A$776,$A22,СВЦЭМ!$B$33:$B$776,L$11)+'СЕТ СН'!$F$12+СВЦЭМ!$D$10+'СЕТ СН'!$F$6-'СЕТ СН'!$F$22</f>
        <v>844.15943524000011</v>
      </c>
      <c r="M22" s="36">
        <f>SUMIFS(СВЦЭМ!$C$33:$C$776,СВЦЭМ!$A$33:$A$776,$A22,СВЦЭМ!$B$33:$B$776,M$11)+'СЕТ СН'!$F$12+СВЦЭМ!$D$10+'СЕТ СН'!$F$6-'СЕТ СН'!$F$22</f>
        <v>801.78122123000003</v>
      </c>
      <c r="N22" s="36">
        <f>SUMIFS(СВЦЭМ!$C$33:$C$776,СВЦЭМ!$A$33:$A$776,$A22,СВЦЭМ!$B$33:$B$776,N$11)+'СЕТ СН'!$F$12+СВЦЭМ!$D$10+'СЕТ СН'!$F$6-'СЕТ СН'!$F$22</f>
        <v>753.19669048000003</v>
      </c>
      <c r="O22" s="36">
        <f>SUMIFS(СВЦЭМ!$C$33:$C$776,СВЦЭМ!$A$33:$A$776,$A22,СВЦЭМ!$B$33:$B$776,O$11)+'СЕТ СН'!$F$12+СВЦЭМ!$D$10+'СЕТ СН'!$F$6-'СЕТ СН'!$F$22</f>
        <v>734.52406241000006</v>
      </c>
      <c r="P22" s="36">
        <f>SUMIFS(СВЦЭМ!$C$33:$C$776,СВЦЭМ!$A$33:$A$776,$A22,СВЦЭМ!$B$33:$B$776,P$11)+'СЕТ СН'!$F$12+СВЦЭМ!$D$10+'СЕТ СН'!$F$6-'СЕТ СН'!$F$22</f>
        <v>737.18947785000012</v>
      </c>
      <c r="Q22" s="36">
        <f>SUMIFS(СВЦЭМ!$C$33:$C$776,СВЦЭМ!$A$33:$A$776,$A22,СВЦЭМ!$B$33:$B$776,Q$11)+'СЕТ СН'!$F$12+СВЦЭМ!$D$10+'СЕТ СН'!$F$6-'СЕТ СН'!$F$22</f>
        <v>731.05684892000011</v>
      </c>
      <c r="R22" s="36">
        <f>SUMIFS(СВЦЭМ!$C$33:$C$776,СВЦЭМ!$A$33:$A$776,$A22,СВЦЭМ!$B$33:$B$776,R$11)+'СЕТ СН'!$F$12+СВЦЭМ!$D$10+'СЕТ СН'!$F$6-'СЕТ СН'!$F$22</f>
        <v>724.10123078000004</v>
      </c>
      <c r="S22" s="36">
        <f>SUMIFS(СВЦЭМ!$C$33:$C$776,СВЦЭМ!$A$33:$A$776,$A22,СВЦЭМ!$B$33:$B$776,S$11)+'СЕТ СН'!$F$12+СВЦЭМ!$D$10+'СЕТ СН'!$F$6-'СЕТ СН'!$F$22</f>
        <v>724.89316724000003</v>
      </c>
      <c r="T22" s="36">
        <f>SUMIFS(СВЦЭМ!$C$33:$C$776,СВЦЭМ!$A$33:$A$776,$A22,СВЦЭМ!$B$33:$B$776,T$11)+'СЕТ СН'!$F$12+СВЦЭМ!$D$10+'СЕТ СН'!$F$6-'СЕТ СН'!$F$22</f>
        <v>718.67361611000013</v>
      </c>
      <c r="U22" s="36">
        <f>SUMIFS(СВЦЭМ!$C$33:$C$776,СВЦЭМ!$A$33:$A$776,$A22,СВЦЭМ!$B$33:$B$776,U$11)+'СЕТ СН'!$F$12+СВЦЭМ!$D$10+'СЕТ СН'!$F$6-'СЕТ СН'!$F$22</f>
        <v>724.75968056000011</v>
      </c>
      <c r="V22" s="36">
        <f>SUMIFS(СВЦЭМ!$C$33:$C$776,СВЦЭМ!$A$33:$A$776,$A22,СВЦЭМ!$B$33:$B$776,V$11)+'СЕТ СН'!$F$12+СВЦЭМ!$D$10+'СЕТ СН'!$F$6-'СЕТ СН'!$F$22</f>
        <v>740.10834174000001</v>
      </c>
      <c r="W22" s="36">
        <f>SUMIFS(СВЦЭМ!$C$33:$C$776,СВЦЭМ!$A$33:$A$776,$A22,СВЦЭМ!$B$33:$B$776,W$11)+'СЕТ СН'!$F$12+СВЦЭМ!$D$10+'СЕТ СН'!$F$6-'СЕТ СН'!$F$22</f>
        <v>734.85076177000008</v>
      </c>
      <c r="X22" s="36">
        <f>SUMIFS(СВЦЭМ!$C$33:$C$776,СВЦЭМ!$A$33:$A$776,$A22,СВЦЭМ!$B$33:$B$776,X$11)+'СЕТ СН'!$F$12+СВЦЭМ!$D$10+'СЕТ СН'!$F$6-'СЕТ СН'!$F$22</f>
        <v>738.25224301000003</v>
      </c>
      <c r="Y22" s="36">
        <f>SUMIFS(СВЦЭМ!$C$33:$C$776,СВЦЭМ!$A$33:$A$776,$A22,СВЦЭМ!$B$33:$B$776,Y$11)+'СЕТ СН'!$F$12+СВЦЭМ!$D$10+'СЕТ СН'!$F$6-'СЕТ СН'!$F$22</f>
        <v>781.97376450000002</v>
      </c>
    </row>
    <row r="23" spans="1:25" ht="15.75" x14ac:dyDescent="0.2">
      <c r="A23" s="35">
        <f t="shared" si="0"/>
        <v>44086</v>
      </c>
      <c r="B23" s="36">
        <f>SUMIFS(СВЦЭМ!$C$33:$C$776,СВЦЭМ!$A$33:$A$776,$A23,СВЦЭМ!$B$33:$B$776,B$11)+'СЕТ СН'!$F$12+СВЦЭМ!$D$10+'СЕТ СН'!$F$6-'СЕТ СН'!$F$22</f>
        <v>888.33586987000012</v>
      </c>
      <c r="C23" s="36">
        <f>SUMIFS(СВЦЭМ!$C$33:$C$776,СВЦЭМ!$A$33:$A$776,$A23,СВЦЭМ!$B$33:$B$776,C$11)+'СЕТ СН'!$F$12+СВЦЭМ!$D$10+'СЕТ СН'!$F$6-'СЕТ СН'!$F$22</f>
        <v>927.02221121000002</v>
      </c>
      <c r="D23" s="36">
        <f>SUMIFS(СВЦЭМ!$C$33:$C$776,СВЦЭМ!$A$33:$A$776,$A23,СВЦЭМ!$B$33:$B$776,D$11)+'СЕТ СН'!$F$12+СВЦЭМ!$D$10+'СЕТ СН'!$F$6-'СЕТ СН'!$F$22</f>
        <v>946.49353635000011</v>
      </c>
      <c r="E23" s="36">
        <f>SUMIFS(СВЦЭМ!$C$33:$C$776,СВЦЭМ!$A$33:$A$776,$A23,СВЦЭМ!$B$33:$B$776,E$11)+'СЕТ СН'!$F$12+СВЦЭМ!$D$10+'СЕТ СН'!$F$6-'СЕТ СН'!$F$22</f>
        <v>968.47644850000006</v>
      </c>
      <c r="F23" s="36">
        <f>SUMIFS(СВЦЭМ!$C$33:$C$776,СВЦЭМ!$A$33:$A$776,$A23,СВЦЭМ!$B$33:$B$776,F$11)+'СЕТ СН'!$F$12+СВЦЭМ!$D$10+'СЕТ СН'!$F$6-'СЕТ СН'!$F$22</f>
        <v>981.17474745000004</v>
      </c>
      <c r="G23" s="36">
        <f>SUMIFS(СВЦЭМ!$C$33:$C$776,СВЦЭМ!$A$33:$A$776,$A23,СВЦЭМ!$B$33:$B$776,G$11)+'СЕТ СН'!$F$12+СВЦЭМ!$D$10+'СЕТ СН'!$F$6-'СЕТ СН'!$F$22</f>
        <v>969.23558208000009</v>
      </c>
      <c r="H23" s="36">
        <f>SUMIFS(СВЦЭМ!$C$33:$C$776,СВЦЭМ!$A$33:$A$776,$A23,СВЦЭМ!$B$33:$B$776,H$11)+'СЕТ СН'!$F$12+СВЦЭМ!$D$10+'СЕТ СН'!$F$6-'СЕТ СН'!$F$22</f>
        <v>931.3264104000001</v>
      </c>
      <c r="I23" s="36">
        <f>SUMIFS(СВЦЭМ!$C$33:$C$776,СВЦЭМ!$A$33:$A$776,$A23,СВЦЭМ!$B$33:$B$776,I$11)+'СЕТ СН'!$F$12+СВЦЭМ!$D$10+'СЕТ СН'!$F$6-'СЕТ СН'!$F$22</f>
        <v>893.84884326000008</v>
      </c>
      <c r="J23" s="36">
        <f>SUMIFS(СВЦЭМ!$C$33:$C$776,СВЦЭМ!$A$33:$A$776,$A23,СВЦЭМ!$B$33:$B$776,J$11)+'СЕТ СН'!$F$12+СВЦЭМ!$D$10+'СЕТ СН'!$F$6-'СЕТ СН'!$F$22</f>
        <v>849.48441786000012</v>
      </c>
      <c r="K23" s="36">
        <f>SUMIFS(СВЦЭМ!$C$33:$C$776,СВЦЭМ!$A$33:$A$776,$A23,СВЦЭМ!$B$33:$B$776,K$11)+'СЕТ СН'!$F$12+СВЦЭМ!$D$10+'СЕТ СН'!$F$6-'СЕТ СН'!$F$22</f>
        <v>823.89929854000002</v>
      </c>
      <c r="L23" s="36">
        <f>SUMIFS(СВЦЭМ!$C$33:$C$776,СВЦЭМ!$A$33:$A$776,$A23,СВЦЭМ!$B$33:$B$776,L$11)+'СЕТ СН'!$F$12+СВЦЭМ!$D$10+'СЕТ СН'!$F$6-'СЕТ СН'!$F$22</f>
        <v>806.23868152000011</v>
      </c>
      <c r="M23" s="36">
        <f>SUMIFS(СВЦЭМ!$C$33:$C$776,СВЦЭМ!$A$33:$A$776,$A23,СВЦЭМ!$B$33:$B$776,M$11)+'СЕТ СН'!$F$12+СВЦЭМ!$D$10+'СЕТ СН'!$F$6-'СЕТ СН'!$F$22</f>
        <v>761.32878526000002</v>
      </c>
      <c r="N23" s="36">
        <f>SUMIFS(СВЦЭМ!$C$33:$C$776,СВЦЭМ!$A$33:$A$776,$A23,СВЦЭМ!$B$33:$B$776,N$11)+'СЕТ СН'!$F$12+СВЦЭМ!$D$10+'СЕТ СН'!$F$6-'СЕТ СН'!$F$22</f>
        <v>732.15219371000012</v>
      </c>
      <c r="O23" s="36">
        <f>SUMIFS(СВЦЭМ!$C$33:$C$776,СВЦЭМ!$A$33:$A$776,$A23,СВЦЭМ!$B$33:$B$776,O$11)+'СЕТ СН'!$F$12+СВЦЭМ!$D$10+'СЕТ СН'!$F$6-'СЕТ СН'!$F$22</f>
        <v>733.10161632000006</v>
      </c>
      <c r="P23" s="36">
        <f>SUMIFS(СВЦЭМ!$C$33:$C$776,СВЦЭМ!$A$33:$A$776,$A23,СВЦЭМ!$B$33:$B$776,P$11)+'СЕТ СН'!$F$12+СВЦЭМ!$D$10+'СЕТ СН'!$F$6-'СЕТ СН'!$F$22</f>
        <v>727.08785879000004</v>
      </c>
      <c r="Q23" s="36">
        <f>SUMIFS(СВЦЭМ!$C$33:$C$776,СВЦЭМ!$A$33:$A$776,$A23,СВЦЭМ!$B$33:$B$776,Q$11)+'СЕТ СН'!$F$12+СВЦЭМ!$D$10+'СЕТ СН'!$F$6-'СЕТ СН'!$F$22</f>
        <v>724.97643353000012</v>
      </c>
      <c r="R23" s="36">
        <f>SUMIFS(СВЦЭМ!$C$33:$C$776,СВЦЭМ!$A$33:$A$776,$A23,СВЦЭМ!$B$33:$B$776,R$11)+'СЕТ СН'!$F$12+СВЦЭМ!$D$10+'СЕТ СН'!$F$6-'СЕТ СН'!$F$22</f>
        <v>715.48571572000003</v>
      </c>
      <c r="S23" s="36">
        <f>SUMIFS(СВЦЭМ!$C$33:$C$776,СВЦЭМ!$A$33:$A$776,$A23,СВЦЭМ!$B$33:$B$776,S$11)+'СЕТ СН'!$F$12+СВЦЭМ!$D$10+'СЕТ СН'!$F$6-'СЕТ СН'!$F$22</f>
        <v>721.35420977000012</v>
      </c>
      <c r="T23" s="36">
        <f>SUMIFS(СВЦЭМ!$C$33:$C$776,СВЦЭМ!$A$33:$A$776,$A23,СВЦЭМ!$B$33:$B$776,T$11)+'СЕТ СН'!$F$12+СВЦЭМ!$D$10+'СЕТ СН'!$F$6-'СЕТ СН'!$F$22</f>
        <v>726.12536452000006</v>
      </c>
      <c r="U23" s="36">
        <f>SUMIFS(СВЦЭМ!$C$33:$C$776,СВЦЭМ!$A$33:$A$776,$A23,СВЦЭМ!$B$33:$B$776,U$11)+'СЕТ СН'!$F$12+СВЦЭМ!$D$10+'СЕТ СН'!$F$6-'СЕТ СН'!$F$22</f>
        <v>735.95709954000006</v>
      </c>
      <c r="V23" s="36">
        <f>SUMIFS(СВЦЭМ!$C$33:$C$776,СВЦЭМ!$A$33:$A$776,$A23,СВЦЭМ!$B$33:$B$776,V$11)+'СЕТ СН'!$F$12+СВЦЭМ!$D$10+'СЕТ СН'!$F$6-'СЕТ СН'!$F$22</f>
        <v>750.46815786000002</v>
      </c>
      <c r="W23" s="36">
        <f>SUMIFS(СВЦЭМ!$C$33:$C$776,СВЦЭМ!$A$33:$A$776,$A23,СВЦЭМ!$B$33:$B$776,W$11)+'СЕТ СН'!$F$12+СВЦЭМ!$D$10+'СЕТ СН'!$F$6-'СЕТ СН'!$F$22</f>
        <v>746.81695330000002</v>
      </c>
      <c r="X23" s="36">
        <f>SUMIFS(СВЦЭМ!$C$33:$C$776,СВЦЭМ!$A$33:$A$776,$A23,СВЦЭМ!$B$33:$B$776,X$11)+'СЕТ СН'!$F$12+СВЦЭМ!$D$10+'СЕТ СН'!$F$6-'СЕТ СН'!$F$22</f>
        <v>698.09387254000012</v>
      </c>
      <c r="Y23" s="36">
        <f>SUMIFS(СВЦЭМ!$C$33:$C$776,СВЦЭМ!$A$33:$A$776,$A23,СВЦЭМ!$B$33:$B$776,Y$11)+'СЕТ СН'!$F$12+СВЦЭМ!$D$10+'СЕТ СН'!$F$6-'СЕТ СН'!$F$22</f>
        <v>761.48622980000005</v>
      </c>
    </row>
    <row r="24" spans="1:25" ht="15.75" x14ac:dyDescent="0.2">
      <c r="A24" s="35">
        <f t="shared" si="0"/>
        <v>44087</v>
      </c>
      <c r="B24" s="36">
        <f>SUMIFS(СВЦЭМ!$C$33:$C$776,СВЦЭМ!$A$33:$A$776,$A24,СВЦЭМ!$B$33:$B$776,B$11)+'СЕТ СН'!$F$12+СВЦЭМ!$D$10+'СЕТ СН'!$F$6-'СЕТ СН'!$F$22</f>
        <v>851.50972657000011</v>
      </c>
      <c r="C24" s="36">
        <f>SUMIFS(СВЦЭМ!$C$33:$C$776,СВЦЭМ!$A$33:$A$776,$A24,СВЦЭМ!$B$33:$B$776,C$11)+'СЕТ СН'!$F$12+СВЦЭМ!$D$10+'СЕТ СН'!$F$6-'СЕТ СН'!$F$22</f>
        <v>873.34819472000004</v>
      </c>
      <c r="D24" s="36">
        <f>SUMIFS(СВЦЭМ!$C$33:$C$776,СВЦЭМ!$A$33:$A$776,$A24,СВЦЭМ!$B$33:$B$776,D$11)+'СЕТ СН'!$F$12+СВЦЭМ!$D$10+'СЕТ СН'!$F$6-'СЕТ СН'!$F$22</f>
        <v>894.77721355000006</v>
      </c>
      <c r="E24" s="36">
        <f>SUMIFS(СВЦЭМ!$C$33:$C$776,СВЦЭМ!$A$33:$A$776,$A24,СВЦЭМ!$B$33:$B$776,E$11)+'СЕТ СН'!$F$12+СВЦЭМ!$D$10+'СЕТ СН'!$F$6-'СЕТ СН'!$F$22</f>
        <v>904.36155049000013</v>
      </c>
      <c r="F24" s="36">
        <f>SUMIFS(СВЦЭМ!$C$33:$C$776,СВЦЭМ!$A$33:$A$776,$A24,СВЦЭМ!$B$33:$B$776,F$11)+'СЕТ СН'!$F$12+СВЦЭМ!$D$10+'СЕТ СН'!$F$6-'СЕТ СН'!$F$22</f>
        <v>910.05740474000004</v>
      </c>
      <c r="G24" s="36">
        <f>SUMIFS(СВЦЭМ!$C$33:$C$776,СВЦЭМ!$A$33:$A$776,$A24,СВЦЭМ!$B$33:$B$776,G$11)+'СЕТ СН'!$F$12+СВЦЭМ!$D$10+'СЕТ СН'!$F$6-'СЕТ СН'!$F$22</f>
        <v>900.7462988100001</v>
      </c>
      <c r="H24" s="36">
        <f>SUMIFS(СВЦЭМ!$C$33:$C$776,СВЦЭМ!$A$33:$A$776,$A24,СВЦЭМ!$B$33:$B$776,H$11)+'СЕТ СН'!$F$12+СВЦЭМ!$D$10+'СЕТ СН'!$F$6-'СЕТ СН'!$F$22</f>
        <v>893.97800600000005</v>
      </c>
      <c r="I24" s="36">
        <f>SUMIFS(СВЦЭМ!$C$33:$C$776,СВЦЭМ!$A$33:$A$776,$A24,СВЦЭМ!$B$33:$B$776,I$11)+'СЕТ СН'!$F$12+СВЦЭМ!$D$10+'СЕТ СН'!$F$6-'СЕТ СН'!$F$22</f>
        <v>867.20472042000006</v>
      </c>
      <c r="J24" s="36">
        <f>SUMIFS(СВЦЭМ!$C$33:$C$776,СВЦЭМ!$A$33:$A$776,$A24,СВЦЭМ!$B$33:$B$776,J$11)+'СЕТ СН'!$F$12+СВЦЭМ!$D$10+'СЕТ СН'!$F$6-'СЕТ СН'!$F$22</f>
        <v>819.85261851000007</v>
      </c>
      <c r="K24" s="36">
        <f>SUMIFS(СВЦЭМ!$C$33:$C$776,СВЦЭМ!$A$33:$A$776,$A24,СВЦЭМ!$B$33:$B$776,K$11)+'СЕТ СН'!$F$12+СВЦЭМ!$D$10+'СЕТ СН'!$F$6-'СЕТ СН'!$F$22</f>
        <v>776.65975484000012</v>
      </c>
      <c r="L24" s="36">
        <f>SUMIFS(СВЦЭМ!$C$33:$C$776,СВЦЭМ!$A$33:$A$776,$A24,СВЦЭМ!$B$33:$B$776,L$11)+'СЕТ СН'!$F$12+СВЦЭМ!$D$10+'СЕТ СН'!$F$6-'СЕТ СН'!$F$22</f>
        <v>757.34622894000006</v>
      </c>
      <c r="M24" s="36">
        <f>SUMIFS(СВЦЭМ!$C$33:$C$776,СВЦЭМ!$A$33:$A$776,$A24,СВЦЭМ!$B$33:$B$776,M$11)+'СЕТ СН'!$F$12+СВЦЭМ!$D$10+'СЕТ СН'!$F$6-'СЕТ СН'!$F$22</f>
        <v>708.85256809000009</v>
      </c>
      <c r="N24" s="36">
        <f>SUMIFS(СВЦЭМ!$C$33:$C$776,СВЦЭМ!$A$33:$A$776,$A24,СВЦЭМ!$B$33:$B$776,N$11)+'СЕТ СН'!$F$12+СВЦЭМ!$D$10+'СЕТ СН'!$F$6-'СЕТ СН'!$F$22</f>
        <v>668.48219683000002</v>
      </c>
      <c r="O24" s="36">
        <f>SUMIFS(СВЦЭМ!$C$33:$C$776,СВЦЭМ!$A$33:$A$776,$A24,СВЦЭМ!$B$33:$B$776,O$11)+'СЕТ СН'!$F$12+СВЦЭМ!$D$10+'СЕТ СН'!$F$6-'СЕТ СН'!$F$22</f>
        <v>668.23207331000003</v>
      </c>
      <c r="P24" s="36">
        <f>SUMIFS(СВЦЭМ!$C$33:$C$776,СВЦЭМ!$A$33:$A$776,$A24,СВЦЭМ!$B$33:$B$776,P$11)+'СЕТ СН'!$F$12+СВЦЭМ!$D$10+'СЕТ СН'!$F$6-'СЕТ СН'!$F$22</f>
        <v>662.79852525000013</v>
      </c>
      <c r="Q24" s="36">
        <f>SUMIFS(СВЦЭМ!$C$33:$C$776,СВЦЭМ!$A$33:$A$776,$A24,СВЦЭМ!$B$33:$B$776,Q$11)+'СЕТ СН'!$F$12+СВЦЭМ!$D$10+'СЕТ СН'!$F$6-'СЕТ СН'!$F$22</f>
        <v>659.19582610000009</v>
      </c>
      <c r="R24" s="36">
        <f>SUMIFS(СВЦЭМ!$C$33:$C$776,СВЦЭМ!$A$33:$A$776,$A24,СВЦЭМ!$B$33:$B$776,R$11)+'СЕТ СН'!$F$12+СВЦЭМ!$D$10+'СЕТ СН'!$F$6-'СЕТ СН'!$F$22</f>
        <v>658.23845614000004</v>
      </c>
      <c r="S24" s="36">
        <f>SUMIFS(СВЦЭМ!$C$33:$C$776,СВЦЭМ!$A$33:$A$776,$A24,СВЦЭМ!$B$33:$B$776,S$11)+'СЕТ СН'!$F$12+СВЦЭМ!$D$10+'СЕТ СН'!$F$6-'СЕТ СН'!$F$22</f>
        <v>668.64732827000012</v>
      </c>
      <c r="T24" s="36">
        <f>SUMIFS(СВЦЭМ!$C$33:$C$776,СВЦЭМ!$A$33:$A$776,$A24,СВЦЭМ!$B$33:$B$776,T$11)+'СЕТ СН'!$F$12+СВЦЭМ!$D$10+'СЕТ СН'!$F$6-'СЕТ СН'!$F$22</f>
        <v>673.2726815100001</v>
      </c>
      <c r="U24" s="36">
        <f>SUMIFS(СВЦЭМ!$C$33:$C$776,СВЦЭМ!$A$33:$A$776,$A24,СВЦЭМ!$B$33:$B$776,U$11)+'СЕТ СН'!$F$12+СВЦЭМ!$D$10+'СЕТ СН'!$F$6-'СЕТ СН'!$F$22</f>
        <v>684.47618258000011</v>
      </c>
      <c r="V24" s="36">
        <f>SUMIFS(СВЦЭМ!$C$33:$C$776,СВЦЭМ!$A$33:$A$776,$A24,СВЦЭМ!$B$33:$B$776,V$11)+'СЕТ СН'!$F$12+СВЦЭМ!$D$10+'СЕТ СН'!$F$6-'СЕТ СН'!$F$22</f>
        <v>705.95229188000008</v>
      </c>
      <c r="W24" s="36">
        <f>SUMIFS(СВЦЭМ!$C$33:$C$776,СВЦЭМ!$A$33:$A$776,$A24,СВЦЭМ!$B$33:$B$776,W$11)+'СЕТ СН'!$F$12+СВЦЭМ!$D$10+'СЕТ СН'!$F$6-'СЕТ СН'!$F$22</f>
        <v>701.36911477000012</v>
      </c>
      <c r="X24" s="36">
        <f>SUMIFS(СВЦЭМ!$C$33:$C$776,СВЦЭМ!$A$33:$A$776,$A24,СВЦЭМ!$B$33:$B$776,X$11)+'СЕТ СН'!$F$12+СВЦЭМ!$D$10+'СЕТ СН'!$F$6-'СЕТ СН'!$F$22</f>
        <v>678.53900308000004</v>
      </c>
      <c r="Y24" s="36">
        <f>SUMIFS(СВЦЭМ!$C$33:$C$776,СВЦЭМ!$A$33:$A$776,$A24,СВЦЭМ!$B$33:$B$776,Y$11)+'СЕТ СН'!$F$12+СВЦЭМ!$D$10+'СЕТ СН'!$F$6-'СЕТ СН'!$F$22</f>
        <v>758.86016272000006</v>
      </c>
    </row>
    <row r="25" spans="1:25" ht="15.75" x14ac:dyDescent="0.2">
      <c r="A25" s="35">
        <f t="shared" si="0"/>
        <v>44088</v>
      </c>
      <c r="B25" s="36">
        <f>SUMIFS(СВЦЭМ!$C$33:$C$776,СВЦЭМ!$A$33:$A$776,$A25,СВЦЭМ!$B$33:$B$776,B$11)+'СЕТ СН'!$F$12+СВЦЭМ!$D$10+'СЕТ СН'!$F$6-'СЕТ СН'!$F$22</f>
        <v>852.83767683000008</v>
      </c>
      <c r="C25" s="36">
        <f>SUMIFS(СВЦЭМ!$C$33:$C$776,СВЦЭМ!$A$33:$A$776,$A25,СВЦЭМ!$B$33:$B$776,C$11)+'СЕТ СН'!$F$12+СВЦЭМ!$D$10+'СЕТ СН'!$F$6-'СЕТ СН'!$F$22</f>
        <v>892.42064431000006</v>
      </c>
      <c r="D25" s="36">
        <f>SUMIFS(СВЦЭМ!$C$33:$C$776,СВЦЭМ!$A$33:$A$776,$A25,СВЦЭМ!$B$33:$B$776,D$11)+'СЕТ СН'!$F$12+СВЦЭМ!$D$10+'СЕТ СН'!$F$6-'СЕТ СН'!$F$22</f>
        <v>899.71935316000008</v>
      </c>
      <c r="E25" s="36">
        <f>SUMIFS(СВЦЭМ!$C$33:$C$776,СВЦЭМ!$A$33:$A$776,$A25,СВЦЭМ!$B$33:$B$776,E$11)+'СЕТ СН'!$F$12+СВЦЭМ!$D$10+'СЕТ СН'!$F$6-'СЕТ СН'!$F$22</f>
        <v>897.21065218000012</v>
      </c>
      <c r="F25" s="36">
        <f>SUMIFS(СВЦЭМ!$C$33:$C$776,СВЦЭМ!$A$33:$A$776,$A25,СВЦЭМ!$B$33:$B$776,F$11)+'СЕТ СН'!$F$12+СВЦЭМ!$D$10+'СЕТ СН'!$F$6-'СЕТ СН'!$F$22</f>
        <v>896.05810176000011</v>
      </c>
      <c r="G25" s="36">
        <f>SUMIFS(СВЦЭМ!$C$33:$C$776,СВЦЭМ!$A$33:$A$776,$A25,СВЦЭМ!$B$33:$B$776,G$11)+'СЕТ СН'!$F$12+СВЦЭМ!$D$10+'СЕТ СН'!$F$6-'СЕТ СН'!$F$22</f>
        <v>899.49741012000004</v>
      </c>
      <c r="H25" s="36">
        <f>SUMIFS(СВЦЭМ!$C$33:$C$776,СВЦЭМ!$A$33:$A$776,$A25,СВЦЭМ!$B$33:$B$776,H$11)+'СЕТ СН'!$F$12+СВЦЭМ!$D$10+'СЕТ СН'!$F$6-'СЕТ СН'!$F$22</f>
        <v>939.40136910000012</v>
      </c>
      <c r="I25" s="36">
        <f>SUMIFS(СВЦЭМ!$C$33:$C$776,СВЦЭМ!$A$33:$A$776,$A25,СВЦЭМ!$B$33:$B$776,I$11)+'СЕТ СН'!$F$12+СВЦЭМ!$D$10+'СЕТ СН'!$F$6-'СЕТ СН'!$F$22</f>
        <v>919.97803076000002</v>
      </c>
      <c r="J25" s="36">
        <f>SUMIFS(СВЦЭМ!$C$33:$C$776,СВЦЭМ!$A$33:$A$776,$A25,СВЦЭМ!$B$33:$B$776,J$11)+'СЕТ СН'!$F$12+СВЦЭМ!$D$10+'СЕТ СН'!$F$6-'СЕТ СН'!$F$22</f>
        <v>878.24781560000008</v>
      </c>
      <c r="K25" s="36">
        <f>SUMIFS(СВЦЭМ!$C$33:$C$776,СВЦЭМ!$A$33:$A$776,$A25,СВЦЭМ!$B$33:$B$776,K$11)+'СЕТ СН'!$F$12+СВЦЭМ!$D$10+'СЕТ СН'!$F$6-'СЕТ СН'!$F$22</f>
        <v>849.50506625000003</v>
      </c>
      <c r="L25" s="36">
        <f>SUMIFS(СВЦЭМ!$C$33:$C$776,СВЦЭМ!$A$33:$A$776,$A25,СВЦЭМ!$B$33:$B$776,L$11)+'СЕТ СН'!$F$12+СВЦЭМ!$D$10+'СЕТ СН'!$F$6-'СЕТ СН'!$F$22</f>
        <v>837.08277407000003</v>
      </c>
      <c r="M25" s="36">
        <f>SUMIFS(СВЦЭМ!$C$33:$C$776,СВЦЭМ!$A$33:$A$776,$A25,СВЦЭМ!$B$33:$B$776,M$11)+'СЕТ СН'!$F$12+СВЦЭМ!$D$10+'СЕТ СН'!$F$6-'СЕТ СН'!$F$22</f>
        <v>778.05617163000011</v>
      </c>
      <c r="N25" s="36">
        <f>SUMIFS(СВЦЭМ!$C$33:$C$776,СВЦЭМ!$A$33:$A$776,$A25,СВЦЭМ!$B$33:$B$776,N$11)+'СЕТ СН'!$F$12+СВЦЭМ!$D$10+'СЕТ СН'!$F$6-'СЕТ СН'!$F$22</f>
        <v>731.74356838000006</v>
      </c>
      <c r="O25" s="36">
        <f>SUMIFS(СВЦЭМ!$C$33:$C$776,СВЦЭМ!$A$33:$A$776,$A25,СВЦЭМ!$B$33:$B$776,O$11)+'СЕТ СН'!$F$12+СВЦЭМ!$D$10+'СЕТ СН'!$F$6-'СЕТ СН'!$F$22</f>
        <v>728.7306649300001</v>
      </c>
      <c r="P25" s="36">
        <f>SUMIFS(СВЦЭМ!$C$33:$C$776,СВЦЭМ!$A$33:$A$776,$A25,СВЦЭМ!$B$33:$B$776,P$11)+'СЕТ СН'!$F$12+СВЦЭМ!$D$10+'СЕТ СН'!$F$6-'СЕТ СН'!$F$22</f>
        <v>733.34749326000008</v>
      </c>
      <c r="Q25" s="36">
        <f>SUMIFS(СВЦЭМ!$C$33:$C$776,СВЦЭМ!$A$33:$A$776,$A25,СВЦЭМ!$B$33:$B$776,Q$11)+'СЕТ СН'!$F$12+СВЦЭМ!$D$10+'СЕТ СН'!$F$6-'СЕТ СН'!$F$22</f>
        <v>734.72278043000006</v>
      </c>
      <c r="R25" s="36">
        <f>SUMIFS(СВЦЭМ!$C$33:$C$776,СВЦЭМ!$A$33:$A$776,$A25,СВЦЭМ!$B$33:$B$776,R$11)+'СЕТ СН'!$F$12+СВЦЭМ!$D$10+'СЕТ СН'!$F$6-'СЕТ СН'!$F$22</f>
        <v>719.04932826000004</v>
      </c>
      <c r="S25" s="36">
        <f>SUMIFS(СВЦЭМ!$C$33:$C$776,СВЦЭМ!$A$33:$A$776,$A25,СВЦЭМ!$B$33:$B$776,S$11)+'СЕТ СН'!$F$12+СВЦЭМ!$D$10+'СЕТ СН'!$F$6-'СЕТ СН'!$F$22</f>
        <v>722.8439357100001</v>
      </c>
      <c r="T25" s="36">
        <f>SUMIFS(СВЦЭМ!$C$33:$C$776,СВЦЭМ!$A$33:$A$776,$A25,СВЦЭМ!$B$33:$B$776,T$11)+'СЕТ СН'!$F$12+СВЦЭМ!$D$10+'СЕТ СН'!$F$6-'СЕТ СН'!$F$22</f>
        <v>720.59730724000008</v>
      </c>
      <c r="U25" s="36">
        <f>SUMIFS(СВЦЭМ!$C$33:$C$776,СВЦЭМ!$A$33:$A$776,$A25,СВЦЭМ!$B$33:$B$776,U$11)+'СЕТ СН'!$F$12+СВЦЭМ!$D$10+'СЕТ СН'!$F$6-'СЕТ СН'!$F$22</f>
        <v>701.32196532000012</v>
      </c>
      <c r="V25" s="36">
        <f>SUMIFS(СВЦЭМ!$C$33:$C$776,СВЦЭМ!$A$33:$A$776,$A25,СВЦЭМ!$B$33:$B$776,V$11)+'СЕТ СН'!$F$12+СВЦЭМ!$D$10+'СЕТ СН'!$F$6-'СЕТ СН'!$F$22</f>
        <v>696.64506646000007</v>
      </c>
      <c r="W25" s="36">
        <f>SUMIFS(СВЦЭМ!$C$33:$C$776,СВЦЭМ!$A$33:$A$776,$A25,СВЦЭМ!$B$33:$B$776,W$11)+'СЕТ СН'!$F$12+СВЦЭМ!$D$10+'СЕТ СН'!$F$6-'СЕТ СН'!$F$22</f>
        <v>706.9918279100001</v>
      </c>
      <c r="X25" s="36">
        <f>SUMIFS(СВЦЭМ!$C$33:$C$776,СВЦЭМ!$A$33:$A$776,$A25,СВЦЭМ!$B$33:$B$776,X$11)+'СЕТ СН'!$F$12+СВЦЭМ!$D$10+'СЕТ СН'!$F$6-'СЕТ СН'!$F$22</f>
        <v>730.93602419000013</v>
      </c>
      <c r="Y25" s="36">
        <f>SUMIFS(СВЦЭМ!$C$33:$C$776,СВЦЭМ!$A$33:$A$776,$A25,СВЦЭМ!$B$33:$B$776,Y$11)+'СЕТ СН'!$F$12+СВЦЭМ!$D$10+'СЕТ СН'!$F$6-'СЕТ СН'!$F$22</f>
        <v>840.12592690000008</v>
      </c>
    </row>
    <row r="26" spans="1:25" ht="15.75" x14ac:dyDescent="0.2">
      <c r="A26" s="35">
        <f t="shared" si="0"/>
        <v>44089</v>
      </c>
      <c r="B26" s="36">
        <f>SUMIFS(СВЦЭМ!$C$33:$C$776,СВЦЭМ!$A$33:$A$776,$A26,СВЦЭМ!$B$33:$B$776,B$11)+'СЕТ СН'!$F$12+СВЦЭМ!$D$10+'СЕТ СН'!$F$6-'СЕТ СН'!$F$22</f>
        <v>879.48936413000013</v>
      </c>
      <c r="C26" s="36">
        <f>SUMIFS(СВЦЭМ!$C$33:$C$776,СВЦЭМ!$A$33:$A$776,$A26,СВЦЭМ!$B$33:$B$776,C$11)+'СЕТ СН'!$F$12+СВЦЭМ!$D$10+'СЕТ СН'!$F$6-'СЕТ СН'!$F$22</f>
        <v>893.71843683000009</v>
      </c>
      <c r="D26" s="36">
        <f>SUMIFS(СВЦЭМ!$C$33:$C$776,СВЦЭМ!$A$33:$A$776,$A26,СВЦЭМ!$B$33:$B$776,D$11)+'СЕТ СН'!$F$12+СВЦЭМ!$D$10+'СЕТ СН'!$F$6-'СЕТ СН'!$F$22</f>
        <v>920.34247299000003</v>
      </c>
      <c r="E26" s="36">
        <f>SUMIFS(СВЦЭМ!$C$33:$C$776,СВЦЭМ!$A$33:$A$776,$A26,СВЦЭМ!$B$33:$B$776,E$11)+'СЕТ СН'!$F$12+СВЦЭМ!$D$10+'СЕТ СН'!$F$6-'СЕТ СН'!$F$22</f>
        <v>922.10240779000003</v>
      </c>
      <c r="F26" s="36">
        <f>SUMIFS(СВЦЭМ!$C$33:$C$776,СВЦЭМ!$A$33:$A$776,$A26,СВЦЭМ!$B$33:$B$776,F$11)+'СЕТ СН'!$F$12+СВЦЭМ!$D$10+'СЕТ СН'!$F$6-'СЕТ СН'!$F$22</f>
        <v>921.01013380000006</v>
      </c>
      <c r="G26" s="36">
        <f>SUMIFS(СВЦЭМ!$C$33:$C$776,СВЦЭМ!$A$33:$A$776,$A26,СВЦЭМ!$B$33:$B$776,G$11)+'СЕТ СН'!$F$12+СВЦЭМ!$D$10+'СЕТ СН'!$F$6-'СЕТ СН'!$F$22</f>
        <v>912.65843525000003</v>
      </c>
      <c r="H26" s="36">
        <f>SUMIFS(СВЦЭМ!$C$33:$C$776,СВЦЭМ!$A$33:$A$776,$A26,СВЦЭМ!$B$33:$B$776,H$11)+'СЕТ СН'!$F$12+СВЦЭМ!$D$10+'СЕТ СН'!$F$6-'СЕТ СН'!$F$22</f>
        <v>869.03826177000008</v>
      </c>
      <c r="I26" s="36">
        <f>SUMIFS(СВЦЭМ!$C$33:$C$776,СВЦЭМ!$A$33:$A$776,$A26,СВЦЭМ!$B$33:$B$776,I$11)+'СЕТ СН'!$F$12+СВЦЭМ!$D$10+'СЕТ СН'!$F$6-'СЕТ СН'!$F$22</f>
        <v>855.38564276000011</v>
      </c>
      <c r="J26" s="36">
        <f>SUMIFS(СВЦЭМ!$C$33:$C$776,СВЦЭМ!$A$33:$A$776,$A26,СВЦЭМ!$B$33:$B$776,J$11)+'СЕТ СН'!$F$12+СВЦЭМ!$D$10+'СЕТ СН'!$F$6-'СЕТ СН'!$F$22</f>
        <v>805.19782844000008</v>
      </c>
      <c r="K26" s="36">
        <f>SUMIFS(СВЦЭМ!$C$33:$C$776,СВЦЭМ!$A$33:$A$776,$A26,СВЦЭМ!$B$33:$B$776,K$11)+'СЕТ СН'!$F$12+СВЦЭМ!$D$10+'СЕТ СН'!$F$6-'СЕТ СН'!$F$22</f>
        <v>768.51686967000012</v>
      </c>
      <c r="L26" s="36">
        <f>SUMIFS(СВЦЭМ!$C$33:$C$776,СВЦЭМ!$A$33:$A$776,$A26,СВЦЭМ!$B$33:$B$776,L$11)+'СЕТ СН'!$F$12+СВЦЭМ!$D$10+'СЕТ СН'!$F$6-'СЕТ СН'!$F$22</f>
        <v>779.04200791000005</v>
      </c>
      <c r="M26" s="36">
        <f>SUMIFS(СВЦЭМ!$C$33:$C$776,СВЦЭМ!$A$33:$A$776,$A26,СВЦЭМ!$B$33:$B$776,M$11)+'СЕТ СН'!$F$12+СВЦЭМ!$D$10+'СЕТ СН'!$F$6-'СЕТ СН'!$F$22</f>
        <v>752.2029189000001</v>
      </c>
      <c r="N26" s="36">
        <f>SUMIFS(СВЦЭМ!$C$33:$C$776,СВЦЭМ!$A$33:$A$776,$A26,СВЦЭМ!$B$33:$B$776,N$11)+'СЕТ СН'!$F$12+СВЦЭМ!$D$10+'СЕТ СН'!$F$6-'СЕТ СН'!$F$22</f>
        <v>712.04907269000012</v>
      </c>
      <c r="O26" s="36">
        <f>SUMIFS(СВЦЭМ!$C$33:$C$776,СВЦЭМ!$A$33:$A$776,$A26,СВЦЭМ!$B$33:$B$776,O$11)+'СЕТ СН'!$F$12+СВЦЭМ!$D$10+'СЕТ СН'!$F$6-'СЕТ СН'!$F$22</f>
        <v>686.5220174000001</v>
      </c>
      <c r="P26" s="36">
        <f>SUMIFS(СВЦЭМ!$C$33:$C$776,СВЦЭМ!$A$33:$A$776,$A26,СВЦЭМ!$B$33:$B$776,P$11)+'СЕТ СН'!$F$12+СВЦЭМ!$D$10+'СЕТ СН'!$F$6-'СЕТ СН'!$F$22</f>
        <v>690.94422737000002</v>
      </c>
      <c r="Q26" s="36">
        <f>SUMIFS(СВЦЭМ!$C$33:$C$776,СВЦЭМ!$A$33:$A$776,$A26,СВЦЭМ!$B$33:$B$776,Q$11)+'СЕТ СН'!$F$12+СВЦЭМ!$D$10+'СЕТ СН'!$F$6-'СЕТ СН'!$F$22</f>
        <v>685.7329517500001</v>
      </c>
      <c r="R26" s="36">
        <f>SUMIFS(СВЦЭМ!$C$33:$C$776,СВЦЭМ!$A$33:$A$776,$A26,СВЦЭМ!$B$33:$B$776,R$11)+'СЕТ СН'!$F$12+СВЦЭМ!$D$10+'СЕТ СН'!$F$6-'СЕТ СН'!$F$22</f>
        <v>681.67693973000007</v>
      </c>
      <c r="S26" s="36">
        <f>SUMIFS(СВЦЭМ!$C$33:$C$776,СВЦЭМ!$A$33:$A$776,$A26,СВЦЭМ!$B$33:$B$776,S$11)+'СЕТ СН'!$F$12+СВЦЭМ!$D$10+'СЕТ СН'!$F$6-'СЕТ СН'!$F$22</f>
        <v>685.34473342000013</v>
      </c>
      <c r="T26" s="36">
        <f>SUMIFS(СВЦЭМ!$C$33:$C$776,СВЦЭМ!$A$33:$A$776,$A26,СВЦЭМ!$B$33:$B$776,T$11)+'СЕТ СН'!$F$12+СВЦЭМ!$D$10+'СЕТ СН'!$F$6-'СЕТ СН'!$F$22</f>
        <v>669.57093658000008</v>
      </c>
      <c r="U26" s="36">
        <f>SUMIFS(СВЦЭМ!$C$33:$C$776,СВЦЭМ!$A$33:$A$776,$A26,СВЦЭМ!$B$33:$B$776,U$11)+'СЕТ СН'!$F$12+СВЦЭМ!$D$10+'СЕТ СН'!$F$6-'СЕТ СН'!$F$22</f>
        <v>651.47028828000009</v>
      </c>
      <c r="V26" s="36">
        <f>SUMIFS(СВЦЭМ!$C$33:$C$776,СВЦЭМ!$A$33:$A$776,$A26,СВЦЭМ!$B$33:$B$776,V$11)+'СЕТ СН'!$F$12+СВЦЭМ!$D$10+'СЕТ СН'!$F$6-'СЕТ СН'!$F$22</f>
        <v>665.46159021000005</v>
      </c>
      <c r="W26" s="36">
        <f>SUMIFS(СВЦЭМ!$C$33:$C$776,СВЦЭМ!$A$33:$A$776,$A26,СВЦЭМ!$B$33:$B$776,W$11)+'СЕТ СН'!$F$12+СВЦЭМ!$D$10+'СЕТ СН'!$F$6-'СЕТ СН'!$F$22</f>
        <v>669.79597376000004</v>
      </c>
      <c r="X26" s="36">
        <f>SUMIFS(СВЦЭМ!$C$33:$C$776,СВЦЭМ!$A$33:$A$776,$A26,СВЦЭМ!$B$33:$B$776,X$11)+'СЕТ СН'!$F$12+СВЦЭМ!$D$10+'СЕТ СН'!$F$6-'СЕТ СН'!$F$22</f>
        <v>698.13267655000004</v>
      </c>
      <c r="Y26" s="36">
        <f>SUMIFS(СВЦЭМ!$C$33:$C$776,СВЦЭМ!$A$33:$A$776,$A26,СВЦЭМ!$B$33:$B$776,Y$11)+'СЕТ СН'!$F$12+СВЦЭМ!$D$10+'СЕТ СН'!$F$6-'СЕТ СН'!$F$22</f>
        <v>790.66644783000004</v>
      </c>
    </row>
    <row r="27" spans="1:25" ht="15.75" x14ac:dyDescent="0.2">
      <c r="A27" s="35">
        <f t="shared" si="0"/>
        <v>44090</v>
      </c>
      <c r="B27" s="36">
        <f>SUMIFS(СВЦЭМ!$C$33:$C$776,СВЦЭМ!$A$33:$A$776,$A27,СВЦЭМ!$B$33:$B$776,B$11)+'СЕТ СН'!$F$12+СВЦЭМ!$D$10+'СЕТ СН'!$F$6-'СЕТ СН'!$F$22</f>
        <v>863.06876448000003</v>
      </c>
      <c r="C27" s="36">
        <f>SUMIFS(СВЦЭМ!$C$33:$C$776,СВЦЭМ!$A$33:$A$776,$A27,СВЦЭМ!$B$33:$B$776,C$11)+'СЕТ СН'!$F$12+СВЦЭМ!$D$10+'СЕТ СН'!$F$6-'СЕТ СН'!$F$22</f>
        <v>891.27975660000004</v>
      </c>
      <c r="D27" s="36">
        <f>SUMIFS(СВЦЭМ!$C$33:$C$776,СВЦЭМ!$A$33:$A$776,$A27,СВЦЭМ!$B$33:$B$776,D$11)+'СЕТ СН'!$F$12+СВЦЭМ!$D$10+'СЕТ СН'!$F$6-'СЕТ СН'!$F$22</f>
        <v>921.60176047000004</v>
      </c>
      <c r="E27" s="36">
        <f>SUMIFS(СВЦЭМ!$C$33:$C$776,СВЦЭМ!$A$33:$A$776,$A27,СВЦЭМ!$B$33:$B$776,E$11)+'СЕТ СН'!$F$12+СВЦЭМ!$D$10+'СЕТ СН'!$F$6-'СЕТ СН'!$F$22</f>
        <v>932.13558224000008</v>
      </c>
      <c r="F27" s="36">
        <f>SUMIFS(СВЦЭМ!$C$33:$C$776,СВЦЭМ!$A$33:$A$776,$A27,СВЦЭМ!$B$33:$B$776,F$11)+'СЕТ СН'!$F$12+СВЦЭМ!$D$10+'СЕТ СН'!$F$6-'СЕТ СН'!$F$22</f>
        <v>947.67145433000007</v>
      </c>
      <c r="G27" s="36">
        <f>SUMIFS(СВЦЭМ!$C$33:$C$776,СВЦЭМ!$A$33:$A$776,$A27,СВЦЭМ!$B$33:$B$776,G$11)+'СЕТ СН'!$F$12+СВЦЭМ!$D$10+'СЕТ СН'!$F$6-'СЕТ СН'!$F$22</f>
        <v>945.88006265000013</v>
      </c>
      <c r="H27" s="36">
        <f>SUMIFS(СВЦЭМ!$C$33:$C$776,СВЦЭМ!$A$33:$A$776,$A27,СВЦЭМ!$B$33:$B$776,H$11)+'СЕТ СН'!$F$12+СВЦЭМ!$D$10+'СЕТ СН'!$F$6-'СЕТ СН'!$F$22</f>
        <v>900.7818485900001</v>
      </c>
      <c r="I27" s="36">
        <f>SUMIFS(СВЦЭМ!$C$33:$C$776,СВЦЭМ!$A$33:$A$776,$A27,СВЦЭМ!$B$33:$B$776,I$11)+'СЕТ СН'!$F$12+СВЦЭМ!$D$10+'СЕТ СН'!$F$6-'СЕТ СН'!$F$22</f>
        <v>1945.28756127</v>
      </c>
      <c r="J27" s="36">
        <f>SUMIFS(СВЦЭМ!$C$33:$C$776,СВЦЭМ!$A$33:$A$776,$A27,СВЦЭМ!$B$33:$B$776,J$11)+'СЕТ СН'!$F$12+СВЦЭМ!$D$10+'СЕТ СН'!$F$6-'СЕТ СН'!$F$22</f>
        <v>770.58100815000012</v>
      </c>
      <c r="K27" s="36">
        <f>SUMIFS(СВЦЭМ!$C$33:$C$776,СВЦЭМ!$A$33:$A$776,$A27,СВЦЭМ!$B$33:$B$776,K$11)+'СЕТ СН'!$F$12+СВЦЭМ!$D$10+'СЕТ СН'!$F$6-'СЕТ СН'!$F$22</f>
        <v>769.87681733000011</v>
      </c>
      <c r="L27" s="36">
        <f>SUMIFS(СВЦЭМ!$C$33:$C$776,СВЦЭМ!$A$33:$A$776,$A27,СВЦЭМ!$B$33:$B$776,L$11)+'СЕТ СН'!$F$12+СВЦЭМ!$D$10+'СЕТ СН'!$F$6-'СЕТ СН'!$F$22</f>
        <v>754.16709626000011</v>
      </c>
      <c r="M27" s="36">
        <f>SUMIFS(СВЦЭМ!$C$33:$C$776,СВЦЭМ!$A$33:$A$776,$A27,СВЦЭМ!$B$33:$B$776,M$11)+'СЕТ СН'!$F$12+СВЦЭМ!$D$10+'СЕТ СН'!$F$6-'СЕТ СН'!$F$22</f>
        <v>717.93429804000004</v>
      </c>
      <c r="N27" s="36">
        <f>SUMIFS(СВЦЭМ!$C$33:$C$776,СВЦЭМ!$A$33:$A$776,$A27,СВЦЭМ!$B$33:$B$776,N$11)+'СЕТ СН'!$F$12+СВЦЭМ!$D$10+'СЕТ СН'!$F$6-'СЕТ СН'!$F$22</f>
        <v>670.85689905000004</v>
      </c>
      <c r="O27" s="36">
        <f>SUMIFS(СВЦЭМ!$C$33:$C$776,СВЦЭМ!$A$33:$A$776,$A27,СВЦЭМ!$B$33:$B$776,O$11)+'СЕТ СН'!$F$12+СВЦЭМ!$D$10+'СЕТ СН'!$F$6-'СЕТ СН'!$F$22</f>
        <v>655.99207018000004</v>
      </c>
      <c r="P27" s="36">
        <f>SUMIFS(СВЦЭМ!$C$33:$C$776,СВЦЭМ!$A$33:$A$776,$A27,СВЦЭМ!$B$33:$B$776,P$11)+'СЕТ СН'!$F$12+СВЦЭМ!$D$10+'СЕТ СН'!$F$6-'СЕТ СН'!$F$22</f>
        <v>657.97513017000006</v>
      </c>
      <c r="Q27" s="36">
        <f>SUMIFS(СВЦЭМ!$C$33:$C$776,СВЦЭМ!$A$33:$A$776,$A27,СВЦЭМ!$B$33:$B$776,Q$11)+'СЕТ СН'!$F$12+СВЦЭМ!$D$10+'СЕТ СН'!$F$6-'СЕТ СН'!$F$22</f>
        <v>655.43112251000002</v>
      </c>
      <c r="R27" s="36">
        <f>SUMIFS(СВЦЭМ!$C$33:$C$776,СВЦЭМ!$A$33:$A$776,$A27,СВЦЭМ!$B$33:$B$776,R$11)+'СЕТ СН'!$F$12+СВЦЭМ!$D$10+'СЕТ СН'!$F$6-'СЕТ СН'!$F$22</f>
        <v>652.57628437000005</v>
      </c>
      <c r="S27" s="36">
        <f>SUMIFS(СВЦЭМ!$C$33:$C$776,СВЦЭМ!$A$33:$A$776,$A27,СВЦЭМ!$B$33:$B$776,S$11)+'СЕТ СН'!$F$12+СВЦЭМ!$D$10+'СЕТ СН'!$F$6-'СЕТ СН'!$F$22</f>
        <v>652.22967845000005</v>
      </c>
      <c r="T27" s="36">
        <f>SUMIFS(СВЦЭМ!$C$33:$C$776,СВЦЭМ!$A$33:$A$776,$A27,СВЦЭМ!$B$33:$B$776,T$11)+'СЕТ СН'!$F$12+СВЦЭМ!$D$10+'СЕТ СН'!$F$6-'СЕТ СН'!$F$22</f>
        <v>645.87685113000009</v>
      </c>
      <c r="U27" s="36">
        <f>SUMIFS(СВЦЭМ!$C$33:$C$776,СВЦЭМ!$A$33:$A$776,$A27,СВЦЭМ!$B$33:$B$776,U$11)+'СЕТ СН'!$F$12+СВЦЭМ!$D$10+'СЕТ СН'!$F$6-'СЕТ СН'!$F$22</f>
        <v>645.36385386000006</v>
      </c>
      <c r="V27" s="36">
        <f>SUMIFS(СВЦЭМ!$C$33:$C$776,СВЦЭМ!$A$33:$A$776,$A27,СВЦЭМ!$B$33:$B$776,V$11)+'СЕТ СН'!$F$12+СВЦЭМ!$D$10+'СЕТ СН'!$F$6-'СЕТ СН'!$F$22</f>
        <v>732.99562389000005</v>
      </c>
      <c r="W27" s="36">
        <f>SUMIFS(СВЦЭМ!$C$33:$C$776,СВЦЭМ!$A$33:$A$776,$A27,СВЦЭМ!$B$33:$B$776,W$11)+'СЕТ СН'!$F$12+СВЦЭМ!$D$10+'СЕТ СН'!$F$6-'СЕТ СН'!$F$22</f>
        <v>665.50478331000011</v>
      </c>
      <c r="X27" s="36">
        <f>SUMIFS(СВЦЭМ!$C$33:$C$776,СВЦЭМ!$A$33:$A$776,$A27,СВЦЭМ!$B$33:$B$776,X$11)+'СЕТ СН'!$F$12+СВЦЭМ!$D$10+'СЕТ СН'!$F$6-'СЕТ СН'!$F$22</f>
        <v>692.22358715000007</v>
      </c>
      <c r="Y27" s="36">
        <f>SUMIFS(СВЦЭМ!$C$33:$C$776,СВЦЭМ!$A$33:$A$776,$A27,СВЦЭМ!$B$33:$B$776,Y$11)+'СЕТ СН'!$F$12+СВЦЭМ!$D$10+'СЕТ СН'!$F$6-'СЕТ СН'!$F$22</f>
        <v>776.11600719000012</v>
      </c>
    </row>
    <row r="28" spans="1:25" ht="15.75" x14ac:dyDescent="0.2">
      <c r="A28" s="35">
        <f t="shared" si="0"/>
        <v>44091</v>
      </c>
      <c r="B28" s="36">
        <f>SUMIFS(СВЦЭМ!$C$33:$C$776,СВЦЭМ!$A$33:$A$776,$A28,СВЦЭМ!$B$33:$B$776,B$11)+'СЕТ СН'!$F$12+СВЦЭМ!$D$10+'СЕТ СН'!$F$6-'СЕТ СН'!$F$22</f>
        <v>890.00724188000004</v>
      </c>
      <c r="C28" s="36">
        <f>SUMIFS(СВЦЭМ!$C$33:$C$776,СВЦЭМ!$A$33:$A$776,$A28,СВЦЭМ!$B$33:$B$776,C$11)+'СЕТ СН'!$F$12+СВЦЭМ!$D$10+'СЕТ СН'!$F$6-'СЕТ СН'!$F$22</f>
        <v>923.18055193000009</v>
      </c>
      <c r="D28" s="36">
        <f>SUMIFS(СВЦЭМ!$C$33:$C$776,СВЦЭМ!$A$33:$A$776,$A28,СВЦЭМ!$B$33:$B$776,D$11)+'СЕТ СН'!$F$12+СВЦЭМ!$D$10+'СЕТ СН'!$F$6-'СЕТ СН'!$F$22</f>
        <v>950.87490175000005</v>
      </c>
      <c r="E28" s="36">
        <f>SUMIFS(СВЦЭМ!$C$33:$C$776,СВЦЭМ!$A$33:$A$776,$A28,СВЦЭМ!$B$33:$B$776,E$11)+'СЕТ СН'!$F$12+СВЦЭМ!$D$10+'СЕТ СН'!$F$6-'СЕТ СН'!$F$22</f>
        <v>960.23588881000012</v>
      </c>
      <c r="F28" s="36">
        <f>SUMIFS(СВЦЭМ!$C$33:$C$776,СВЦЭМ!$A$33:$A$776,$A28,СВЦЭМ!$B$33:$B$776,F$11)+'СЕТ СН'!$F$12+СВЦЭМ!$D$10+'СЕТ СН'!$F$6-'СЕТ СН'!$F$22</f>
        <v>966.83501481000008</v>
      </c>
      <c r="G28" s="36">
        <f>SUMIFS(СВЦЭМ!$C$33:$C$776,СВЦЭМ!$A$33:$A$776,$A28,СВЦЭМ!$B$33:$B$776,G$11)+'СЕТ СН'!$F$12+СВЦЭМ!$D$10+'СЕТ СН'!$F$6-'СЕТ СН'!$F$22</f>
        <v>949.70715488000008</v>
      </c>
      <c r="H28" s="36">
        <f>SUMIFS(СВЦЭМ!$C$33:$C$776,СВЦЭМ!$A$33:$A$776,$A28,СВЦЭМ!$B$33:$B$776,H$11)+'СЕТ СН'!$F$12+СВЦЭМ!$D$10+'СЕТ СН'!$F$6-'СЕТ СН'!$F$22</f>
        <v>890.64849404000006</v>
      </c>
      <c r="I28" s="36">
        <f>SUMIFS(СВЦЭМ!$C$33:$C$776,СВЦЭМ!$A$33:$A$776,$A28,СВЦЭМ!$B$33:$B$776,I$11)+'СЕТ СН'!$F$12+СВЦЭМ!$D$10+'СЕТ СН'!$F$6-'СЕТ СН'!$F$22</f>
        <v>823.85190539000007</v>
      </c>
      <c r="J28" s="36">
        <f>SUMIFS(СВЦЭМ!$C$33:$C$776,СВЦЭМ!$A$33:$A$776,$A28,СВЦЭМ!$B$33:$B$776,J$11)+'СЕТ СН'!$F$12+СВЦЭМ!$D$10+'СЕТ СН'!$F$6-'СЕТ СН'!$F$22</f>
        <v>784.09872788000007</v>
      </c>
      <c r="K28" s="36">
        <f>SUMIFS(СВЦЭМ!$C$33:$C$776,СВЦЭМ!$A$33:$A$776,$A28,СВЦЭМ!$B$33:$B$776,K$11)+'СЕТ СН'!$F$12+СВЦЭМ!$D$10+'СЕТ СН'!$F$6-'СЕТ СН'!$F$22</f>
        <v>756.37371011000005</v>
      </c>
      <c r="L28" s="36">
        <f>SUMIFS(СВЦЭМ!$C$33:$C$776,СВЦЭМ!$A$33:$A$776,$A28,СВЦЭМ!$B$33:$B$776,L$11)+'СЕТ СН'!$F$12+СВЦЭМ!$D$10+'СЕТ СН'!$F$6-'СЕТ СН'!$F$22</f>
        <v>768.21666779000009</v>
      </c>
      <c r="M28" s="36">
        <f>SUMIFS(СВЦЭМ!$C$33:$C$776,СВЦЭМ!$A$33:$A$776,$A28,СВЦЭМ!$B$33:$B$776,M$11)+'СЕТ СН'!$F$12+СВЦЭМ!$D$10+'СЕТ СН'!$F$6-'СЕТ СН'!$F$22</f>
        <v>722.65165005000006</v>
      </c>
      <c r="N28" s="36">
        <f>SUMIFS(СВЦЭМ!$C$33:$C$776,СВЦЭМ!$A$33:$A$776,$A28,СВЦЭМ!$B$33:$B$776,N$11)+'СЕТ СН'!$F$12+СВЦЭМ!$D$10+'СЕТ СН'!$F$6-'СЕТ СН'!$F$22</f>
        <v>676.09156937000012</v>
      </c>
      <c r="O28" s="36">
        <f>SUMIFS(СВЦЭМ!$C$33:$C$776,СВЦЭМ!$A$33:$A$776,$A28,СВЦЭМ!$B$33:$B$776,O$11)+'СЕТ СН'!$F$12+СВЦЭМ!$D$10+'СЕТ СН'!$F$6-'СЕТ СН'!$F$22</f>
        <v>656.46972878000008</v>
      </c>
      <c r="P28" s="36">
        <f>SUMIFS(СВЦЭМ!$C$33:$C$776,СВЦЭМ!$A$33:$A$776,$A28,СВЦЭМ!$B$33:$B$776,P$11)+'СЕТ СН'!$F$12+СВЦЭМ!$D$10+'СЕТ СН'!$F$6-'СЕТ СН'!$F$22</f>
        <v>661.78164443000003</v>
      </c>
      <c r="Q28" s="36">
        <f>SUMIFS(СВЦЭМ!$C$33:$C$776,СВЦЭМ!$A$33:$A$776,$A28,СВЦЭМ!$B$33:$B$776,Q$11)+'СЕТ СН'!$F$12+СВЦЭМ!$D$10+'СЕТ СН'!$F$6-'СЕТ СН'!$F$22</f>
        <v>665.5363378400001</v>
      </c>
      <c r="R28" s="36">
        <f>SUMIFS(СВЦЭМ!$C$33:$C$776,СВЦЭМ!$A$33:$A$776,$A28,СВЦЭМ!$B$33:$B$776,R$11)+'СЕТ СН'!$F$12+СВЦЭМ!$D$10+'СЕТ СН'!$F$6-'СЕТ СН'!$F$22</f>
        <v>667.71175212000003</v>
      </c>
      <c r="S28" s="36">
        <f>SUMIFS(СВЦЭМ!$C$33:$C$776,СВЦЭМ!$A$33:$A$776,$A28,СВЦЭМ!$B$33:$B$776,S$11)+'СЕТ СН'!$F$12+СВЦЭМ!$D$10+'СЕТ СН'!$F$6-'СЕТ СН'!$F$22</f>
        <v>659.00803712000004</v>
      </c>
      <c r="T28" s="36">
        <f>SUMIFS(СВЦЭМ!$C$33:$C$776,СВЦЭМ!$A$33:$A$776,$A28,СВЦЭМ!$B$33:$B$776,T$11)+'СЕТ СН'!$F$12+СВЦЭМ!$D$10+'СЕТ СН'!$F$6-'СЕТ СН'!$F$22</f>
        <v>650.03209381000011</v>
      </c>
      <c r="U28" s="36">
        <f>SUMIFS(СВЦЭМ!$C$33:$C$776,СВЦЭМ!$A$33:$A$776,$A28,СВЦЭМ!$B$33:$B$776,U$11)+'СЕТ СН'!$F$12+СВЦЭМ!$D$10+'СЕТ СН'!$F$6-'СЕТ СН'!$F$22</f>
        <v>645.74822080000013</v>
      </c>
      <c r="V28" s="36">
        <f>SUMIFS(СВЦЭМ!$C$33:$C$776,СВЦЭМ!$A$33:$A$776,$A28,СВЦЭМ!$B$33:$B$776,V$11)+'СЕТ СН'!$F$12+СВЦЭМ!$D$10+'СЕТ СН'!$F$6-'СЕТ СН'!$F$22</f>
        <v>658.55697385000008</v>
      </c>
      <c r="W28" s="36">
        <f>SUMIFS(СВЦЭМ!$C$33:$C$776,СВЦЭМ!$A$33:$A$776,$A28,СВЦЭМ!$B$33:$B$776,W$11)+'СЕТ СН'!$F$12+СВЦЭМ!$D$10+'СЕТ СН'!$F$6-'СЕТ СН'!$F$22</f>
        <v>644.22028280000006</v>
      </c>
      <c r="X28" s="36">
        <f>SUMIFS(СВЦЭМ!$C$33:$C$776,СВЦЭМ!$A$33:$A$776,$A28,СВЦЭМ!$B$33:$B$776,X$11)+'СЕТ СН'!$F$12+СВЦЭМ!$D$10+'СЕТ СН'!$F$6-'СЕТ СН'!$F$22</f>
        <v>688.75361557000008</v>
      </c>
      <c r="Y28" s="36">
        <f>SUMIFS(СВЦЭМ!$C$33:$C$776,СВЦЭМ!$A$33:$A$776,$A28,СВЦЭМ!$B$33:$B$776,Y$11)+'СЕТ СН'!$F$12+СВЦЭМ!$D$10+'СЕТ СН'!$F$6-'СЕТ СН'!$F$22</f>
        <v>776.71898148000002</v>
      </c>
    </row>
    <row r="29" spans="1:25" ht="15.75" x14ac:dyDescent="0.2">
      <c r="A29" s="35">
        <f t="shared" si="0"/>
        <v>44092</v>
      </c>
      <c r="B29" s="36">
        <f>SUMIFS(СВЦЭМ!$C$33:$C$776,СВЦЭМ!$A$33:$A$776,$A29,СВЦЭМ!$B$33:$B$776,B$11)+'СЕТ СН'!$F$12+СВЦЭМ!$D$10+'СЕТ СН'!$F$6-'СЕТ СН'!$F$22</f>
        <v>886.96177518000002</v>
      </c>
      <c r="C29" s="36">
        <f>SUMIFS(СВЦЭМ!$C$33:$C$776,СВЦЭМ!$A$33:$A$776,$A29,СВЦЭМ!$B$33:$B$776,C$11)+'СЕТ СН'!$F$12+СВЦЭМ!$D$10+'СЕТ СН'!$F$6-'СЕТ СН'!$F$22</f>
        <v>934.77684811000006</v>
      </c>
      <c r="D29" s="36">
        <f>SUMIFS(СВЦЭМ!$C$33:$C$776,СВЦЭМ!$A$33:$A$776,$A29,СВЦЭМ!$B$33:$B$776,D$11)+'СЕТ СН'!$F$12+СВЦЭМ!$D$10+'СЕТ СН'!$F$6-'СЕТ СН'!$F$22</f>
        <v>983.02148105000003</v>
      </c>
      <c r="E29" s="36">
        <f>SUMIFS(СВЦЭМ!$C$33:$C$776,СВЦЭМ!$A$33:$A$776,$A29,СВЦЭМ!$B$33:$B$776,E$11)+'СЕТ СН'!$F$12+СВЦЭМ!$D$10+'СЕТ СН'!$F$6-'СЕТ СН'!$F$22</f>
        <v>1018.5838437000001</v>
      </c>
      <c r="F29" s="36">
        <f>SUMIFS(СВЦЭМ!$C$33:$C$776,СВЦЭМ!$A$33:$A$776,$A29,СВЦЭМ!$B$33:$B$776,F$11)+'СЕТ СН'!$F$12+СВЦЭМ!$D$10+'СЕТ СН'!$F$6-'СЕТ СН'!$F$22</f>
        <v>1035.2497027100001</v>
      </c>
      <c r="G29" s="36">
        <f>SUMIFS(СВЦЭМ!$C$33:$C$776,СВЦЭМ!$A$33:$A$776,$A29,СВЦЭМ!$B$33:$B$776,G$11)+'СЕТ СН'!$F$12+СВЦЭМ!$D$10+'СЕТ СН'!$F$6-'СЕТ СН'!$F$22</f>
        <v>1004.3139860100001</v>
      </c>
      <c r="H29" s="36">
        <f>SUMIFS(СВЦЭМ!$C$33:$C$776,СВЦЭМ!$A$33:$A$776,$A29,СВЦЭМ!$B$33:$B$776,H$11)+'СЕТ СН'!$F$12+СВЦЭМ!$D$10+'СЕТ СН'!$F$6-'СЕТ СН'!$F$22</f>
        <v>953.44694759000004</v>
      </c>
      <c r="I29" s="36">
        <f>SUMIFS(СВЦЭМ!$C$33:$C$776,СВЦЭМ!$A$33:$A$776,$A29,СВЦЭМ!$B$33:$B$776,I$11)+'СЕТ СН'!$F$12+СВЦЭМ!$D$10+'СЕТ СН'!$F$6-'СЕТ СН'!$F$22</f>
        <v>907.5796218700001</v>
      </c>
      <c r="J29" s="36">
        <f>SUMIFS(СВЦЭМ!$C$33:$C$776,СВЦЭМ!$A$33:$A$776,$A29,СВЦЭМ!$B$33:$B$776,J$11)+'СЕТ СН'!$F$12+СВЦЭМ!$D$10+'СЕТ СН'!$F$6-'СЕТ СН'!$F$22</f>
        <v>875.36601701000006</v>
      </c>
      <c r="K29" s="36">
        <f>SUMIFS(СВЦЭМ!$C$33:$C$776,СВЦЭМ!$A$33:$A$776,$A29,СВЦЭМ!$B$33:$B$776,K$11)+'СЕТ СН'!$F$12+СВЦЭМ!$D$10+'СЕТ СН'!$F$6-'СЕТ СН'!$F$22</f>
        <v>845.45343262000006</v>
      </c>
      <c r="L29" s="36">
        <f>SUMIFS(СВЦЭМ!$C$33:$C$776,СВЦЭМ!$A$33:$A$776,$A29,СВЦЭМ!$B$33:$B$776,L$11)+'СЕТ СН'!$F$12+СВЦЭМ!$D$10+'СЕТ СН'!$F$6-'СЕТ СН'!$F$22</f>
        <v>847.41645417000007</v>
      </c>
      <c r="M29" s="36">
        <f>SUMIFS(СВЦЭМ!$C$33:$C$776,СВЦЭМ!$A$33:$A$776,$A29,СВЦЭМ!$B$33:$B$776,M$11)+'СЕТ СН'!$F$12+СВЦЭМ!$D$10+'СЕТ СН'!$F$6-'СЕТ СН'!$F$22</f>
        <v>792.78715350000004</v>
      </c>
      <c r="N29" s="36">
        <f>SUMIFS(СВЦЭМ!$C$33:$C$776,СВЦЭМ!$A$33:$A$776,$A29,СВЦЭМ!$B$33:$B$776,N$11)+'СЕТ СН'!$F$12+СВЦЭМ!$D$10+'СЕТ СН'!$F$6-'СЕТ СН'!$F$22</f>
        <v>737.81671629000004</v>
      </c>
      <c r="O29" s="36">
        <f>SUMIFS(СВЦЭМ!$C$33:$C$776,СВЦЭМ!$A$33:$A$776,$A29,СВЦЭМ!$B$33:$B$776,O$11)+'СЕТ СН'!$F$12+СВЦЭМ!$D$10+'СЕТ СН'!$F$6-'СЕТ СН'!$F$22</f>
        <v>703.96576734000007</v>
      </c>
      <c r="P29" s="36">
        <f>SUMIFS(СВЦЭМ!$C$33:$C$776,СВЦЭМ!$A$33:$A$776,$A29,СВЦЭМ!$B$33:$B$776,P$11)+'СЕТ СН'!$F$12+СВЦЭМ!$D$10+'СЕТ СН'!$F$6-'СЕТ СН'!$F$22</f>
        <v>745.39321465000012</v>
      </c>
      <c r="Q29" s="36">
        <f>SUMIFS(СВЦЭМ!$C$33:$C$776,СВЦЭМ!$A$33:$A$776,$A29,СВЦЭМ!$B$33:$B$776,Q$11)+'СЕТ СН'!$F$12+СВЦЭМ!$D$10+'СЕТ СН'!$F$6-'СЕТ СН'!$F$22</f>
        <v>738.02487292000012</v>
      </c>
      <c r="R29" s="36">
        <f>SUMIFS(СВЦЭМ!$C$33:$C$776,СВЦЭМ!$A$33:$A$776,$A29,СВЦЭМ!$B$33:$B$776,R$11)+'СЕТ СН'!$F$12+СВЦЭМ!$D$10+'СЕТ СН'!$F$6-'СЕТ СН'!$F$22</f>
        <v>714.46748446000004</v>
      </c>
      <c r="S29" s="36">
        <f>SUMIFS(СВЦЭМ!$C$33:$C$776,СВЦЭМ!$A$33:$A$776,$A29,СВЦЭМ!$B$33:$B$776,S$11)+'СЕТ СН'!$F$12+СВЦЭМ!$D$10+'СЕТ СН'!$F$6-'СЕТ СН'!$F$22</f>
        <v>707.90473349000013</v>
      </c>
      <c r="T29" s="36">
        <f>SUMIFS(СВЦЭМ!$C$33:$C$776,СВЦЭМ!$A$33:$A$776,$A29,СВЦЭМ!$B$33:$B$776,T$11)+'СЕТ СН'!$F$12+СВЦЭМ!$D$10+'СЕТ СН'!$F$6-'СЕТ СН'!$F$22</f>
        <v>699.52443720000008</v>
      </c>
      <c r="U29" s="36">
        <f>SUMIFS(СВЦЭМ!$C$33:$C$776,СВЦЭМ!$A$33:$A$776,$A29,СВЦЭМ!$B$33:$B$776,U$11)+'СЕТ СН'!$F$12+СВЦЭМ!$D$10+'СЕТ СН'!$F$6-'СЕТ СН'!$F$22</f>
        <v>683.52716321000003</v>
      </c>
      <c r="V29" s="36">
        <f>SUMIFS(СВЦЭМ!$C$33:$C$776,СВЦЭМ!$A$33:$A$776,$A29,СВЦЭМ!$B$33:$B$776,V$11)+'СЕТ СН'!$F$12+СВЦЭМ!$D$10+'СЕТ СН'!$F$6-'СЕТ СН'!$F$22</f>
        <v>686.68203181000013</v>
      </c>
      <c r="W29" s="36">
        <f>SUMIFS(СВЦЭМ!$C$33:$C$776,СВЦЭМ!$A$33:$A$776,$A29,СВЦЭМ!$B$33:$B$776,W$11)+'СЕТ СН'!$F$12+СВЦЭМ!$D$10+'СЕТ СН'!$F$6-'СЕТ СН'!$F$22</f>
        <v>685.78509175000011</v>
      </c>
      <c r="X29" s="36">
        <f>SUMIFS(СВЦЭМ!$C$33:$C$776,СВЦЭМ!$A$33:$A$776,$A29,СВЦЭМ!$B$33:$B$776,X$11)+'СЕТ СН'!$F$12+СВЦЭМ!$D$10+'СЕТ СН'!$F$6-'СЕТ СН'!$F$22</f>
        <v>729.85062082000002</v>
      </c>
      <c r="Y29" s="36">
        <f>SUMIFS(СВЦЭМ!$C$33:$C$776,СВЦЭМ!$A$33:$A$776,$A29,СВЦЭМ!$B$33:$B$776,Y$11)+'СЕТ СН'!$F$12+СВЦЭМ!$D$10+'СЕТ СН'!$F$6-'СЕТ СН'!$F$22</f>
        <v>816.28866429000004</v>
      </c>
    </row>
    <row r="30" spans="1:25" ht="15.75" x14ac:dyDescent="0.2">
      <c r="A30" s="35">
        <f t="shared" si="0"/>
        <v>44093</v>
      </c>
      <c r="B30" s="36">
        <f>SUMIFS(СВЦЭМ!$C$33:$C$776,СВЦЭМ!$A$33:$A$776,$A30,СВЦЭМ!$B$33:$B$776,B$11)+'СЕТ СН'!$F$12+СВЦЭМ!$D$10+'СЕТ СН'!$F$6-'СЕТ СН'!$F$22</f>
        <v>907.48008768000011</v>
      </c>
      <c r="C30" s="36">
        <f>SUMIFS(СВЦЭМ!$C$33:$C$776,СВЦЭМ!$A$33:$A$776,$A30,СВЦЭМ!$B$33:$B$776,C$11)+'СЕТ СН'!$F$12+СВЦЭМ!$D$10+'СЕТ СН'!$F$6-'СЕТ СН'!$F$22</f>
        <v>944.44497782000008</v>
      </c>
      <c r="D30" s="36">
        <f>SUMIFS(СВЦЭМ!$C$33:$C$776,СВЦЭМ!$A$33:$A$776,$A30,СВЦЭМ!$B$33:$B$776,D$11)+'СЕТ СН'!$F$12+СВЦЭМ!$D$10+'СЕТ СН'!$F$6-'СЕТ СН'!$F$22</f>
        <v>971.97496933000002</v>
      </c>
      <c r="E30" s="36">
        <f>SUMIFS(СВЦЭМ!$C$33:$C$776,СВЦЭМ!$A$33:$A$776,$A30,СВЦЭМ!$B$33:$B$776,E$11)+'СЕТ СН'!$F$12+СВЦЭМ!$D$10+'СЕТ СН'!$F$6-'СЕТ СН'!$F$22</f>
        <v>989.57326053000008</v>
      </c>
      <c r="F30" s="36">
        <f>SUMIFS(СВЦЭМ!$C$33:$C$776,СВЦЭМ!$A$33:$A$776,$A30,СВЦЭМ!$B$33:$B$776,F$11)+'СЕТ СН'!$F$12+СВЦЭМ!$D$10+'СЕТ СН'!$F$6-'СЕТ СН'!$F$22</f>
        <v>992.27118431000008</v>
      </c>
      <c r="G30" s="36">
        <f>SUMIFS(СВЦЭМ!$C$33:$C$776,СВЦЭМ!$A$33:$A$776,$A30,СВЦЭМ!$B$33:$B$776,G$11)+'СЕТ СН'!$F$12+СВЦЭМ!$D$10+'СЕТ СН'!$F$6-'СЕТ СН'!$F$22</f>
        <v>979.42355753000004</v>
      </c>
      <c r="H30" s="36">
        <f>SUMIFS(СВЦЭМ!$C$33:$C$776,СВЦЭМ!$A$33:$A$776,$A30,СВЦЭМ!$B$33:$B$776,H$11)+'СЕТ СН'!$F$12+СВЦЭМ!$D$10+'СЕТ СН'!$F$6-'СЕТ СН'!$F$22</f>
        <v>949.10128223000004</v>
      </c>
      <c r="I30" s="36">
        <f>SUMIFS(СВЦЭМ!$C$33:$C$776,СВЦЭМ!$A$33:$A$776,$A30,СВЦЭМ!$B$33:$B$776,I$11)+'СЕТ СН'!$F$12+СВЦЭМ!$D$10+'СЕТ СН'!$F$6-'СЕТ СН'!$F$22</f>
        <v>919.25637982000012</v>
      </c>
      <c r="J30" s="36">
        <f>SUMIFS(СВЦЭМ!$C$33:$C$776,СВЦЭМ!$A$33:$A$776,$A30,СВЦЭМ!$B$33:$B$776,J$11)+'СЕТ СН'!$F$12+СВЦЭМ!$D$10+'СЕТ СН'!$F$6-'СЕТ СН'!$F$22</f>
        <v>863.19333054000003</v>
      </c>
      <c r="K30" s="36">
        <f>SUMIFS(СВЦЭМ!$C$33:$C$776,СВЦЭМ!$A$33:$A$776,$A30,СВЦЭМ!$B$33:$B$776,K$11)+'СЕТ СН'!$F$12+СВЦЭМ!$D$10+'СЕТ СН'!$F$6-'СЕТ СН'!$F$22</f>
        <v>824.81335456000011</v>
      </c>
      <c r="L30" s="36">
        <f>SUMIFS(СВЦЭМ!$C$33:$C$776,СВЦЭМ!$A$33:$A$776,$A30,СВЦЭМ!$B$33:$B$776,L$11)+'СЕТ СН'!$F$12+СВЦЭМ!$D$10+'СЕТ СН'!$F$6-'СЕТ СН'!$F$22</f>
        <v>802.31068550000009</v>
      </c>
      <c r="M30" s="36">
        <f>SUMIFS(СВЦЭМ!$C$33:$C$776,СВЦЭМ!$A$33:$A$776,$A30,СВЦЭМ!$B$33:$B$776,M$11)+'СЕТ СН'!$F$12+СВЦЭМ!$D$10+'СЕТ СН'!$F$6-'СЕТ СН'!$F$22</f>
        <v>753.43239514000004</v>
      </c>
      <c r="N30" s="36">
        <f>SUMIFS(СВЦЭМ!$C$33:$C$776,СВЦЭМ!$A$33:$A$776,$A30,СВЦЭМ!$B$33:$B$776,N$11)+'СЕТ СН'!$F$12+СВЦЭМ!$D$10+'СЕТ СН'!$F$6-'СЕТ СН'!$F$22</f>
        <v>711.15198401000009</v>
      </c>
      <c r="O30" s="36">
        <f>SUMIFS(СВЦЭМ!$C$33:$C$776,СВЦЭМ!$A$33:$A$776,$A30,СВЦЭМ!$B$33:$B$776,O$11)+'СЕТ СН'!$F$12+СВЦЭМ!$D$10+'СЕТ СН'!$F$6-'СЕТ СН'!$F$22</f>
        <v>707.99787529000002</v>
      </c>
      <c r="P30" s="36">
        <f>SUMIFS(СВЦЭМ!$C$33:$C$776,СВЦЭМ!$A$33:$A$776,$A30,СВЦЭМ!$B$33:$B$776,P$11)+'СЕТ СН'!$F$12+СВЦЭМ!$D$10+'СЕТ СН'!$F$6-'СЕТ СН'!$F$22</f>
        <v>722.26314795000008</v>
      </c>
      <c r="Q30" s="36">
        <f>SUMIFS(СВЦЭМ!$C$33:$C$776,СВЦЭМ!$A$33:$A$776,$A30,СВЦЭМ!$B$33:$B$776,Q$11)+'СЕТ СН'!$F$12+СВЦЭМ!$D$10+'СЕТ СН'!$F$6-'СЕТ СН'!$F$22</f>
        <v>704.39500195000005</v>
      </c>
      <c r="R30" s="36">
        <f>SUMIFS(СВЦЭМ!$C$33:$C$776,СВЦЭМ!$A$33:$A$776,$A30,СВЦЭМ!$B$33:$B$776,R$11)+'СЕТ СН'!$F$12+СВЦЭМ!$D$10+'СЕТ СН'!$F$6-'СЕТ СН'!$F$22</f>
        <v>689.21753994000005</v>
      </c>
      <c r="S30" s="36">
        <f>SUMIFS(СВЦЭМ!$C$33:$C$776,СВЦЭМ!$A$33:$A$776,$A30,СВЦЭМ!$B$33:$B$776,S$11)+'СЕТ СН'!$F$12+СВЦЭМ!$D$10+'СЕТ СН'!$F$6-'СЕТ СН'!$F$22</f>
        <v>693.63204424000003</v>
      </c>
      <c r="T30" s="36">
        <f>SUMIFS(СВЦЭМ!$C$33:$C$776,СВЦЭМ!$A$33:$A$776,$A30,СВЦЭМ!$B$33:$B$776,T$11)+'СЕТ СН'!$F$12+СВЦЭМ!$D$10+'СЕТ СН'!$F$6-'СЕТ СН'!$F$22</f>
        <v>704.44612052000002</v>
      </c>
      <c r="U30" s="36">
        <f>SUMIFS(СВЦЭМ!$C$33:$C$776,СВЦЭМ!$A$33:$A$776,$A30,СВЦЭМ!$B$33:$B$776,U$11)+'СЕТ СН'!$F$12+СВЦЭМ!$D$10+'СЕТ СН'!$F$6-'СЕТ СН'!$F$22</f>
        <v>702.00788574000012</v>
      </c>
      <c r="V30" s="36">
        <f>SUMIFS(СВЦЭМ!$C$33:$C$776,СВЦЭМ!$A$33:$A$776,$A30,СВЦЭМ!$B$33:$B$776,V$11)+'СЕТ СН'!$F$12+СВЦЭМ!$D$10+'СЕТ СН'!$F$6-'СЕТ СН'!$F$22</f>
        <v>714.20502191000003</v>
      </c>
      <c r="W30" s="36">
        <f>SUMIFS(СВЦЭМ!$C$33:$C$776,СВЦЭМ!$A$33:$A$776,$A30,СВЦЭМ!$B$33:$B$776,W$11)+'СЕТ СН'!$F$12+СВЦЭМ!$D$10+'СЕТ СН'!$F$6-'СЕТ СН'!$F$22</f>
        <v>709.02449621000005</v>
      </c>
      <c r="X30" s="36">
        <f>SUMIFS(СВЦЭМ!$C$33:$C$776,СВЦЭМ!$A$33:$A$776,$A30,СВЦЭМ!$B$33:$B$776,X$11)+'СЕТ СН'!$F$12+СВЦЭМ!$D$10+'СЕТ СН'!$F$6-'СЕТ СН'!$F$22</f>
        <v>733.91239191000011</v>
      </c>
      <c r="Y30" s="36">
        <f>SUMIFS(СВЦЭМ!$C$33:$C$776,СВЦЭМ!$A$33:$A$776,$A30,СВЦЭМ!$B$33:$B$776,Y$11)+'СЕТ СН'!$F$12+СВЦЭМ!$D$10+'СЕТ СН'!$F$6-'СЕТ СН'!$F$22</f>
        <v>787.4365968300001</v>
      </c>
    </row>
    <row r="31" spans="1:25" ht="15.75" x14ac:dyDescent="0.2">
      <c r="A31" s="35">
        <f t="shared" si="0"/>
        <v>44094</v>
      </c>
      <c r="B31" s="36">
        <f>SUMIFS(СВЦЭМ!$C$33:$C$776,СВЦЭМ!$A$33:$A$776,$A31,СВЦЭМ!$B$33:$B$776,B$11)+'СЕТ СН'!$F$12+СВЦЭМ!$D$10+'СЕТ СН'!$F$6-'СЕТ СН'!$F$22</f>
        <v>833.62776992000011</v>
      </c>
      <c r="C31" s="36">
        <f>SUMIFS(СВЦЭМ!$C$33:$C$776,СВЦЭМ!$A$33:$A$776,$A31,СВЦЭМ!$B$33:$B$776,C$11)+'СЕТ СН'!$F$12+СВЦЭМ!$D$10+'СЕТ СН'!$F$6-'СЕТ СН'!$F$22</f>
        <v>869.62183772000003</v>
      </c>
      <c r="D31" s="36">
        <f>SUMIFS(СВЦЭМ!$C$33:$C$776,СВЦЭМ!$A$33:$A$776,$A31,СВЦЭМ!$B$33:$B$776,D$11)+'СЕТ СН'!$F$12+СВЦЭМ!$D$10+'СЕТ СН'!$F$6-'СЕТ СН'!$F$22</f>
        <v>906.17977022000002</v>
      </c>
      <c r="E31" s="36">
        <f>SUMIFS(СВЦЭМ!$C$33:$C$776,СВЦЭМ!$A$33:$A$776,$A31,СВЦЭМ!$B$33:$B$776,E$11)+'СЕТ СН'!$F$12+СВЦЭМ!$D$10+'СЕТ СН'!$F$6-'СЕТ СН'!$F$22</f>
        <v>935.54434196000011</v>
      </c>
      <c r="F31" s="36">
        <f>SUMIFS(СВЦЭМ!$C$33:$C$776,СВЦЭМ!$A$33:$A$776,$A31,СВЦЭМ!$B$33:$B$776,F$11)+'СЕТ СН'!$F$12+СВЦЭМ!$D$10+'СЕТ СН'!$F$6-'СЕТ СН'!$F$22</f>
        <v>944.76122614000008</v>
      </c>
      <c r="G31" s="36">
        <f>SUMIFS(СВЦЭМ!$C$33:$C$776,СВЦЭМ!$A$33:$A$776,$A31,СВЦЭМ!$B$33:$B$776,G$11)+'СЕТ СН'!$F$12+СВЦЭМ!$D$10+'СЕТ СН'!$F$6-'СЕТ СН'!$F$22</f>
        <v>931.69076328000006</v>
      </c>
      <c r="H31" s="36">
        <f>SUMIFS(СВЦЭМ!$C$33:$C$776,СВЦЭМ!$A$33:$A$776,$A31,СВЦЭМ!$B$33:$B$776,H$11)+'СЕТ СН'!$F$12+СВЦЭМ!$D$10+'СЕТ СН'!$F$6-'СЕТ СН'!$F$22</f>
        <v>911.87394625000002</v>
      </c>
      <c r="I31" s="36">
        <f>SUMIFS(СВЦЭМ!$C$33:$C$776,СВЦЭМ!$A$33:$A$776,$A31,СВЦЭМ!$B$33:$B$776,I$11)+'СЕТ СН'!$F$12+СВЦЭМ!$D$10+'СЕТ СН'!$F$6-'СЕТ СН'!$F$22</f>
        <v>866.08245740000007</v>
      </c>
      <c r="J31" s="36">
        <f>SUMIFS(СВЦЭМ!$C$33:$C$776,СВЦЭМ!$A$33:$A$776,$A31,СВЦЭМ!$B$33:$B$776,J$11)+'СЕТ СН'!$F$12+СВЦЭМ!$D$10+'СЕТ СН'!$F$6-'СЕТ СН'!$F$22</f>
        <v>822.41338158000008</v>
      </c>
      <c r="K31" s="36">
        <f>SUMIFS(СВЦЭМ!$C$33:$C$776,СВЦЭМ!$A$33:$A$776,$A31,СВЦЭМ!$B$33:$B$776,K$11)+'СЕТ СН'!$F$12+СВЦЭМ!$D$10+'СЕТ СН'!$F$6-'СЕТ СН'!$F$22</f>
        <v>806.8947982200001</v>
      </c>
      <c r="L31" s="36">
        <f>SUMIFS(СВЦЭМ!$C$33:$C$776,СВЦЭМ!$A$33:$A$776,$A31,СВЦЭМ!$B$33:$B$776,L$11)+'СЕТ СН'!$F$12+СВЦЭМ!$D$10+'СЕТ СН'!$F$6-'СЕТ СН'!$F$22</f>
        <v>802.65294998000002</v>
      </c>
      <c r="M31" s="36">
        <f>SUMIFS(СВЦЭМ!$C$33:$C$776,СВЦЭМ!$A$33:$A$776,$A31,СВЦЭМ!$B$33:$B$776,M$11)+'СЕТ СН'!$F$12+СВЦЭМ!$D$10+'СЕТ СН'!$F$6-'СЕТ СН'!$F$22</f>
        <v>765.97772702000009</v>
      </c>
      <c r="N31" s="36">
        <f>SUMIFS(СВЦЭМ!$C$33:$C$776,СВЦЭМ!$A$33:$A$776,$A31,СВЦЭМ!$B$33:$B$776,N$11)+'СЕТ СН'!$F$12+СВЦЭМ!$D$10+'СЕТ СН'!$F$6-'СЕТ СН'!$F$22</f>
        <v>736.31752259000007</v>
      </c>
      <c r="O31" s="36">
        <f>SUMIFS(СВЦЭМ!$C$33:$C$776,СВЦЭМ!$A$33:$A$776,$A31,СВЦЭМ!$B$33:$B$776,O$11)+'СЕТ СН'!$F$12+СВЦЭМ!$D$10+'СЕТ СН'!$F$6-'СЕТ СН'!$F$22</f>
        <v>740.98488365000003</v>
      </c>
      <c r="P31" s="36">
        <f>SUMIFS(СВЦЭМ!$C$33:$C$776,СВЦЭМ!$A$33:$A$776,$A31,СВЦЭМ!$B$33:$B$776,P$11)+'СЕТ СН'!$F$12+СВЦЭМ!$D$10+'СЕТ СН'!$F$6-'СЕТ СН'!$F$22</f>
        <v>741.46641604000013</v>
      </c>
      <c r="Q31" s="36">
        <f>SUMIFS(СВЦЭМ!$C$33:$C$776,СВЦЭМ!$A$33:$A$776,$A31,СВЦЭМ!$B$33:$B$776,Q$11)+'СЕТ СН'!$F$12+СВЦЭМ!$D$10+'СЕТ СН'!$F$6-'СЕТ СН'!$F$22</f>
        <v>739.10074630000008</v>
      </c>
      <c r="R31" s="36">
        <f>SUMIFS(СВЦЭМ!$C$33:$C$776,СВЦЭМ!$A$33:$A$776,$A31,СВЦЭМ!$B$33:$B$776,R$11)+'СЕТ СН'!$F$12+СВЦЭМ!$D$10+'СЕТ СН'!$F$6-'СЕТ СН'!$F$22</f>
        <v>733.52982282000005</v>
      </c>
      <c r="S31" s="36">
        <f>SUMIFS(СВЦЭМ!$C$33:$C$776,СВЦЭМ!$A$33:$A$776,$A31,СВЦЭМ!$B$33:$B$776,S$11)+'СЕТ СН'!$F$12+СВЦЭМ!$D$10+'СЕТ СН'!$F$6-'СЕТ СН'!$F$22</f>
        <v>748.62730389000012</v>
      </c>
      <c r="T31" s="36">
        <f>SUMIFS(СВЦЭМ!$C$33:$C$776,СВЦЭМ!$A$33:$A$776,$A31,СВЦЭМ!$B$33:$B$776,T$11)+'СЕТ СН'!$F$12+СВЦЭМ!$D$10+'СЕТ СН'!$F$6-'СЕТ СН'!$F$22</f>
        <v>767.26485858000012</v>
      </c>
      <c r="U31" s="36">
        <f>SUMIFS(СВЦЭМ!$C$33:$C$776,СВЦЭМ!$A$33:$A$776,$A31,СВЦЭМ!$B$33:$B$776,U$11)+'СЕТ СН'!$F$12+СВЦЭМ!$D$10+'СЕТ СН'!$F$6-'СЕТ СН'!$F$22</f>
        <v>782.55878803000007</v>
      </c>
      <c r="V31" s="36">
        <f>SUMIFS(СВЦЭМ!$C$33:$C$776,СВЦЭМ!$A$33:$A$776,$A31,СВЦЭМ!$B$33:$B$776,V$11)+'СЕТ СН'!$F$12+СВЦЭМ!$D$10+'СЕТ СН'!$F$6-'СЕТ СН'!$F$22</f>
        <v>794.85942438000006</v>
      </c>
      <c r="W31" s="36">
        <f>SUMIFS(СВЦЭМ!$C$33:$C$776,СВЦЭМ!$A$33:$A$776,$A31,СВЦЭМ!$B$33:$B$776,W$11)+'СЕТ СН'!$F$12+СВЦЭМ!$D$10+'СЕТ СН'!$F$6-'СЕТ СН'!$F$22</f>
        <v>782.62754747000008</v>
      </c>
      <c r="X31" s="36">
        <f>SUMIFS(СВЦЭМ!$C$33:$C$776,СВЦЭМ!$A$33:$A$776,$A31,СВЦЭМ!$B$33:$B$776,X$11)+'СЕТ СН'!$F$12+СВЦЭМ!$D$10+'СЕТ СН'!$F$6-'СЕТ СН'!$F$22</f>
        <v>758.29713320000008</v>
      </c>
      <c r="Y31" s="36">
        <f>SUMIFS(СВЦЭМ!$C$33:$C$776,СВЦЭМ!$A$33:$A$776,$A31,СВЦЭМ!$B$33:$B$776,Y$11)+'СЕТ СН'!$F$12+СВЦЭМ!$D$10+'СЕТ СН'!$F$6-'СЕТ СН'!$F$22</f>
        <v>835.23633646000008</v>
      </c>
    </row>
    <row r="32" spans="1:25" ht="15.75" x14ac:dyDescent="0.2">
      <c r="A32" s="35">
        <f t="shared" si="0"/>
        <v>44095</v>
      </c>
      <c r="B32" s="36">
        <f>SUMIFS(СВЦЭМ!$C$33:$C$776,СВЦЭМ!$A$33:$A$776,$A32,СВЦЭМ!$B$33:$B$776,B$11)+'СЕТ СН'!$F$12+СВЦЭМ!$D$10+'СЕТ СН'!$F$6-'СЕТ СН'!$F$22</f>
        <v>864.68961073000003</v>
      </c>
      <c r="C32" s="36">
        <f>SUMIFS(СВЦЭМ!$C$33:$C$776,СВЦЭМ!$A$33:$A$776,$A32,СВЦЭМ!$B$33:$B$776,C$11)+'СЕТ СН'!$F$12+СВЦЭМ!$D$10+'СЕТ СН'!$F$6-'СЕТ СН'!$F$22</f>
        <v>870.94801058000007</v>
      </c>
      <c r="D32" s="36">
        <f>SUMIFS(СВЦЭМ!$C$33:$C$776,СВЦЭМ!$A$33:$A$776,$A32,СВЦЭМ!$B$33:$B$776,D$11)+'СЕТ СН'!$F$12+СВЦЭМ!$D$10+'СЕТ СН'!$F$6-'СЕТ СН'!$F$22</f>
        <v>882.57708711000009</v>
      </c>
      <c r="E32" s="36">
        <f>SUMIFS(СВЦЭМ!$C$33:$C$776,СВЦЭМ!$A$33:$A$776,$A32,СВЦЭМ!$B$33:$B$776,E$11)+'СЕТ СН'!$F$12+СВЦЭМ!$D$10+'СЕТ СН'!$F$6-'СЕТ СН'!$F$22</f>
        <v>900.72647029000007</v>
      </c>
      <c r="F32" s="36">
        <f>SUMIFS(СВЦЭМ!$C$33:$C$776,СВЦЭМ!$A$33:$A$776,$A32,СВЦЭМ!$B$33:$B$776,F$11)+'СЕТ СН'!$F$12+СВЦЭМ!$D$10+'СЕТ СН'!$F$6-'СЕТ СН'!$F$22</f>
        <v>899.89800194000009</v>
      </c>
      <c r="G32" s="36">
        <f>SUMIFS(СВЦЭМ!$C$33:$C$776,СВЦЭМ!$A$33:$A$776,$A32,СВЦЭМ!$B$33:$B$776,G$11)+'СЕТ СН'!$F$12+СВЦЭМ!$D$10+'СЕТ СН'!$F$6-'СЕТ СН'!$F$22</f>
        <v>885.7000184100001</v>
      </c>
      <c r="H32" s="36">
        <f>SUMIFS(СВЦЭМ!$C$33:$C$776,СВЦЭМ!$A$33:$A$776,$A32,СВЦЭМ!$B$33:$B$776,H$11)+'СЕТ СН'!$F$12+СВЦЭМ!$D$10+'СЕТ СН'!$F$6-'СЕТ СН'!$F$22</f>
        <v>840.07486169000003</v>
      </c>
      <c r="I32" s="36">
        <f>SUMIFS(СВЦЭМ!$C$33:$C$776,СВЦЭМ!$A$33:$A$776,$A32,СВЦЭМ!$B$33:$B$776,I$11)+'СЕТ СН'!$F$12+СВЦЭМ!$D$10+'СЕТ СН'!$F$6-'СЕТ СН'!$F$22</f>
        <v>788.32505263000007</v>
      </c>
      <c r="J32" s="36">
        <f>SUMIFS(СВЦЭМ!$C$33:$C$776,СВЦЭМ!$A$33:$A$776,$A32,СВЦЭМ!$B$33:$B$776,J$11)+'СЕТ СН'!$F$12+СВЦЭМ!$D$10+'СЕТ СН'!$F$6-'СЕТ СН'!$F$22</f>
        <v>753.38879189000011</v>
      </c>
      <c r="K32" s="36">
        <f>SUMIFS(СВЦЭМ!$C$33:$C$776,СВЦЭМ!$A$33:$A$776,$A32,СВЦЭМ!$B$33:$B$776,K$11)+'СЕТ СН'!$F$12+СВЦЭМ!$D$10+'СЕТ СН'!$F$6-'СЕТ СН'!$F$22</f>
        <v>738.05448062000005</v>
      </c>
      <c r="L32" s="36">
        <f>SUMIFS(СВЦЭМ!$C$33:$C$776,СВЦЭМ!$A$33:$A$776,$A32,СВЦЭМ!$B$33:$B$776,L$11)+'СЕТ СН'!$F$12+СВЦЭМ!$D$10+'СЕТ СН'!$F$6-'СЕТ СН'!$F$22</f>
        <v>750.23700335000012</v>
      </c>
      <c r="M32" s="36">
        <f>SUMIFS(СВЦЭМ!$C$33:$C$776,СВЦЭМ!$A$33:$A$776,$A32,СВЦЭМ!$B$33:$B$776,M$11)+'СЕТ СН'!$F$12+СВЦЭМ!$D$10+'СЕТ СН'!$F$6-'СЕТ СН'!$F$22</f>
        <v>718.80508771000007</v>
      </c>
      <c r="N32" s="36">
        <f>SUMIFS(СВЦЭМ!$C$33:$C$776,СВЦЭМ!$A$33:$A$776,$A32,СВЦЭМ!$B$33:$B$776,N$11)+'СЕТ СН'!$F$12+СВЦЭМ!$D$10+'СЕТ СН'!$F$6-'СЕТ СН'!$F$22</f>
        <v>675.85019560000012</v>
      </c>
      <c r="O32" s="36">
        <f>SUMIFS(СВЦЭМ!$C$33:$C$776,СВЦЭМ!$A$33:$A$776,$A32,СВЦЭМ!$B$33:$B$776,O$11)+'СЕТ СН'!$F$12+СВЦЭМ!$D$10+'СЕТ СН'!$F$6-'СЕТ СН'!$F$22</f>
        <v>677.2723884400001</v>
      </c>
      <c r="P32" s="36">
        <f>SUMIFS(СВЦЭМ!$C$33:$C$776,СВЦЭМ!$A$33:$A$776,$A32,СВЦЭМ!$B$33:$B$776,P$11)+'СЕТ СН'!$F$12+СВЦЭМ!$D$10+'СЕТ СН'!$F$6-'СЕТ СН'!$F$22</f>
        <v>677.51074697000013</v>
      </c>
      <c r="Q32" s="36">
        <f>SUMIFS(СВЦЭМ!$C$33:$C$776,СВЦЭМ!$A$33:$A$776,$A32,СВЦЭМ!$B$33:$B$776,Q$11)+'СЕТ СН'!$F$12+СВЦЭМ!$D$10+'СЕТ СН'!$F$6-'СЕТ СН'!$F$22</f>
        <v>672.84390135000012</v>
      </c>
      <c r="R32" s="36">
        <f>SUMIFS(СВЦЭМ!$C$33:$C$776,СВЦЭМ!$A$33:$A$776,$A32,СВЦЭМ!$B$33:$B$776,R$11)+'СЕТ СН'!$F$12+СВЦЭМ!$D$10+'СЕТ СН'!$F$6-'СЕТ СН'!$F$22</f>
        <v>671.05345358000011</v>
      </c>
      <c r="S32" s="36">
        <f>SUMIFS(СВЦЭМ!$C$33:$C$776,СВЦЭМ!$A$33:$A$776,$A32,СВЦЭМ!$B$33:$B$776,S$11)+'СЕТ СН'!$F$12+СВЦЭМ!$D$10+'СЕТ СН'!$F$6-'СЕТ СН'!$F$22</f>
        <v>680.76244689000009</v>
      </c>
      <c r="T32" s="36">
        <f>SUMIFS(СВЦЭМ!$C$33:$C$776,СВЦЭМ!$A$33:$A$776,$A32,СВЦЭМ!$B$33:$B$776,T$11)+'СЕТ СН'!$F$12+СВЦЭМ!$D$10+'СЕТ СН'!$F$6-'СЕТ СН'!$F$22</f>
        <v>706.36594276000005</v>
      </c>
      <c r="U32" s="36">
        <f>SUMIFS(СВЦЭМ!$C$33:$C$776,СВЦЭМ!$A$33:$A$776,$A32,СВЦЭМ!$B$33:$B$776,U$11)+'СЕТ СН'!$F$12+СВЦЭМ!$D$10+'СЕТ СН'!$F$6-'СЕТ СН'!$F$22</f>
        <v>721.01857879000011</v>
      </c>
      <c r="V32" s="36">
        <f>SUMIFS(СВЦЭМ!$C$33:$C$776,СВЦЭМ!$A$33:$A$776,$A32,СВЦЭМ!$B$33:$B$776,V$11)+'СЕТ СН'!$F$12+СВЦЭМ!$D$10+'СЕТ СН'!$F$6-'СЕТ СН'!$F$22</f>
        <v>730.15127644000006</v>
      </c>
      <c r="W32" s="36">
        <f>SUMIFS(СВЦЭМ!$C$33:$C$776,СВЦЭМ!$A$33:$A$776,$A32,СВЦЭМ!$B$33:$B$776,W$11)+'СЕТ СН'!$F$12+СВЦЭМ!$D$10+'СЕТ СН'!$F$6-'СЕТ СН'!$F$22</f>
        <v>708.60413818000006</v>
      </c>
      <c r="X32" s="36">
        <f>SUMIFS(СВЦЭМ!$C$33:$C$776,СВЦЭМ!$A$33:$A$776,$A32,СВЦЭМ!$B$33:$B$776,X$11)+'СЕТ СН'!$F$12+СВЦЭМ!$D$10+'СЕТ СН'!$F$6-'СЕТ СН'!$F$22</f>
        <v>684.38821482000003</v>
      </c>
      <c r="Y32" s="36">
        <f>SUMIFS(СВЦЭМ!$C$33:$C$776,СВЦЭМ!$A$33:$A$776,$A32,СВЦЭМ!$B$33:$B$776,Y$11)+'СЕТ СН'!$F$12+СВЦЭМ!$D$10+'СЕТ СН'!$F$6-'СЕТ СН'!$F$22</f>
        <v>774.72932011000012</v>
      </c>
    </row>
    <row r="33" spans="1:25" ht="15.75" x14ac:dyDescent="0.2">
      <c r="A33" s="35">
        <f t="shared" si="0"/>
        <v>44096</v>
      </c>
      <c r="B33" s="36">
        <f>SUMIFS(СВЦЭМ!$C$33:$C$776,СВЦЭМ!$A$33:$A$776,$A33,СВЦЭМ!$B$33:$B$776,B$11)+'СЕТ СН'!$F$12+СВЦЭМ!$D$10+'СЕТ СН'!$F$6-'СЕТ СН'!$F$22</f>
        <v>867.96910784000011</v>
      </c>
      <c r="C33" s="36">
        <f>SUMIFS(СВЦЭМ!$C$33:$C$776,СВЦЭМ!$A$33:$A$776,$A33,СВЦЭМ!$B$33:$B$776,C$11)+'СЕТ СН'!$F$12+СВЦЭМ!$D$10+'СЕТ СН'!$F$6-'СЕТ СН'!$F$22</f>
        <v>907.52743132000012</v>
      </c>
      <c r="D33" s="36">
        <f>SUMIFS(СВЦЭМ!$C$33:$C$776,СВЦЭМ!$A$33:$A$776,$A33,СВЦЭМ!$B$33:$B$776,D$11)+'СЕТ СН'!$F$12+СВЦЭМ!$D$10+'СЕТ СН'!$F$6-'СЕТ СН'!$F$22</f>
        <v>927.97764266000001</v>
      </c>
      <c r="E33" s="36">
        <f>SUMIFS(СВЦЭМ!$C$33:$C$776,СВЦЭМ!$A$33:$A$776,$A33,СВЦЭМ!$B$33:$B$776,E$11)+'СЕТ СН'!$F$12+СВЦЭМ!$D$10+'СЕТ СН'!$F$6-'СЕТ СН'!$F$22</f>
        <v>948.58771099000012</v>
      </c>
      <c r="F33" s="36">
        <f>SUMIFS(СВЦЭМ!$C$33:$C$776,СВЦЭМ!$A$33:$A$776,$A33,СВЦЭМ!$B$33:$B$776,F$11)+'СЕТ СН'!$F$12+СВЦЭМ!$D$10+'СЕТ СН'!$F$6-'СЕТ СН'!$F$22</f>
        <v>934.86427199000002</v>
      </c>
      <c r="G33" s="36">
        <f>SUMIFS(СВЦЭМ!$C$33:$C$776,СВЦЭМ!$A$33:$A$776,$A33,СВЦЭМ!$B$33:$B$776,G$11)+'СЕТ СН'!$F$12+СВЦЭМ!$D$10+'СЕТ СН'!$F$6-'СЕТ СН'!$F$22</f>
        <v>908.24382217000004</v>
      </c>
      <c r="H33" s="36">
        <f>SUMIFS(СВЦЭМ!$C$33:$C$776,СВЦЭМ!$A$33:$A$776,$A33,СВЦЭМ!$B$33:$B$776,H$11)+'СЕТ СН'!$F$12+СВЦЭМ!$D$10+'СЕТ СН'!$F$6-'СЕТ СН'!$F$22</f>
        <v>868.03192066000008</v>
      </c>
      <c r="I33" s="36">
        <f>SUMIFS(СВЦЭМ!$C$33:$C$776,СВЦЭМ!$A$33:$A$776,$A33,СВЦЭМ!$B$33:$B$776,I$11)+'СЕТ СН'!$F$12+СВЦЭМ!$D$10+'СЕТ СН'!$F$6-'СЕТ СН'!$F$22</f>
        <v>838.92593668000006</v>
      </c>
      <c r="J33" s="36">
        <f>SUMIFS(СВЦЭМ!$C$33:$C$776,СВЦЭМ!$A$33:$A$776,$A33,СВЦЭМ!$B$33:$B$776,J$11)+'СЕТ СН'!$F$12+СВЦЭМ!$D$10+'СЕТ СН'!$F$6-'СЕТ СН'!$F$22</f>
        <v>809.95278420000011</v>
      </c>
      <c r="K33" s="36">
        <f>SUMIFS(СВЦЭМ!$C$33:$C$776,СВЦЭМ!$A$33:$A$776,$A33,СВЦЭМ!$B$33:$B$776,K$11)+'СЕТ СН'!$F$12+СВЦЭМ!$D$10+'СЕТ СН'!$F$6-'СЕТ СН'!$F$22</f>
        <v>798.41830978000007</v>
      </c>
      <c r="L33" s="36">
        <f>SUMIFS(СВЦЭМ!$C$33:$C$776,СВЦЭМ!$A$33:$A$776,$A33,СВЦЭМ!$B$33:$B$776,L$11)+'СЕТ СН'!$F$12+СВЦЭМ!$D$10+'СЕТ СН'!$F$6-'СЕТ СН'!$F$22</f>
        <v>797.50872111000012</v>
      </c>
      <c r="M33" s="36">
        <f>SUMIFS(СВЦЭМ!$C$33:$C$776,СВЦЭМ!$A$33:$A$776,$A33,СВЦЭМ!$B$33:$B$776,M$11)+'СЕТ СН'!$F$12+СВЦЭМ!$D$10+'СЕТ СН'!$F$6-'СЕТ СН'!$F$22</f>
        <v>767.80848863000006</v>
      </c>
      <c r="N33" s="36">
        <f>SUMIFS(СВЦЭМ!$C$33:$C$776,СВЦЭМ!$A$33:$A$776,$A33,СВЦЭМ!$B$33:$B$776,N$11)+'СЕТ СН'!$F$12+СВЦЭМ!$D$10+'СЕТ СН'!$F$6-'СЕТ СН'!$F$22</f>
        <v>717.28618858000004</v>
      </c>
      <c r="O33" s="36">
        <f>SUMIFS(СВЦЭМ!$C$33:$C$776,СВЦЭМ!$A$33:$A$776,$A33,СВЦЭМ!$B$33:$B$776,O$11)+'СЕТ СН'!$F$12+СВЦЭМ!$D$10+'СЕТ СН'!$F$6-'СЕТ СН'!$F$22</f>
        <v>707.68893141000012</v>
      </c>
      <c r="P33" s="36">
        <f>SUMIFS(СВЦЭМ!$C$33:$C$776,СВЦЭМ!$A$33:$A$776,$A33,СВЦЭМ!$B$33:$B$776,P$11)+'СЕТ СН'!$F$12+СВЦЭМ!$D$10+'СЕТ СН'!$F$6-'СЕТ СН'!$F$22</f>
        <v>710.31083326000009</v>
      </c>
      <c r="Q33" s="36">
        <f>SUMIFS(СВЦЭМ!$C$33:$C$776,СВЦЭМ!$A$33:$A$776,$A33,СВЦЭМ!$B$33:$B$776,Q$11)+'СЕТ СН'!$F$12+СВЦЭМ!$D$10+'СЕТ СН'!$F$6-'СЕТ СН'!$F$22</f>
        <v>705.21881008000003</v>
      </c>
      <c r="R33" s="36">
        <f>SUMIFS(СВЦЭМ!$C$33:$C$776,СВЦЭМ!$A$33:$A$776,$A33,СВЦЭМ!$B$33:$B$776,R$11)+'СЕТ СН'!$F$12+СВЦЭМ!$D$10+'СЕТ СН'!$F$6-'СЕТ СН'!$F$22</f>
        <v>706.09511784000006</v>
      </c>
      <c r="S33" s="36">
        <f>SUMIFS(СВЦЭМ!$C$33:$C$776,СВЦЭМ!$A$33:$A$776,$A33,СВЦЭМ!$B$33:$B$776,S$11)+'СЕТ СН'!$F$12+СВЦЭМ!$D$10+'СЕТ СН'!$F$6-'СЕТ СН'!$F$22</f>
        <v>713.88783005000005</v>
      </c>
      <c r="T33" s="36">
        <f>SUMIFS(СВЦЭМ!$C$33:$C$776,СВЦЭМ!$A$33:$A$776,$A33,СВЦЭМ!$B$33:$B$776,T$11)+'СЕТ СН'!$F$12+СВЦЭМ!$D$10+'СЕТ СН'!$F$6-'СЕТ СН'!$F$22</f>
        <v>723.60785756000007</v>
      </c>
      <c r="U33" s="36">
        <f>SUMIFS(СВЦЭМ!$C$33:$C$776,СВЦЭМ!$A$33:$A$776,$A33,СВЦЭМ!$B$33:$B$776,U$11)+'СЕТ СН'!$F$12+СВЦЭМ!$D$10+'СЕТ СН'!$F$6-'СЕТ СН'!$F$22</f>
        <v>747.51656815000013</v>
      </c>
      <c r="V33" s="36">
        <f>SUMIFS(СВЦЭМ!$C$33:$C$776,СВЦЭМ!$A$33:$A$776,$A33,СВЦЭМ!$B$33:$B$776,V$11)+'СЕТ СН'!$F$12+СВЦЭМ!$D$10+'СЕТ СН'!$F$6-'СЕТ СН'!$F$22</f>
        <v>748.05486783000003</v>
      </c>
      <c r="W33" s="36">
        <f>SUMIFS(СВЦЭМ!$C$33:$C$776,СВЦЭМ!$A$33:$A$776,$A33,СВЦЭМ!$B$33:$B$776,W$11)+'СЕТ СН'!$F$12+СВЦЭМ!$D$10+'СЕТ СН'!$F$6-'СЕТ СН'!$F$22</f>
        <v>735.45360118000008</v>
      </c>
      <c r="X33" s="36">
        <f>SUMIFS(СВЦЭМ!$C$33:$C$776,СВЦЭМ!$A$33:$A$776,$A33,СВЦЭМ!$B$33:$B$776,X$11)+'СЕТ СН'!$F$12+СВЦЭМ!$D$10+'СЕТ СН'!$F$6-'СЕТ СН'!$F$22</f>
        <v>733.0424195600001</v>
      </c>
      <c r="Y33" s="36">
        <f>SUMIFS(СВЦЭМ!$C$33:$C$776,СВЦЭМ!$A$33:$A$776,$A33,СВЦЭМ!$B$33:$B$776,Y$11)+'СЕТ СН'!$F$12+СВЦЭМ!$D$10+'СЕТ СН'!$F$6-'СЕТ СН'!$F$22</f>
        <v>809.15248086000008</v>
      </c>
    </row>
    <row r="34" spans="1:25" ht="15.75" x14ac:dyDescent="0.2">
      <c r="A34" s="35">
        <f t="shared" si="0"/>
        <v>44097</v>
      </c>
      <c r="B34" s="36">
        <f>SUMIFS(СВЦЭМ!$C$33:$C$776,СВЦЭМ!$A$33:$A$776,$A34,СВЦЭМ!$B$33:$B$776,B$11)+'СЕТ СН'!$F$12+СВЦЭМ!$D$10+'СЕТ СН'!$F$6-'СЕТ СН'!$F$22</f>
        <v>860.64207345000011</v>
      </c>
      <c r="C34" s="36">
        <f>SUMIFS(СВЦЭМ!$C$33:$C$776,СВЦЭМ!$A$33:$A$776,$A34,СВЦЭМ!$B$33:$B$776,C$11)+'СЕТ СН'!$F$12+СВЦЭМ!$D$10+'СЕТ СН'!$F$6-'СЕТ СН'!$F$22</f>
        <v>897.42831593000005</v>
      </c>
      <c r="D34" s="36">
        <f>SUMIFS(СВЦЭМ!$C$33:$C$776,СВЦЭМ!$A$33:$A$776,$A34,СВЦЭМ!$B$33:$B$776,D$11)+'СЕТ СН'!$F$12+СВЦЭМ!$D$10+'СЕТ СН'!$F$6-'СЕТ СН'!$F$22</f>
        <v>912.7116478800001</v>
      </c>
      <c r="E34" s="36">
        <f>SUMIFS(СВЦЭМ!$C$33:$C$776,СВЦЭМ!$A$33:$A$776,$A34,СВЦЭМ!$B$33:$B$776,E$11)+'СЕТ СН'!$F$12+СВЦЭМ!$D$10+'СЕТ СН'!$F$6-'СЕТ СН'!$F$22</f>
        <v>930.46156316000008</v>
      </c>
      <c r="F34" s="36">
        <f>SUMIFS(СВЦЭМ!$C$33:$C$776,СВЦЭМ!$A$33:$A$776,$A34,СВЦЭМ!$B$33:$B$776,F$11)+'СЕТ СН'!$F$12+СВЦЭМ!$D$10+'СЕТ СН'!$F$6-'СЕТ СН'!$F$22</f>
        <v>939.42720257000008</v>
      </c>
      <c r="G34" s="36">
        <f>SUMIFS(СВЦЭМ!$C$33:$C$776,СВЦЭМ!$A$33:$A$776,$A34,СВЦЭМ!$B$33:$B$776,G$11)+'СЕТ СН'!$F$12+СВЦЭМ!$D$10+'СЕТ СН'!$F$6-'СЕТ СН'!$F$22</f>
        <v>919.28626140000006</v>
      </c>
      <c r="H34" s="36">
        <f>SUMIFS(СВЦЭМ!$C$33:$C$776,СВЦЭМ!$A$33:$A$776,$A34,СВЦЭМ!$B$33:$B$776,H$11)+'СЕТ СН'!$F$12+СВЦЭМ!$D$10+'СЕТ СН'!$F$6-'СЕТ СН'!$F$22</f>
        <v>865.41859932000011</v>
      </c>
      <c r="I34" s="36">
        <f>SUMIFS(СВЦЭМ!$C$33:$C$776,СВЦЭМ!$A$33:$A$776,$A34,СВЦЭМ!$B$33:$B$776,I$11)+'СЕТ СН'!$F$12+СВЦЭМ!$D$10+'СЕТ СН'!$F$6-'СЕТ СН'!$F$22</f>
        <v>807.90408218000005</v>
      </c>
      <c r="J34" s="36">
        <f>SUMIFS(СВЦЭМ!$C$33:$C$776,СВЦЭМ!$A$33:$A$776,$A34,СВЦЭМ!$B$33:$B$776,J$11)+'СЕТ СН'!$F$12+СВЦЭМ!$D$10+'СЕТ СН'!$F$6-'СЕТ СН'!$F$22</f>
        <v>779.75407315000007</v>
      </c>
      <c r="K34" s="36">
        <f>SUMIFS(СВЦЭМ!$C$33:$C$776,СВЦЭМ!$A$33:$A$776,$A34,СВЦЭМ!$B$33:$B$776,K$11)+'СЕТ СН'!$F$12+СВЦЭМ!$D$10+'СЕТ СН'!$F$6-'СЕТ СН'!$F$22</f>
        <v>775.49794430000009</v>
      </c>
      <c r="L34" s="36">
        <f>SUMIFS(СВЦЭМ!$C$33:$C$776,СВЦЭМ!$A$33:$A$776,$A34,СВЦЭМ!$B$33:$B$776,L$11)+'СЕТ СН'!$F$12+СВЦЭМ!$D$10+'СЕТ СН'!$F$6-'СЕТ СН'!$F$22</f>
        <v>767.06681758000002</v>
      </c>
      <c r="M34" s="36">
        <f>SUMIFS(СВЦЭМ!$C$33:$C$776,СВЦЭМ!$A$33:$A$776,$A34,СВЦЭМ!$B$33:$B$776,M$11)+'СЕТ СН'!$F$12+СВЦЭМ!$D$10+'СЕТ СН'!$F$6-'СЕТ СН'!$F$22</f>
        <v>722.44581368000001</v>
      </c>
      <c r="N34" s="36">
        <f>SUMIFS(СВЦЭМ!$C$33:$C$776,СВЦЭМ!$A$33:$A$776,$A34,СВЦЭМ!$B$33:$B$776,N$11)+'СЕТ СН'!$F$12+СВЦЭМ!$D$10+'СЕТ СН'!$F$6-'СЕТ СН'!$F$22</f>
        <v>717.3053407000001</v>
      </c>
      <c r="O34" s="36">
        <f>SUMIFS(СВЦЭМ!$C$33:$C$776,СВЦЭМ!$A$33:$A$776,$A34,СВЦЭМ!$B$33:$B$776,O$11)+'СЕТ СН'!$F$12+СВЦЭМ!$D$10+'СЕТ СН'!$F$6-'СЕТ СН'!$F$22</f>
        <v>716.32494657000007</v>
      </c>
      <c r="P34" s="36">
        <f>SUMIFS(СВЦЭМ!$C$33:$C$776,СВЦЭМ!$A$33:$A$776,$A34,СВЦЭМ!$B$33:$B$776,P$11)+'СЕТ СН'!$F$12+СВЦЭМ!$D$10+'СЕТ СН'!$F$6-'СЕТ СН'!$F$22</f>
        <v>715.83524004000003</v>
      </c>
      <c r="Q34" s="36">
        <f>SUMIFS(СВЦЭМ!$C$33:$C$776,СВЦЭМ!$A$33:$A$776,$A34,СВЦЭМ!$B$33:$B$776,Q$11)+'СЕТ СН'!$F$12+СВЦЭМ!$D$10+'СЕТ СН'!$F$6-'СЕТ СН'!$F$22</f>
        <v>716.99825533000012</v>
      </c>
      <c r="R34" s="36">
        <f>SUMIFS(СВЦЭМ!$C$33:$C$776,СВЦЭМ!$A$33:$A$776,$A34,СВЦЭМ!$B$33:$B$776,R$11)+'СЕТ СН'!$F$12+СВЦЭМ!$D$10+'СЕТ СН'!$F$6-'СЕТ СН'!$F$22</f>
        <v>713.27897146000009</v>
      </c>
      <c r="S34" s="36">
        <f>SUMIFS(СВЦЭМ!$C$33:$C$776,СВЦЭМ!$A$33:$A$776,$A34,СВЦЭМ!$B$33:$B$776,S$11)+'СЕТ СН'!$F$12+СВЦЭМ!$D$10+'СЕТ СН'!$F$6-'СЕТ СН'!$F$22</f>
        <v>717.72392979000006</v>
      </c>
      <c r="T34" s="36">
        <f>SUMIFS(СВЦЭМ!$C$33:$C$776,СВЦЭМ!$A$33:$A$776,$A34,СВЦЭМ!$B$33:$B$776,T$11)+'СЕТ СН'!$F$12+СВЦЭМ!$D$10+'СЕТ СН'!$F$6-'СЕТ СН'!$F$22</f>
        <v>721.18933893000008</v>
      </c>
      <c r="U34" s="36">
        <f>SUMIFS(СВЦЭМ!$C$33:$C$776,СВЦЭМ!$A$33:$A$776,$A34,СВЦЭМ!$B$33:$B$776,U$11)+'СЕТ СН'!$F$12+СВЦЭМ!$D$10+'СЕТ СН'!$F$6-'СЕТ СН'!$F$22</f>
        <v>740.48102237000012</v>
      </c>
      <c r="V34" s="36">
        <f>SUMIFS(СВЦЭМ!$C$33:$C$776,СВЦЭМ!$A$33:$A$776,$A34,СВЦЭМ!$B$33:$B$776,V$11)+'СЕТ СН'!$F$12+СВЦЭМ!$D$10+'СЕТ СН'!$F$6-'СЕТ СН'!$F$22</f>
        <v>732.62516148000009</v>
      </c>
      <c r="W34" s="36">
        <f>SUMIFS(СВЦЭМ!$C$33:$C$776,СВЦЭМ!$A$33:$A$776,$A34,СВЦЭМ!$B$33:$B$776,W$11)+'СЕТ СН'!$F$12+СВЦЭМ!$D$10+'СЕТ СН'!$F$6-'СЕТ СН'!$F$22</f>
        <v>721.3272840300001</v>
      </c>
      <c r="X34" s="36">
        <f>SUMIFS(СВЦЭМ!$C$33:$C$776,СВЦЭМ!$A$33:$A$776,$A34,СВЦЭМ!$B$33:$B$776,X$11)+'СЕТ СН'!$F$12+СВЦЭМ!$D$10+'СЕТ СН'!$F$6-'СЕТ СН'!$F$22</f>
        <v>709.15194617000009</v>
      </c>
      <c r="Y34" s="36">
        <f>SUMIFS(СВЦЭМ!$C$33:$C$776,СВЦЭМ!$A$33:$A$776,$A34,СВЦЭМ!$B$33:$B$776,Y$11)+'СЕТ СН'!$F$12+СВЦЭМ!$D$10+'СЕТ СН'!$F$6-'СЕТ СН'!$F$22</f>
        <v>768.17963225000005</v>
      </c>
    </row>
    <row r="35" spans="1:25" ht="15.75" x14ac:dyDescent="0.2">
      <c r="A35" s="35">
        <f t="shared" si="0"/>
        <v>44098</v>
      </c>
      <c r="B35" s="36">
        <f>SUMIFS(СВЦЭМ!$C$33:$C$776,СВЦЭМ!$A$33:$A$776,$A35,СВЦЭМ!$B$33:$B$776,B$11)+'СЕТ СН'!$F$12+СВЦЭМ!$D$10+'СЕТ СН'!$F$6-'СЕТ СН'!$F$22</f>
        <v>883.63142947000006</v>
      </c>
      <c r="C35" s="36">
        <f>SUMIFS(СВЦЭМ!$C$33:$C$776,СВЦЭМ!$A$33:$A$776,$A35,СВЦЭМ!$B$33:$B$776,C$11)+'СЕТ СН'!$F$12+СВЦЭМ!$D$10+'СЕТ СН'!$F$6-'СЕТ СН'!$F$22</f>
        <v>901.31562500000007</v>
      </c>
      <c r="D35" s="36">
        <f>SUMIFS(СВЦЭМ!$C$33:$C$776,СВЦЭМ!$A$33:$A$776,$A35,СВЦЭМ!$B$33:$B$776,D$11)+'СЕТ СН'!$F$12+СВЦЭМ!$D$10+'СЕТ СН'!$F$6-'СЕТ СН'!$F$22</f>
        <v>919.59230608000007</v>
      </c>
      <c r="E35" s="36">
        <f>SUMIFS(СВЦЭМ!$C$33:$C$776,СВЦЭМ!$A$33:$A$776,$A35,СВЦЭМ!$B$33:$B$776,E$11)+'СЕТ СН'!$F$12+СВЦЭМ!$D$10+'СЕТ СН'!$F$6-'СЕТ СН'!$F$22</f>
        <v>925.73247172000004</v>
      </c>
      <c r="F35" s="36">
        <f>SUMIFS(СВЦЭМ!$C$33:$C$776,СВЦЭМ!$A$33:$A$776,$A35,СВЦЭМ!$B$33:$B$776,F$11)+'СЕТ СН'!$F$12+СВЦЭМ!$D$10+'СЕТ СН'!$F$6-'СЕТ СН'!$F$22</f>
        <v>917.87405784000009</v>
      </c>
      <c r="G35" s="36">
        <f>SUMIFS(СВЦЭМ!$C$33:$C$776,СВЦЭМ!$A$33:$A$776,$A35,СВЦЭМ!$B$33:$B$776,G$11)+'СЕТ СН'!$F$12+СВЦЭМ!$D$10+'СЕТ СН'!$F$6-'СЕТ СН'!$F$22</f>
        <v>913.69224108000003</v>
      </c>
      <c r="H35" s="36">
        <f>SUMIFS(СВЦЭМ!$C$33:$C$776,СВЦЭМ!$A$33:$A$776,$A35,СВЦЭМ!$B$33:$B$776,H$11)+'СЕТ СН'!$F$12+СВЦЭМ!$D$10+'СЕТ СН'!$F$6-'СЕТ СН'!$F$22</f>
        <v>915.54577510000001</v>
      </c>
      <c r="I35" s="36">
        <f>SUMIFS(СВЦЭМ!$C$33:$C$776,СВЦЭМ!$A$33:$A$776,$A35,СВЦЭМ!$B$33:$B$776,I$11)+'СЕТ СН'!$F$12+СВЦЭМ!$D$10+'СЕТ СН'!$F$6-'СЕТ СН'!$F$22</f>
        <v>826.75624327000003</v>
      </c>
      <c r="J35" s="36">
        <f>SUMIFS(СВЦЭМ!$C$33:$C$776,СВЦЭМ!$A$33:$A$776,$A35,СВЦЭМ!$B$33:$B$776,J$11)+'СЕТ СН'!$F$12+СВЦЭМ!$D$10+'СЕТ СН'!$F$6-'СЕТ СН'!$F$22</f>
        <v>795.35155799000006</v>
      </c>
      <c r="K35" s="36">
        <f>SUMIFS(СВЦЭМ!$C$33:$C$776,СВЦЭМ!$A$33:$A$776,$A35,СВЦЭМ!$B$33:$B$776,K$11)+'СЕТ СН'!$F$12+СВЦЭМ!$D$10+'СЕТ СН'!$F$6-'СЕТ СН'!$F$22</f>
        <v>798.54789928000002</v>
      </c>
      <c r="L35" s="36">
        <f>SUMIFS(СВЦЭМ!$C$33:$C$776,СВЦЭМ!$A$33:$A$776,$A35,СВЦЭМ!$B$33:$B$776,L$11)+'СЕТ СН'!$F$12+СВЦЭМ!$D$10+'СЕТ СН'!$F$6-'СЕТ СН'!$F$22</f>
        <v>809.16561161000004</v>
      </c>
      <c r="M35" s="36">
        <f>SUMIFS(СВЦЭМ!$C$33:$C$776,СВЦЭМ!$A$33:$A$776,$A35,СВЦЭМ!$B$33:$B$776,M$11)+'СЕТ СН'!$F$12+СВЦЭМ!$D$10+'СЕТ СН'!$F$6-'СЕТ СН'!$F$22</f>
        <v>767.53395368000008</v>
      </c>
      <c r="N35" s="36">
        <f>SUMIFS(СВЦЭМ!$C$33:$C$776,СВЦЭМ!$A$33:$A$776,$A35,СВЦЭМ!$B$33:$B$776,N$11)+'СЕТ СН'!$F$12+СВЦЭМ!$D$10+'СЕТ СН'!$F$6-'СЕТ СН'!$F$22</f>
        <v>720.30862556000011</v>
      </c>
      <c r="O35" s="36">
        <f>SUMIFS(СВЦЭМ!$C$33:$C$776,СВЦЭМ!$A$33:$A$776,$A35,СВЦЭМ!$B$33:$B$776,O$11)+'СЕТ СН'!$F$12+СВЦЭМ!$D$10+'СЕТ СН'!$F$6-'СЕТ СН'!$F$22</f>
        <v>719.3803443700001</v>
      </c>
      <c r="P35" s="36">
        <f>SUMIFS(СВЦЭМ!$C$33:$C$776,СВЦЭМ!$A$33:$A$776,$A35,СВЦЭМ!$B$33:$B$776,P$11)+'СЕТ СН'!$F$12+СВЦЭМ!$D$10+'СЕТ СН'!$F$6-'СЕТ СН'!$F$22</f>
        <v>723.4195210800001</v>
      </c>
      <c r="Q35" s="36">
        <f>SUMIFS(СВЦЭМ!$C$33:$C$776,СВЦЭМ!$A$33:$A$776,$A35,СВЦЭМ!$B$33:$B$776,Q$11)+'СЕТ СН'!$F$12+СВЦЭМ!$D$10+'СЕТ СН'!$F$6-'СЕТ СН'!$F$22</f>
        <v>716.91680444000008</v>
      </c>
      <c r="R35" s="36">
        <f>SUMIFS(СВЦЭМ!$C$33:$C$776,СВЦЭМ!$A$33:$A$776,$A35,СВЦЭМ!$B$33:$B$776,R$11)+'СЕТ СН'!$F$12+СВЦЭМ!$D$10+'СЕТ СН'!$F$6-'СЕТ СН'!$F$22</f>
        <v>713.51471820000006</v>
      </c>
      <c r="S35" s="36">
        <f>SUMIFS(СВЦЭМ!$C$33:$C$776,СВЦЭМ!$A$33:$A$776,$A35,СВЦЭМ!$B$33:$B$776,S$11)+'СЕТ СН'!$F$12+СВЦЭМ!$D$10+'СЕТ СН'!$F$6-'СЕТ СН'!$F$22</f>
        <v>718.51027852000004</v>
      </c>
      <c r="T35" s="36">
        <f>SUMIFS(СВЦЭМ!$C$33:$C$776,СВЦЭМ!$A$33:$A$776,$A35,СВЦЭМ!$B$33:$B$776,T$11)+'СЕТ СН'!$F$12+СВЦЭМ!$D$10+'СЕТ СН'!$F$6-'СЕТ СН'!$F$22</f>
        <v>722.7173164300001</v>
      </c>
      <c r="U35" s="36">
        <f>SUMIFS(СВЦЭМ!$C$33:$C$776,СВЦЭМ!$A$33:$A$776,$A35,СВЦЭМ!$B$33:$B$776,U$11)+'СЕТ СН'!$F$12+СВЦЭМ!$D$10+'СЕТ СН'!$F$6-'СЕТ СН'!$F$22</f>
        <v>754.0207468000001</v>
      </c>
      <c r="V35" s="36">
        <f>SUMIFS(СВЦЭМ!$C$33:$C$776,СВЦЭМ!$A$33:$A$776,$A35,СВЦЭМ!$B$33:$B$776,V$11)+'СЕТ СН'!$F$12+СВЦЭМ!$D$10+'СЕТ СН'!$F$6-'СЕТ СН'!$F$22</f>
        <v>751.20418328000005</v>
      </c>
      <c r="W35" s="36">
        <f>SUMIFS(СВЦЭМ!$C$33:$C$776,СВЦЭМ!$A$33:$A$776,$A35,СВЦЭМ!$B$33:$B$776,W$11)+'СЕТ СН'!$F$12+СВЦЭМ!$D$10+'СЕТ СН'!$F$6-'СЕТ СН'!$F$22</f>
        <v>799.47615072000008</v>
      </c>
      <c r="X35" s="36">
        <f>SUMIFS(СВЦЭМ!$C$33:$C$776,СВЦЭМ!$A$33:$A$776,$A35,СВЦЭМ!$B$33:$B$776,X$11)+'СЕТ СН'!$F$12+СВЦЭМ!$D$10+'СЕТ СН'!$F$6-'СЕТ СН'!$F$22</f>
        <v>814.98741020000011</v>
      </c>
      <c r="Y35" s="36">
        <f>SUMIFS(СВЦЭМ!$C$33:$C$776,СВЦЭМ!$A$33:$A$776,$A35,СВЦЭМ!$B$33:$B$776,Y$11)+'СЕТ СН'!$F$12+СВЦЭМ!$D$10+'СЕТ СН'!$F$6-'СЕТ СН'!$F$22</f>
        <v>861.14824970000006</v>
      </c>
    </row>
    <row r="36" spans="1:25" ht="15.75" x14ac:dyDescent="0.2">
      <c r="A36" s="35">
        <f t="shared" si="0"/>
        <v>44099</v>
      </c>
      <c r="B36" s="36">
        <f>SUMIFS(СВЦЭМ!$C$33:$C$776,СВЦЭМ!$A$33:$A$776,$A36,СВЦЭМ!$B$33:$B$776,B$11)+'СЕТ СН'!$F$12+СВЦЭМ!$D$10+'СЕТ СН'!$F$6-'СЕТ СН'!$F$22</f>
        <v>853.27558034000003</v>
      </c>
      <c r="C36" s="36">
        <f>SUMIFS(СВЦЭМ!$C$33:$C$776,СВЦЭМ!$A$33:$A$776,$A36,СВЦЭМ!$B$33:$B$776,C$11)+'СЕТ СН'!$F$12+СВЦЭМ!$D$10+'СЕТ СН'!$F$6-'СЕТ СН'!$F$22</f>
        <v>867.7396844000001</v>
      </c>
      <c r="D36" s="36">
        <f>SUMIFS(СВЦЭМ!$C$33:$C$776,СВЦЭМ!$A$33:$A$776,$A36,СВЦЭМ!$B$33:$B$776,D$11)+'СЕТ СН'!$F$12+СВЦЭМ!$D$10+'СЕТ СН'!$F$6-'СЕТ СН'!$F$22</f>
        <v>883.42176178000011</v>
      </c>
      <c r="E36" s="36">
        <f>SUMIFS(СВЦЭМ!$C$33:$C$776,СВЦЭМ!$A$33:$A$776,$A36,СВЦЭМ!$B$33:$B$776,E$11)+'СЕТ СН'!$F$12+СВЦЭМ!$D$10+'СЕТ СН'!$F$6-'СЕТ СН'!$F$22</f>
        <v>885.11158847000002</v>
      </c>
      <c r="F36" s="36">
        <f>SUMIFS(СВЦЭМ!$C$33:$C$776,СВЦЭМ!$A$33:$A$776,$A36,СВЦЭМ!$B$33:$B$776,F$11)+'СЕТ СН'!$F$12+СВЦЭМ!$D$10+'СЕТ СН'!$F$6-'СЕТ СН'!$F$22</f>
        <v>881.21004219000008</v>
      </c>
      <c r="G36" s="36">
        <f>SUMIFS(СВЦЭМ!$C$33:$C$776,СВЦЭМ!$A$33:$A$776,$A36,СВЦЭМ!$B$33:$B$776,G$11)+'СЕТ СН'!$F$12+СВЦЭМ!$D$10+'СЕТ СН'!$F$6-'СЕТ СН'!$F$22</f>
        <v>863.63995233000003</v>
      </c>
      <c r="H36" s="36">
        <f>SUMIFS(СВЦЭМ!$C$33:$C$776,СВЦЭМ!$A$33:$A$776,$A36,СВЦЭМ!$B$33:$B$776,H$11)+'СЕТ СН'!$F$12+СВЦЭМ!$D$10+'СЕТ СН'!$F$6-'СЕТ СН'!$F$22</f>
        <v>827.49900275000005</v>
      </c>
      <c r="I36" s="36">
        <f>SUMIFS(СВЦЭМ!$C$33:$C$776,СВЦЭМ!$A$33:$A$776,$A36,СВЦЭМ!$B$33:$B$776,I$11)+'СЕТ СН'!$F$12+СВЦЭМ!$D$10+'СЕТ СН'!$F$6-'СЕТ СН'!$F$22</f>
        <v>801.42808369000011</v>
      </c>
      <c r="J36" s="36">
        <f>SUMIFS(СВЦЭМ!$C$33:$C$776,СВЦЭМ!$A$33:$A$776,$A36,СВЦЭМ!$B$33:$B$776,J$11)+'СЕТ СН'!$F$12+СВЦЭМ!$D$10+'СЕТ СН'!$F$6-'СЕТ СН'!$F$22</f>
        <v>793.17200956000011</v>
      </c>
      <c r="K36" s="36">
        <f>SUMIFS(СВЦЭМ!$C$33:$C$776,СВЦЭМ!$A$33:$A$776,$A36,СВЦЭМ!$B$33:$B$776,K$11)+'СЕТ СН'!$F$12+СВЦЭМ!$D$10+'СЕТ СН'!$F$6-'СЕТ СН'!$F$22</f>
        <v>788.17137279000008</v>
      </c>
      <c r="L36" s="36">
        <f>SUMIFS(СВЦЭМ!$C$33:$C$776,СВЦЭМ!$A$33:$A$776,$A36,СВЦЭМ!$B$33:$B$776,L$11)+'СЕТ СН'!$F$12+СВЦЭМ!$D$10+'СЕТ СН'!$F$6-'СЕТ СН'!$F$22</f>
        <v>797.4887743700001</v>
      </c>
      <c r="M36" s="36">
        <f>SUMIFS(СВЦЭМ!$C$33:$C$776,СВЦЭМ!$A$33:$A$776,$A36,СВЦЭМ!$B$33:$B$776,M$11)+'СЕТ СН'!$F$12+СВЦЭМ!$D$10+'СЕТ СН'!$F$6-'СЕТ СН'!$F$22</f>
        <v>753.07589684000004</v>
      </c>
      <c r="N36" s="36">
        <f>SUMIFS(СВЦЭМ!$C$33:$C$776,СВЦЭМ!$A$33:$A$776,$A36,СВЦЭМ!$B$33:$B$776,N$11)+'СЕТ СН'!$F$12+СВЦЭМ!$D$10+'СЕТ СН'!$F$6-'СЕТ СН'!$F$22</f>
        <v>712.45143375000009</v>
      </c>
      <c r="O36" s="36">
        <f>SUMIFS(СВЦЭМ!$C$33:$C$776,СВЦЭМ!$A$33:$A$776,$A36,СВЦЭМ!$B$33:$B$776,O$11)+'СЕТ СН'!$F$12+СВЦЭМ!$D$10+'СЕТ СН'!$F$6-'СЕТ СН'!$F$22</f>
        <v>691.16327016000002</v>
      </c>
      <c r="P36" s="36">
        <f>SUMIFS(СВЦЭМ!$C$33:$C$776,СВЦЭМ!$A$33:$A$776,$A36,СВЦЭМ!$B$33:$B$776,P$11)+'СЕТ СН'!$F$12+СВЦЭМ!$D$10+'СЕТ СН'!$F$6-'СЕТ СН'!$F$22</f>
        <v>692.72333923000008</v>
      </c>
      <c r="Q36" s="36">
        <f>SUMIFS(СВЦЭМ!$C$33:$C$776,СВЦЭМ!$A$33:$A$776,$A36,СВЦЭМ!$B$33:$B$776,Q$11)+'СЕТ СН'!$F$12+СВЦЭМ!$D$10+'СЕТ СН'!$F$6-'СЕТ СН'!$F$22</f>
        <v>686.26510762000009</v>
      </c>
      <c r="R36" s="36">
        <f>SUMIFS(СВЦЭМ!$C$33:$C$776,СВЦЭМ!$A$33:$A$776,$A36,СВЦЭМ!$B$33:$B$776,R$11)+'СЕТ СН'!$F$12+СВЦЭМ!$D$10+'СЕТ СН'!$F$6-'СЕТ СН'!$F$22</f>
        <v>687.76517691000004</v>
      </c>
      <c r="S36" s="36">
        <f>SUMIFS(СВЦЭМ!$C$33:$C$776,СВЦЭМ!$A$33:$A$776,$A36,СВЦЭМ!$B$33:$B$776,S$11)+'СЕТ СН'!$F$12+СВЦЭМ!$D$10+'СЕТ СН'!$F$6-'СЕТ СН'!$F$22</f>
        <v>690.8039462700001</v>
      </c>
      <c r="T36" s="36">
        <f>SUMIFS(СВЦЭМ!$C$33:$C$776,СВЦЭМ!$A$33:$A$776,$A36,СВЦЭМ!$B$33:$B$776,T$11)+'СЕТ СН'!$F$12+СВЦЭМ!$D$10+'СЕТ СН'!$F$6-'СЕТ СН'!$F$22</f>
        <v>680.80447052000011</v>
      </c>
      <c r="U36" s="36">
        <f>SUMIFS(СВЦЭМ!$C$33:$C$776,СВЦЭМ!$A$33:$A$776,$A36,СВЦЭМ!$B$33:$B$776,U$11)+'СЕТ СН'!$F$12+СВЦЭМ!$D$10+'СЕТ СН'!$F$6-'СЕТ СН'!$F$22</f>
        <v>693.2910444800001</v>
      </c>
      <c r="V36" s="36">
        <f>SUMIFS(СВЦЭМ!$C$33:$C$776,СВЦЭМ!$A$33:$A$776,$A36,СВЦЭМ!$B$33:$B$776,V$11)+'СЕТ СН'!$F$12+СВЦЭМ!$D$10+'СЕТ СН'!$F$6-'СЕТ СН'!$F$22</f>
        <v>706.44056526000008</v>
      </c>
      <c r="W36" s="36">
        <f>SUMIFS(СВЦЭМ!$C$33:$C$776,СВЦЭМ!$A$33:$A$776,$A36,СВЦЭМ!$B$33:$B$776,W$11)+'СЕТ СН'!$F$12+СВЦЭМ!$D$10+'СЕТ СН'!$F$6-'СЕТ СН'!$F$22</f>
        <v>694.59514562000004</v>
      </c>
      <c r="X36" s="36">
        <f>SUMIFS(СВЦЭМ!$C$33:$C$776,СВЦЭМ!$A$33:$A$776,$A36,СВЦЭМ!$B$33:$B$776,X$11)+'СЕТ СН'!$F$12+СВЦЭМ!$D$10+'СЕТ СН'!$F$6-'СЕТ СН'!$F$22</f>
        <v>724.20988212000009</v>
      </c>
      <c r="Y36" s="36">
        <f>SUMIFS(СВЦЭМ!$C$33:$C$776,СВЦЭМ!$A$33:$A$776,$A36,СВЦЭМ!$B$33:$B$776,Y$11)+'СЕТ СН'!$F$12+СВЦЭМ!$D$10+'СЕТ СН'!$F$6-'СЕТ СН'!$F$22</f>
        <v>807.17740566000009</v>
      </c>
    </row>
    <row r="37" spans="1:25" ht="15.75" x14ac:dyDescent="0.2">
      <c r="A37" s="35">
        <f t="shared" si="0"/>
        <v>44100</v>
      </c>
      <c r="B37" s="36">
        <f>SUMIFS(СВЦЭМ!$C$33:$C$776,СВЦЭМ!$A$33:$A$776,$A37,СВЦЭМ!$B$33:$B$776,B$11)+'СЕТ СН'!$F$12+СВЦЭМ!$D$10+'СЕТ СН'!$F$6-'СЕТ СН'!$F$22</f>
        <v>876.57654577000005</v>
      </c>
      <c r="C37" s="36">
        <f>SUMIFS(СВЦЭМ!$C$33:$C$776,СВЦЭМ!$A$33:$A$776,$A37,СВЦЭМ!$B$33:$B$776,C$11)+'СЕТ СН'!$F$12+СВЦЭМ!$D$10+'СЕТ СН'!$F$6-'СЕТ СН'!$F$22</f>
        <v>906.93434302000003</v>
      </c>
      <c r="D37" s="36">
        <f>SUMIFS(СВЦЭМ!$C$33:$C$776,СВЦЭМ!$A$33:$A$776,$A37,СВЦЭМ!$B$33:$B$776,D$11)+'СЕТ СН'!$F$12+СВЦЭМ!$D$10+'СЕТ СН'!$F$6-'СЕТ СН'!$F$22</f>
        <v>924.67681970000012</v>
      </c>
      <c r="E37" s="36">
        <f>SUMIFS(СВЦЭМ!$C$33:$C$776,СВЦЭМ!$A$33:$A$776,$A37,СВЦЭМ!$B$33:$B$776,E$11)+'СЕТ СН'!$F$12+СВЦЭМ!$D$10+'СЕТ СН'!$F$6-'СЕТ СН'!$F$22</f>
        <v>934.31216610000013</v>
      </c>
      <c r="F37" s="36">
        <f>SUMIFS(СВЦЭМ!$C$33:$C$776,СВЦЭМ!$A$33:$A$776,$A37,СВЦЭМ!$B$33:$B$776,F$11)+'СЕТ СН'!$F$12+СВЦЭМ!$D$10+'СЕТ СН'!$F$6-'СЕТ СН'!$F$22</f>
        <v>940.49347220000004</v>
      </c>
      <c r="G37" s="36">
        <f>SUMIFS(СВЦЭМ!$C$33:$C$776,СВЦЭМ!$A$33:$A$776,$A37,СВЦЭМ!$B$33:$B$776,G$11)+'СЕТ СН'!$F$12+СВЦЭМ!$D$10+'СЕТ СН'!$F$6-'СЕТ СН'!$F$22</f>
        <v>928.45705558000009</v>
      </c>
      <c r="H37" s="36">
        <f>SUMIFS(СВЦЭМ!$C$33:$C$776,СВЦЭМ!$A$33:$A$776,$A37,СВЦЭМ!$B$33:$B$776,H$11)+'СЕТ СН'!$F$12+СВЦЭМ!$D$10+'СЕТ СН'!$F$6-'СЕТ СН'!$F$22</f>
        <v>903.77997578000009</v>
      </c>
      <c r="I37" s="36">
        <f>SUMIFS(СВЦЭМ!$C$33:$C$776,СВЦЭМ!$A$33:$A$776,$A37,СВЦЭМ!$B$33:$B$776,I$11)+'СЕТ СН'!$F$12+СВЦЭМ!$D$10+'СЕТ СН'!$F$6-'СЕТ СН'!$F$22</f>
        <v>866.07578601000012</v>
      </c>
      <c r="J37" s="36">
        <f>SUMIFS(СВЦЭМ!$C$33:$C$776,СВЦЭМ!$A$33:$A$776,$A37,СВЦЭМ!$B$33:$B$776,J$11)+'СЕТ СН'!$F$12+СВЦЭМ!$D$10+'СЕТ СН'!$F$6-'СЕТ СН'!$F$22</f>
        <v>827.20549041000004</v>
      </c>
      <c r="K37" s="36">
        <f>SUMIFS(СВЦЭМ!$C$33:$C$776,СВЦЭМ!$A$33:$A$776,$A37,СВЦЭМ!$B$33:$B$776,K$11)+'СЕТ СН'!$F$12+СВЦЭМ!$D$10+'СЕТ СН'!$F$6-'СЕТ СН'!$F$22</f>
        <v>804.28262396000002</v>
      </c>
      <c r="L37" s="36">
        <f>SUMIFS(СВЦЭМ!$C$33:$C$776,СВЦЭМ!$A$33:$A$776,$A37,СВЦЭМ!$B$33:$B$776,L$11)+'СЕТ СН'!$F$12+СВЦЭМ!$D$10+'СЕТ СН'!$F$6-'СЕТ СН'!$F$22</f>
        <v>792.85483066000006</v>
      </c>
      <c r="M37" s="36">
        <f>SUMIFS(СВЦЭМ!$C$33:$C$776,СВЦЭМ!$A$33:$A$776,$A37,СВЦЭМ!$B$33:$B$776,M$11)+'СЕТ СН'!$F$12+СВЦЭМ!$D$10+'СЕТ СН'!$F$6-'СЕТ СН'!$F$22</f>
        <v>747.28831800000012</v>
      </c>
      <c r="N37" s="36">
        <f>SUMIFS(СВЦЭМ!$C$33:$C$776,СВЦЭМ!$A$33:$A$776,$A37,СВЦЭМ!$B$33:$B$776,N$11)+'СЕТ СН'!$F$12+СВЦЭМ!$D$10+'СЕТ СН'!$F$6-'СЕТ СН'!$F$22</f>
        <v>713.57609489000004</v>
      </c>
      <c r="O37" s="36">
        <f>SUMIFS(СВЦЭМ!$C$33:$C$776,СВЦЭМ!$A$33:$A$776,$A37,СВЦЭМ!$B$33:$B$776,O$11)+'СЕТ СН'!$F$12+СВЦЭМ!$D$10+'СЕТ СН'!$F$6-'СЕТ СН'!$F$22</f>
        <v>697.25658061000001</v>
      </c>
      <c r="P37" s="36">
        <f>SUMIFS(СВЦЭМ!$C$33:$C$776,СВЦЭМ!$A$33:$A$776,$A37,СВЦЭМ!$B$33:$B$776,P$11)+'СЕТ СН'!$F$12+СВЦЭМ!$D$10+'СЕТ СН'!$F$6-'СЕТ СН'!$F$22</f>
        <v>701.19784291000008</v>
      </c>
      <c r="Q37" s="36">
        <f>SUMIFS(СВЦЭМ!$C$33:$C$776,СВЦЭМ!$A$33:$A$776,$A37,СВЦЭМ!$B$33:$B$776,Q$11)+'СЕТ СН'!$F$12+СВЦЭМ!$D$10+'СЕТ СН'!$F$6-'СЕТ СН'!$F$22</f>
        <v>697.63178241000003</v>
      </c>
      <c r="R37" s="36">
        <f>SUMIFS(СВЦЭМ!$C$33:$C$776,СВЦЭМ!$A$33:$A$776,$A37,СВЦЭМ!$B$33:$B$776,R$11)+'СЕТ СН'!$F$12+СВЦЭМ!$D$10+'СЕТ СН'!$F$6-'СЕТ СН'!$F$22</f>
        <v>695.27139143000011</v>
      </c>
      <c r="S37" s="36">
        <f>SUMIFS(СВЦЭМ!$C$33:$C$776,СВЦЭМ!$A$33:$A$776,$A37,СВЦЭМ!$B$33:$B$776,S$11)+'СЕТ СН'!$F$12+СВЦЭМ!$D$10+'СЕТ СН'!$F$6-'СЕТ СН'!$F$22</f>
        <v>695.28082517000007</v>
      </c>
      <c r="T37" s="36">
        <f>SUMIFS(СВЦЭМ!$C$33:$C$776,СВЦЭМ!$A$33:$A$776,$A37,СВЦЭМ!$B$33:$B$776,T$11)+'СЕТ СН'!$F$12+СВЦЭМ!$D$10+'СЕТ СН'!$F$6-'СЕТ СН'!$F$22</f>
        <v>689.56509552000011</v>
      </c>
      <c r="U37" s="36">
        <f>SUMIFS(СВЦЭМ!$C$33:$C$776,СВЦЭМ!$A$33:$A$776,$A37,СВЦЭМ!$B$33:$B$776,U$11)+'СЕТ СН'!$F$12+СВЦЭМ!$D$10+'СЕТ СН'!$F$6-'СЕТ СН'!$F$22</f>
        <v>707.88379504000011</v>
      </c>
      <c r="V37" s="36">
        <f>SUMIFS(СВЦЭМ!$C$33:$C$776,СВЦЭМ!$A$33:$A$776,$A37,СВЦЭМ!$B$33:$B$776,V$11)+'СЕТ СН'!$F$12+СВЦЭМ!$D$10+'СЕТ СН'!$F$6-'СЕТ СН'!$F$22</f>
        <v>709.30840205000004</v>
      </c>
      <c r="W37" s="36">
        <f>SUMIFS(СВЦЭМ!$C$33:$C$776,СВЦЭМ!$A$33:$A$776,$A37,СВЦЭМ!$B$33:$B$776,W$11)+'СЕТ СН'!$F$12+СВЦЭМ!$D$10+'СЕТ СН'!$F$6-'СЕТ СН'!$F$22</f>
        <v>688.10572978000005</v>
      </c>
      <c r="X37" s="36">
        <f>SUMIFS(СВЦЭМ!$C$33:$C$776,СВЦЭМ!$A$33:$A$776,$A37,СВЦЭМ!$B$33:$B$776,X$11)+'СЕТ СН'!$F$12+СВЦЭМ!$D$10+'СЕТ СН'!$F$6-'СЕТ СН'!$F$22</f>
        <v>716.80914482000003</v>
      </c>
      <c r="Y37" s="36">
        <f>SUMIFS(СВЦЭМ!$C$33:$C$776,СВЦЭМ!$A$33:$A$776,$A37,СВЦЭМ!$B$33:$B$776,Y$11)+'СЕТ СН'!$F$12+СВЦЭМ!$D$10+'СЕТ СН'!$F$6-'СЕТ СН'!$F$22</f>
        <v>802.90483186000006</v>
      </c>
    </row>
    <row r="38" spans="1:25" ht="15.75" x14ac:dyDescent="0.2">
      <c r="A38" s="35">
        <f t="shared" si="0"/>
        <v>44101</v>
      </c>
      <c r="B38" s="36">
        <f>SUMIFS(СВЦЭМ!$C$33:$C$776,СВЦЭМ!$A$33:$A$776,$A38,СВЦЭМ!$B$33:$B$776,B$11)+'СЕТ СН'!$F$12+СВЦЭМ!$D$10+'СЕТ СН'!$F$6-'СЕТ СН'!$F$22</f>
        <v>859.12617334000004</v>
      </c>
      <c r="C38" s="36">
        <f>SUMIFS(СВЦЭМ!$C$33:$C$776,СВЦЭМ!$A$33:$A$776,$A38,СВЦЭМ!$B$33:$B$776,C$11)+'СЕТ СН'!$F$12+СВЦЭМ!$D$10+'СЕТ СН'!$F$6-'СЕТ СН'!$F$22</f>
        <v>884.76361483000005</v>
      </c>
      <c r="D38" s="36">
        <f>SUMIFS(СВЦЭМ!$C$33:$C$776,СВЦЭМ!$A$33:$A$776,$A38,СВЦЭМ!$B$33:$B$776,D$11)+'СЕТ СН'!$F$12+СВЦЭМ!$D$10+'СЕТ СН'!$F$6-'СЕТ СН'!$F$22</f>
        <v>906.95619098000009</v>
      </c>
      <c r="E38" s="36">
        <f>SUMIFS(СВЦЭМ!$C$33:$C$776,СВЦЭМ!$A$33:$A$776,$A38,СВЦЭМ!$B$33:$B$776,E$11)+'СЕТ СН'!$F$12+СВЦЭМ!$D$10+'СЕТ СН'!$F$6-'СЕТ СН'!$F$22</f>
        <v>916.05608375000008</v>
      </c>
      <c r="F38" s="36">
        <f>SUMIFS(СВЦЭМ!$C$33:$C$776,СВЦЭМ!$A$33:$A$776,$A38,СВЦЭМ!$B$33:$B$776,F$11)+'СЕТ СН'!$F$12+СВЦЭМ!$D$10+'СЕТ СН'!$F$6-'СЕТ СН'!$F$22</f>
        <v>920.96102149000012</v>
      </c>
      <c r="G38" s="36">
        <f>SUMIFS(СВЦЭМ!$C$33:$C$776,СВЦЭМ!$A$33:$A$776,$A38,СВЦЭМ!$B$33:$B$776,G$11)+'СЕТ СН'!$F$12+СВЦЭМ!$D$10+'СЕТ СН'!$F$6-'СЕТ СН'!$F$22</f>
        <v>914.67952189000005</v>
      </c>
      <c r="H38" s="36">
        <f>SUMIFS(СВЦЭМ!$C$33:$C$776,СВЦЭМ!$A$33:$A$776,$A38,СВЦЭМ!$B$33:$B$776,H$11)+'СЕТ СН'!$F$12+СВЦЭМ!$D$10+'СЕТ СН'!$F$6-'СЕТ СН'!$F$22</f>
        <v>895.75925675000008</v>
      </c>
      <c r="I38" s="36">
        <f>SUMIFS(СВЦЭМ!$C$33:$C$776,СВЦЭМ!$A$33:$A$776,$A38,СВЦЭМ!$B$33:$B$776,I$11)+'СЕТ СН'!$F$12+СВЦЭМ!$D$10+'СЕТ СН'!$F$6-'СЕТ СН'!$F$22</f>
        <v>867.65920570000003</v>
      </c>
      <c r="J38" s="36">
        <f>SUMIFS(СВЦЭМ!$C$33:$C$776,СВЦЭМ!$A$33:$A$776,$A38,СВЦЭМ!$B$33:$B$776,J$11)+'СЕТ СН'!$F$12+СВЦЭМ!$D$10+'СЕТ СН'!$F$6-'СЕТ СН'!$F$22</f>
        <v>832.17514674000006</v>
      </c>
      <c r="K38" s="36">
        <f>SUMIFS(СВЦЭМ!$C$33:$C$776,СВЦЭМ!$A$33:$A$776,$A38,СВЦЭМ!$B$33:$B$776,K$11)+'СЕТ СН'!$F$12+СВЦЭМ!$D$10+'СЕТ СН'!$F$6-'СЕТ СН'!$F$22</f>
        <v>793.49086014000011</v>
      </c>
      <c r="L38" s="36">
        <f>SUMIFS(СВЦЭМ!$C$33:$C$776,СВЦЭМ!$A$33:$A$776,$A38,СВЦЭМ!$B$33:$B$776,L$11)+'СЕТ СН'!$F$12+СВЦЭМ!$D$10+'СЕТ СН'!$F$6-'СЕТ СН'!$F$22</f>
        <v>776.40843368000003</v>
      </c>
      <c r="M38" s="36">
        <f>SUMIFS(СВЦЭМ!$C$33:$C$776,СВЦЭМ!$A$33:$A$776,$A38,СВЦЭМ!$B$33:$B$776,M$11)+'СЕТ СН'!$F$12+СВЦЭМ!$D$10+'СЕТ СН'!$F$6-'СЕТ СН'!$F$22</f>
        <v>730.85299543000008</v>
      </c>
      <c r="N38" s="36">
        <f>SUMIFS(СВЦЭМ!$C$33:$C$776,СВЦЭМ!$A$33:$A$776,$A38,СВЦЭМ!$B$33:$B$776,N$11)+'СЕТ СН'!$F$12+СВЦЭМ!$D$10+'СЕТ СН'!$F$6-'СЕТ СН'!$F$22</f>
        <v>685.57938470000011</v>
      </c>
      <c r="O38" s="36">
        <f>SUMIFS(СВЦЭМ!$C$33:$C$776,СВЦЭМ!$A$33:$A$776,$A38,СВЦЭМ!$B$33:$B$776,O$11)+'СЕТ СН'!$F$12+СВЦЭМ!$D$10+'СЕТ СН'!$F$6-'СЕТ СН'!$F$22</f>
        <v>669.99804927000002</v>
      </c>
      <c r="P38" s="36">
        <f>SUMIFS(СВЦЭМ!$C$33:$C$776,СВЦЭМ!$A$33:$A$776,$A38,СВЦЭМ!$B$33:$B$776,P$11)+'СЕТ СН'!$F$12+СВЦЭМ!$D$10+'СЕТ СН'!$F$6-'СЕТ СН'!$F$22</f>
        <v>675.44703386000003</v>
      </c>
      <c r="Q38" s="36">
        <f>SUMIFS(СВЦЭМ!$C$33:$C$776,СВЦЭМ!$A$33:$A$776,$A38,СВЦЭМ!$B$33:$B$776,Q$11)+'СЕТ СН'!$F$12+СВЦЭМ!$D$10+'СЕТ СН'!$F$6-'СЕТ СН'!$F$22</f>
        <v>680.03863864000004</v>
      </c>
      <c r="R38" s="36">
        <f>SUMIFS(СВЦЭМ!$C$33:$C$776,СВЦЭМ!$A$33:$A$776,$A38,СВЦЭМ!$B$33:$B$776,R$11)+'СЕТ СН'!$F$12+СВЦЭМ!$D$10+'СЕТ СН'!$F$6-'СЕТ СН'!$F$22</f>
        <v>677.75114016000009</v>
      </c>
      <c r="S38" s="36">
        <f>SUMIFS(СВЦЭМ!$C$33:$C$776,СВЦЭМ!$A$33:$A$776,$A38,СВЦЭМ!$B$33:$B$776,S$11)+'СЕТ СН'!$F$12+СВЦЭМ!$D$10+'СЕТ СН'!$F$6-'СЕТ СН'!$F$22</f>
        <v>673.6117810500001</v>
      </c>
      <c r="T38" s="36">
        <f>SUMIFS(СВЦЭМ!$C$33:$C$776,СВЦЭМ!$A$33:$A$776,$A38,СВЦЭМ!$B$33:$B$776,T$11)+'СЕТ СН'!$F$12+СВЦЭМ!$D$10+'СЕТ СН'!$F$6-'СЕТ СН'!$F$22</f>
        <v>678.87215523000009</v>
      </c>
      <c r="U38" s="36">
        <f>SUMIFS(СВЦЭМ!$C$33:$C$776,СВЦЭМ!$A$33:$A$776,$A38,СВЦЭМ!$B$33:$B$776,U$11)+'СЕТ СН'!$F$12+СВЦЭМ!$D$10+'СЕТ СН'!$F$6-'СЕТ СН'!$F$22</f>
        <v>712.75658463000002</v>
      </c>
      <c r="V38" s="36">
        <f>SUMIFS(СВЦЭМ!$C$33:$C$776,СВЦЭМ!$A$33:$A$776,$A38,СВЦЭМ!$B$33:$B$776,V$11)+'СЕТ СН'!$F$12+СВЦЭМ!$D$10+'СЕТ СН'!$F$6-'СЕТ СН'!$F$22</f>
        <v>719.63545324000006</v>
      </c>
      <c r="W38" s="36">
        <f>SUMIFS(СВЦЭМ!$C$33:$C$776,СВЦЭМ!$A$33:$A$776,$A38,СВЦЭМ!$B$33:$B$776,W$11)+'СЕТ СН'!$F$12+СВЦЭМ!$D$10+'СЕТ СН'!$F$6-'СЕТ СН'!$F$22</f>
        <v>702.16457355000011</v>
      </c>
      <c r="X38" s="36">
        <f>SUMIFS(СВЦЭМ!$C$33:$C$776,СВЦЭМ!$A$33:$A$776,$A38,СВЦЭМ!$B$33:$B$776,X$11)+'СЕТ СН'!$F$12+СВЦЭМ!$D$10+'СЕТ СН'!$F$6-'СЕТ СН'!$F$22</f>
        <v>688.79640789000007</v>
      </c>
      <c r="Y38" s="36">
        <f>SUMIFS(СВЦЭМ!$C$33:$C$776,СВЦЭМ!$A$33:$A$776,$A38,СВЦЭМ!$B$33:$B$776,Y$11)+'СЕТ СН'!$F$12+СВЦЭМ!$D$10+'СЕТ СН'!$F$6-'СЕТ СН'!$F$22</f>
        <v>780.72441112000013</v>
      </c>
    </row>
    <row r="39" spans="1:25" ht="15.75" x14ac:dyDescent="0.2">
      <c r="A39" s="35">
        <f t="shared" si="0"/>
        <v>44102</v>
      </c>
      <c r="B39" s="36">
        <f>SUMIFS(СВЦЭМ!$C$33:$C$776,СВЦЭМ!$A$33:$A$776,$A39,СВЦЭМ!$B$33:$B$776,B$11)+'СЕТ СН'!$F$12+СВЦЭМ!$D$10+'СЕТ СН'!$F$6-'СЕТ СН'!$F$22</f>
        <v>852.4981816400001</v>
      </c>
      <c r="C39" s="36">
        <f>SUMIFS(СВЦЭМ!$C$33:$C$776,СВЦЭМ!$A$33:$A$776,$A39,СВЦЭМ!$B$33:$B$776,C$11)+'СЕТ СН'!$F$12+СВЦЭМ!$D$10+'СЕТ СН'!$F$6-'СЕТ СН'!$F$22</f>
        <v>869.4248597400001</v>
      </c>
      <c r="D39" s="36">
        <f>SUMIFS(СВЦЭМ!$C$33:$C$776,СВЦЭМ!$A$33:$A$776,$A39,СВЦЭМ!$B$33:$B$776,D$11)+'СЕТ СН'!$F$12+СВЦЭМ!$D$10+'СЕТ СН'!$F$6-'СЕТ СН'!$F$22</f>
        <v>883.88692548000006</v>
      </c>
      <c r="E39" s="36">
        <f>SUMIFS(СВЦЭМ!$C$33:$C$776,СВЦЭМ!$A$33:$A$776,$A39,СВЦЭМ!$B$33:$B$776,E$11)+'СЕТ СН'!$F$12+СВЦЭМ!$D$10+'СЕТ СН'!$F$6-'СЕТ СН'!$F$22</f>
        <v>896.73442562000002</v>
      </c>
      <c r="F39" s="36">
        <f>SUMIFS(СВЦЭМ!$C$33:$C$776,СВЦЭМ!$A$33:$A$776,$A39,СВЦЭМ!$B$33:$B$776,F$11)+'СЕТ СН'!$F$12+СВЦЭМ!$D$10+'СЕТ СН'!$F$6-'СЕТ СН'!$F$22</f>
        <v>897.13372673000003</v>
      </c>
      <c r="G39" s="36">
        <f>SUMIFS(СВЦЭМ!$C$33:$C$776,СВЦЭМ!$A$33:$A$776,$A39,СВЦЭМ!$B$33:$B$776,G$11)+'СЕТ СН'!$F$12+СВЦЭМ!$D$10+'СЕТ СН'!$F$6-'СЕТ СН'!$F$22</f>
        <v>881.53567794000003</v>
      </c>
      <c r="H39" s="36">
        <f>SUMIFS(СВЦЭМ!$C$33:$C$776,СВЦЭМ!$A$33:$A$776,$A39,СВЦЭМ!$B$33:$B$776,H$11)+'СЕТ СН'!$F$12+СВЦЭМ!$D$10+'СЕТ СН'!$F$6-'СЕТ СН'!$F$22</f>
        <v>834.8683516000001</v>
      </c>
      <c r="I39" s="36">
        <f>SUMIFS(СВЦЭМ!$C$33:$C$776,СВЦЭМ!$A$33:$A$776,$A39,СВЦЭМ!$B$33:$B$776,I$11)+'СЕТ СН'!$F$12+СВЦЭМ!$D$10+'СЕТ СН'!$F$6-'СЕТ СН'!$F$22</f>
        <v>813.78317445000005</v>
      </c>
      <c r="J39" s="36">
        <f>SUMIFS(СВЦЭМ!$C$33:$C$776,СВЦЭМ!$A$33:$A$776,$A39,СВЦЭМ!$B$33:$B$776,J$11)+'СЕТ СН'!$F$12+СВЦЭМ!$D$10+'СЕТ СН'!$F$6-'СЕТ СН'!$F$22</f>
        <v>775.84142802000008</v>
      </c>
      <c r="K39" s="36">
        <f>SUMIFS(СВЦЭМ!$C$33:$C$776,СВЦЭМ!$A$33:$A$776,$A39,СВЦЭМ!$B$33:$B$776,K$11)+'СЕТ СН'!$F$12+СВЦЭМ!$D$10+'СЕТ СН'!$F$6-'СЕТ СН'!$F$22</f>
        <v>767.46517690000007</v>
      </c>
      <c r="L39" s="36">
        <f>SUMIFS(СВЦЭМ!$C$33:$C$776,СВЦЭМ!$A$33:$A$776,$A39,СВЦЭМ!$B$33:$B$776,L$11)+'СЕТ СН'!$F$12+СВЦЭМ!$D$10+'СЕТ СН'!$F$6-'СЕТ СН'!$F$22</f>
        <v>768.73229836000007</v>
      </c>
      <c r="M39" s="36">
        <f>SUMIFS(СВЦЭМ!$C$33:$C$776,СВЦЭМ!$A$33:$A$776,$A39,СВЦЭМ!$B$33:$B$776,M$11)+'СЕТ СН'!$F$12+СВЦЭМ!$D$10+'СЕТ СН'!$F$6-'СЕТ СН'!$F$22</f>
        <v>724.43148217000009</v>
      </c>
      <c r="N39" s="36">
        <f>SUMIFS(СВЦЭМ!$C$33:$C$776,СВЦЭМ!$A$33:$A$776,$A39,СВЦЭМ!$B$33:$B$776,N$11)+'СЕТ СН'!$F$12+СВЦЭМ!$D$10+'СЕТ СН'!$F$6-'СЕТ СН'!$F$22</f>
        <v>677.46271639000008</v>
      </c>
      <c r="O39" s="36">
        <f>SUMIFS(СВЦЭМ!$C$33:$C$776,СВЦЭМ!$A$33:$A$776,$A39,СВЦЭМ!$B$33:$B$776,O$11)+'СЕТ СН'!$F$12+СВЦЭМ!$D$10+'СЕТ СН'!$F$6-'СЕТ СН'!$F$22</f>
        <v>661.67049735000012</v>
      </c>
      <c r="P39" s="36">
        <f>SUMIFS(СВЦЭМ!$C$33:$C$776,СВЦЭМ!$A$33:$A$776,$A39,СВЦЭМ!$B$33:$B$776,P$11)+'СЕТ СН'!$F$12+СВЦЭМ!$D$10+'СЕТ СН'!$F$6-'СЕТ СН'!$F$22</f>
        <v>660.7126793000001</v>
      </c>
      <c r="Q39" s="36">
        <f>SUMIFS(СВЦЭМ!$C$33:$C$776,СВЦЭМ!$A$33:$A$776,$A39,СВЦЭМ!$B$33:$B$776,Q$11)+'СЕТ СН'!$F$12+СВЦЭМ!$D$10+'СЕТ СН'!$F$6-'СЕТ СН'!$F$22</f>
        <v>659.59550728000011</v>
      </c>
      <c r="R39" s="36">
        <f>SUMIFS(СВЦЭМ!$C$33:$C$776,СВЦЭМ!$A$33:$A$776,$A39,СВЦЭМ!$B$33:$B$776,R$11)+'СЕТ СН'!$F$12+СВЦЭМ!$D$10+'СЕТ СН'!$F$6-'СЕТ СН'!$F$22</f>
        <v>650.15113534000011</v>
      </c>
      <c r="S39" s="36">
        <f>SUMIFS(СВЦЭМ!$C$33:$C$776,СВЦЭМ!$A$33:$A$776,$A39,СВЦЭМ!$B$33:$B$776,S$11)+'СЕТ СН'!$F$12+СВЦЭМ!$D$10+'СЕТ СН'!$F$6-'СЕТ СН'!$F$22</f>
        <v>668.00613311000006</v>
      </c>
      <c r="T39" s="36">
        <f>SUMIFS(СВЦЭМ!$C$33:$C$776,СВЦЭМ!$A$33:$A$776,$A39,СВЦЭМ!$B$33:$B$776,T$11)+'СЕТ СН'!$F$12+СВЦЭМ!$D$10+'СЕТ СН'!$F$6-'СЕТ СН'!$F$22</f>
        <v>681.53597140000011</v>
      </c>
      <c r="U39" s="36">
        <f>SUMIFS(СВЦЭМ!$C$33:$C$776,СВЦЭМ!$A$33:$A$776,$A39,СВЦЭМ!$B$33:$B$776,U$11)+'СЕТ СН'!$F$12+СВЦЭМ!$D$10+'СЕТ СН'!$F$6-'СЕТ СН'!$F$22</f>
        <v>708.4328122500001</v>
      </c>
      <c r="V39" s="36">
        <f>SUMIFS(СВЦЭМ!$C$33:$C$776,СВЦЭМ!$A$33:$A$776,$A39,СВЦЭМ!$B$33:$B$776,V$11)+'СЕТ СН'!$F$12+СВЦЭМ!$D$10+'СЕТ СН'!$F$6-'СЕТ СН'!$F$22</f>
        <v>699.63379010000006</v>
      </c>
      <c r="W39" s="36">
        <f>SUMIFS(СВЦЭМ!$C$33:$C$776,СВЦЭМ!$A$33:$A$776,$A39,СВЦЭМ!$B$33:$B$776,W$11)+'СЕТ СН'!$F$12+СВЦЭМ!$D$10+'СЕТ СН'!$F$6-'СЕТ СН'!$F$22</f>
        <v>682.33739184000012</v>
      </c>
      <c r="X39" s="36">
        <f>SUMIFS(СВЦЭМ!$C$33:$C$776,СВЦЭМ!$A$33:$A$776,$A39,СВЦЭМ!$B$33:$B$776,X$11)+'СЕТ СН'!$F$12+СВЦЭМ!$D$10+'СЕТ СН'!$F$6-'СЕТ СН'!$F$22</f>
        <v>687.53223092000007</v>
      </c>
      <c r="Y39" s="36">
        <f>SUMIFS(СВЦЭМ!$C$33:$C$776,СВЦЭМ!$A$33:$A$776,$A39,СВЦЭМ!$B$33:$B$776,Y$11)+'СЕТ СН'!$F$12+СВЦЭМ!$D$10+'СЕТ СН'!$F$6-'СЕТ СН'!$F$22</f>
        <v>768.38577793000002</v>
      </c>
    </row>
    <row r="40" spans="1:25" ht="15.75" x14ac:dyDescent="0.2">
      <c r="A40" s="35">
        <f t="shared" si="0"/>
        <v>44103</v>
      </c>
      <c r="B40" s="36">
        <f>SUMIFS(СВЦЭМ!$C$33:$C$776,СВЦЭМ!$A$33:$A$776,$A40,СВЦЭМ!$B$33:$B$776,B$11)+'СЕТ СН'!$F$12+СВЦЭМ!$D$10+'СЕТ СН'!$F$6-'СЕТ СН'!$F$22</f>
        <v>824.52973472000008</v>
      </c>
      <c r="C40" s="36">
        <f>SUMIFS(СВЦЭМ!$C$33:$C$776,СВЦЭМ!$A$33:$A$776,$A40,СВЦЭМ!$B$33:$B$776,C$11)+'СЕТ СН'!$F$12+СВЦЭМ!$D$10+'СЕТ СН'!$F$6-'СЕТ СН'!$F$22</f>
        <v>855.55063823000012</v>
      </c>
      <c r="D40" s="36">
        <f>SUMIFS(СВЦЭМ!$C$33:$C$776,СВЦЭМ!$A$33:$A$776,$A40,СВЦЭМ!$B$33:$B$776,D$11)+'СЕТ СН'!$F$12+СВЦЭМ!$D$10+'СЕТ СН'!$F$6-'СЕТ СН'!$F$22</f>
        <v>872.27377902000012</v>
      </c>
      <c r="E40" s="36">
        <f>SUMIFS(СВЦЭМ!$C$33:$C$776,СВЦЭМ!$A$33:$A$776,$A40,СВЦЭМ!$B$33:$B$776,E$11)+'СЕТ СН'!$F$12+СВЦЭМ!$D$10+'СЕТ СН'!$F$6-'СЕТ СН'!$F$22</f>
        <v>890.16042898000012</v>
      </c>
      <c r="F40" s="36">
        <f>SUMIFS(СВЦЭМ!$C$33:$C$776,СВЦЭМ!$A$33:$A$776,$A40,СВЦЭМ!$B$33:$B$776,F$11)+'СЕТ СН'!$F$12+СВЦЭМ!$D$10+'СЕТ СН'!$F$6-'СЕТ СН'!$F$22</f>
        <v>891.72152774000006</v>
      </c>
      <c r="G40" s="36">
        <f>SUMIFS(СВЦЭМ!$C$33:$C$776,СВЦЭМ!$A$33:$A$776,$A40,СВЦЭМ!$B$33:$B$776,G$11)+'СЕТ СН'!$F$12+СВЦЭМ!$D$10+'СЕТ СН'!$F$6-'СЕТ СН'!$F$22</f>
        <v>874.1105193300001</v>
      </c>
      <c r="H40" s="36">
        <f>SUMIFS(СВЦЭМ!$C$33:$C$776,СВЦЭМ!$A$33:$A$776,$A40,СВЦЭМ!$B$33:$B$776,H$11)+'СЕТ СН'!$F$12+СВЦЭМ!$D$10+'СЕТ СН'!$F$6-'СЕТ СН'!$F$22</f>
        <v>830.44486323000012</v>
      </c>
      <c r="I40" s="36">
        <f>SUMIFS(СВЦЭМ!$C$33:$C$776,СВЦЭМ!$A$33:$A$776,$A40,СВЦЭМ!$B$33:$B$776,I$11)+'СЕТ СН'!$F$12+СВЦЭМ!$D$10+'СЕТ СН'!$F$6-'СЕТ СН'!$F$22</f>
        <v>775.31522454000003</v>
      </c>
      <c r="J40" s="36">
        <f>SUMIFS(СВЦЭМ!$C$33:$C$776,СВЦЭМ!$A$33:$A$776,$A40,СВЦЭМ!$B$33:$B$776,J$11)+'СЕТ СН'!$F$12+СВЦЭМ!$D$10+'СЕТ СН'!$F$6-'СЕТ СН'!$F$22</f>
        <v>745.84115778000012</v>
      </c>
      <c r="K40" s="36">
        <f>SUMIFS(СВЦЭМ!$C$33:$C$776,СВЦЭМ!$A$33:$A$776,$A40,СВЦЭМ!$B$33:$B$776,K$11)+'СЕТ СН'!$F$12+СВЦЭМ!$D$10+'СЕТ СН'!$F$6-'СЕТ СН'!$F$22</f>
        <v>736.55329663000009</v>
      </c>
      <c r="L40" s="36">
        <f>SUMIFS(СВЦЭМ!$C$33:$C$776,СВЦЭМ!$A$33:$A$776,$A40,СВЦЭМ!$B$33:$B$776,L$11)+'СЕТ СН'!$F$12+СВЦЭМ!$D$10+'СЕТ СН'!$F$6-'СЕТ СН'!$F$22</f>
        <v>772.79102853000006</v>
      </c>
      <c r="M40" s="36">
        <f>SUMIFS(СВЦЭМ!$C$33:$C$776,СВЦЭМ!$A$33:$A$776,$A40,СВЦЭМ!$B$33:$B$776,M$11)+'СЕТ СН'!$F$12+СВЦЭМ!$D$10+'СЕТ СН'!$F$6-'СЕТ СН'!$F$22</f>
        <v>749.94678649000002</v>
      </c>
      <c r="N40" s="36">
        <f>SUMIFS(СВЦЭМ!$C$33:$C$776,СВЦЭМ!$A$33:$A$776,$A40,СВЦЭМ!$B$33:$B$776,N$11)+'СЕТ СН'!$F$12+СВЦЭМ!$D$10+'СЕТ СН'!$F$6-'СЕТ СН'!$F$22</f>
        <v>723.02392276000012</v>
      </c>
      <c r="O40" s="36">
        <f>SUMIFS(СВЦЭМ!$C$33:$C$776,СВЦЭМ!$A$33:$A$776,$A40,СВЦЭМ!$B$33:$B$776,O$11)+'СЕТ СН'!$F$12+СВЦЭМ!$D$10+'СЕТ СН'!$F$6-'СЕТ СН'!$F$22</f>
        <v>737.86689936000005</v>
      </c>
      <c r="P40" s="36">
        <f>SUMIFS(СВЦЭМ!$C$33:$C$776,СВЦЭМ!$A$33:$A$776,$A40,СВЦЭМ!$B$33:$B$776,P$11)+'СЕТ СН'!$F$12+СВЦЭМ!$D$10+'СЕТ СН'!$F$6-'СЕТ СН'!$F$22</f>
        <v>727.25851754000007</v>
      </c>
      <c r="Q40" s="36">
        <f>SUMIFS(СВЦЭМ!$C$33:$C$776,СВЦЭМ!$A$33:$A$776,$A40,СВЦЭМ!$B$33:$B$776,Q$11)+'СЕТ СН'!$F$12+СВЦЭМ!$D$10+'СЕТ СН'!$F$6-'СЕТ СН'!$F$22</f>
        <v>706.21351014000004</v>
      </c>
      <c r="R40" s="36">
        <f>SUMIFS(СВЦЭМ!$C$33:$C$776,СВЦЭМ!$A$33:$A$776,$A40,СВЦЭМ!$B$33:$B$776,R$11)+'СЕТ СН'!$F$12+СВЦЭМ!$D$10+'СЕТ СН'!$F$6-'СЕТ СН'!$F$22</f>
        <v>808.85407585000007</v>
      </c>
      <c r="S40" s="36">
        <f>SUMIFS(СВЦЭМ!$C$33:$C$776,СВЦЭМ!$A$33:$A$776,$A40,СВЦЭМ!$B$33:$B$776,S$11)+'СЕТ СН'!$F$12+СВЦЭМ!$D$10+'СЕТ СН'!$F$6-'СЕТ СН'!$F$22</f>
        <v>755.33708424000008</v>
      </c>
      <c r="T40" s="36">
        <f>SUMIFS(СВЦЭМ!$C$33:$C$776,СВЦЭМ!$A$33:$A$776,$A40,СВЦЭМ!$B$33:$B$776,T$11)+'СЕТ СН'!$F$12+СВЦЭМ!$D$10+'СЕТ СН'!$F$6-'СЕТ СН'!$F$22</f>
        <v>712.1291331000001</v>
      </c>
      <c r="U40" s="36">
        <f>SUMIFS(СВЦЭМ!$C$33:$C$776,СВЦЭМ!$A$33:$A$776,$A40,СВЦЭМ!$B$33:$B$776,U$11)+'СЕТ СН'!$F$12+СВЦЭМ!$D$10+'СЕТ СН'!$F$6-'СЕТ СН'!$F$22</f>
        <v>737.27758730000005</v>
      </c>
      <c r="V40" s="36">
        <f>SUMIFS(СВЦЭМ!$C$33:$C$776,СВЦЭМ!$A$33:$A$776,$A40,СВЦЭМ!$B$33:$B$776,V$11)+'СЕТ СН'!$F$12+СВЦЭМ!$D$10+'СЕТ СН'!$F$6-'СЕТ СН'!$F$22</f>
        <v>726.85315366000009</v>
      </c>
      <c r="W40" s="36">
        <f>SUMIFS(СВЦЭМ!$C$33:$C$776,СВЦЭМ!$A$33:$A$776,$A40,СВЦЭМ!$B$33:$B$776,W$11)+'СЕТ СН'!$F$12+СВЦЭМ!$D$10+'СЕТ СН'!$F$6-'СЕТ СН'!$F$22</f>
        <v>714.80936331000009</v>
      </c>
      <c r="X40" s="36">
        <f>SUMIFS(СВЦЭМ!$C$33:$C$776,СВЦЭМ!$A$33:$A$776,$A40,СВЦЭМ!$B$33:$B$776,X$11)+'СЕТ СН'!$F$12+СВЦЭМ!$D$10+'СЕТ СН'!$F$6-'СЕТ СН'!$F$22</f>
        <v>687.41013960000009</v>
      </c>
      <c r="Y40" s="36">
        <f>SUMIFS(СВЦЭМ!$C$33:$C$776,СВЦЭМ!$A$33:$A$776,$A40,СВЦЭМ!$B$33:$B$776,Y$11)+'СЕТ СН'!$F$12+СВЦЭМ!$D$10+'СЕТ СН'!$F$6-'СЕТ СН'!$F$22</f>
        <v>724.55373009000004</v>
      </c>
    </row>
    <row r="41" spans="1:25" ht="15.75" x14ac:dyDescent="0.2">
      <c r="A41" s="35">
        <f t="shared" si="0"/>
        <v>44104</v>
      </c>
      <c r="B41" s="36">
        <f>SUMIFS(СВЦЭМ!$C$33:$C$776,СВЦЭМ!$A$33:$A$776,$A41,СВЦЭМ!$B$33:$B$776,B$11)+'СЕТ СН'!$F$12+СВЦЭМ!$D$10+'СЕТ СН'!$F$6-'СЕТ СН'!$F$22</f>
        <v>797.45298017000005</v>
      </c>
      <c r="C41" s="36">
        <f>SUMIFS(СВЦЭМ!$C$33:$C$776,СВЦЭМ!$A$33:$A$776,$A41,СВЦЭМ!$B$33:$B$776,C$11)+'СЕТ СН'!$F$12+СВЦЭМ!$D$10+'СЕТ СН'!$F$6-'СЕТ СН'!$F$22</f>
        <v>828.95481093000012</v>
      </c>
      <c r="D41" s="36">
        <f>SUMIFS(СВЦЭМ!$C$33:$C$776,СВЦЭМ!$A$33:$A$776,$A41,СВЦЭМ!$B$33:$B$776,D$11)+'СЕТ СН'!$F$12+СВЦЭМ!$D$10+'СЕТ СН'!$F$6-'СЕТ СН'!$F$22</f>
        <v>849.96356076000006</v>
      </c>
      <c r="E41" s="36">
        <f>SUMIFS(СВЦЭМ!$C$33:$C$776,СВЦЭМ!$A$33:$A$776,$A41,СВЦЭМ!$B$33:$B$776,E$11)+'СЕТ СН'!$F$12+СВЦЭМ!$D$10+'СЕТ СН'!$F$6-'СЕТ СН'!$F$22</f>
        <v>866.66373880000003</v>
      </c>
      <c r="F41" s="36">
        <f>SUMIFS(СВЦЭМ!$C$33:$C$776,СВЦЭМ!$A$33:$A$776,$A41,СВЦЭМ!$B$33:$B$776,F$11)+'СЕТ СН'!$F$12+СВЦЭМ!$D$10+'СЕТ СН'!$F$6-'СЕТ СН'!$F$22</f>
        <v>862.01839174000008</v>
      </c>
      <c r="G41" s="36">
        <f>SUMIFS(СВЦЭМ!$C$33:$C$776,СВЦЭМ!$A$33:$A$776,$A41,СВЦЭМ!$B$33:$B$776,G$11)+'СЕТ СН'!$F$12+СВЦЭМ!$D$10+'СЕТ СН'!$F$6-'СЕТ СН'!$F$22</f>
        <v>843.16892500000006</v>
      </c>
      <c r="H41" s="36">
        <f>SUMIFS(СВЦЭМ!$C$33:$C$776,СВЦЭМ!$A$33:$A$776,$A41,СВЦЭМ!$B$33:$B$776,H$11)+'СЕТ СН'!$F$12+СВЦЭМ!$D$10+'СЕТ СН'!$F$6-'СЕТ СН'!$F$22</f>
        <v>798.63767538000002</v>
      </c>
      <c r="I41" s="36">
        <f>SUMIFS(СВЦЭМ!$C$33:$C$776,СВЦЭМ!$A$33:$A$776,$A41,СВЦЭМ!$B$33:$B$776,I$11)+'СЕТ СН'!$F$12+СВЦЭМ!$D$10+'СЕТ СН'!$F$6-'СЕТ СН'!$F$22</f>
        <v>729.90627460000007</v>
      </c>
      <c r="J41" s="36">
        <f>SUMIFS(СВЦЭМ!$C$33:$C$776,СВЦЭМ!$A$33:$A$776,$A41,СВЦЭМ!$B$33:$B$776,J$11)+'СЕТ СН'!$F$12+СВЦЭМ!$D$10+'СЕТ СН'!$F$6-'СЕТ СН'!$F$22</f>
        <v>700.8747179400001</v>
      </c>
      <c r="K41" s="36">
        <f>SUMIFS(СВЦЭМ!$C$33:$C$776,СВЦЭМ!$A$33:$A$776,$A41,СВЦЭМ!$B$33:$B$776,K$11)+'СЕТ СН'!$F$12+СВЦЭМ!$D$10+'СЕТ СН'!$F$6-'СЕТ СН'!$F$22</f>
        <v>683.57306494000011</v>
      </c>
      <c r="L41" s="36">
        <f>SUMIFS(СВЦЭМ!$C$33:$C$776,СВЦЭМ!$A$33:$A$776,$A41,СВЦЭМ!$B$33:$B$776,L$11)+'СЕТ СН'!$F$12+СВЦЭМ!$D$10+'СЕТ СН'!$F$6-'СЕТ СН'!$F$22</f>
        <v>696.3412920400001</v>
      </c>
      <c r="M41" s="36">
        <f>SUMIFS(СВЦЭМ!$C$33:$C$776,СВЦЭМ!$A$33:$A$776,$A41,СВЦЭМ!$B$33:$B$776,M$11)+'СЕТ СН'!$F$12+СВЦЭМ!$D$10+'СЕТ СН'!$F$6-'СЕТ СН'!$F$22</f>
        <v>662.37048341000002</v>
      </c>
      <c r="N41" s="36">
        <f>SUMIFS(СВЦЭМ!$C$33:$C$776,СВЦЭМ!$A$33:$A$776,$A41,СВЦЭМ!$B$33:$B$776,N$11)+'СЕТ СН'!$F$12+СВЦЭМ!$D$10+'СЕТ СН'!$F$6-'СЕТ СН'!$F$22</f>
        <v>620.08187126000007</v>
      </c>
      <c r="O41" s="36">
        <f>SUMIFS(СВЦЭМ!$C$33:$C$776,СВЦЭМ!$A$33:$A$776,$A41,СВЦЭМ!$B$33:$B$776,O$11)+'СЕТ СН'!$F$12+СВЦЭМ!$D$10+'СЕТ СН'!$F$6-'СЕТ СН'!$F$22</f>
        <v>605.37235656000007</v>
      </c>
      <c r="P41" s="36">
        <f>SUMIFS(СВЦЭМ!$C$33:$C$776,СВЦЭМ!$A$33:$A$776,$A41,СВЦЭМ!$B$33:$B$776,P$11)+'СЕТ СН'!$F$12+СВЦЭМ!$D$10+'СЕТ СН'!$F$6-'СЕТ СН'!$F$22</f>
        <v>607.21706699000015</v>
      </c>
      <c r="Q41" s="36">
        <f>SUMIFS(СВЦЭМ!$C$33:$C$776,СВЦЭМ!$A$33:$A$776,$A41,СВЦЭМ!$B$33:$B$776,Q$11)+'СЕТ СН'!$F$12+СВЦЭМ!$D$10+'СЕТ СН'!$F$6-'СЕТ СН'!$F$22</f>
        <v>607.08966880000003</v>
      </c>
      <c r="R41" s="36">
        <f>SUMIFS(СВЦЭМ!$C$33:$C$776,СВЦЭМ!$A$33:$A$776,$A41,СВЦЭМ!$B$33:$B$776,R$11)+'СЕТ СН'!$F$12+СВЦЭМ!$D$10+'СЕТ СН'!$F$6-'СЕТ СН'!$F$22</f>
        <v>606.27600255000004</v>
      </c>
      <c r="S41" s="36">
        <f>SUMIFS(СВЦЭМ!$C$33:$C$776,СВЦЭМ!$A$33:$A$776,$A41,СВЦЭМ!$B$33:$B$776,S$11)+'СЕТ СН'!$F$12+СВЦЭМ!$D$10+'СЕТ СН'!$F$6-'СЕТ СН'!$F$22</f>
        <v>610.29251541000008</v>
      </c>
      <c r="T41" s="36">
        <f>SUMIFS(СВЦЭМ!$C$33:$C$776,СВЦЭМ!$A$33:$A$776,$A41,СВЦЭМ!$B$33:$B$776,T$11)+'СЕТ СН'!$F$12+СВЦЭМ!$D$10+'СЕТ СН'!$F$6-'СЕТ СН'!$F$22</f>
        <v>602.96615840000004</v>
      </c>
      <c r="U41" s="36">
        <f>SUMIFS(СВЦЭМ!$C$33:$C$776,СВЦЭМ!$A$33:$A$776,$A41,СВЦЭМ!$B$33:$B$776,U$11)+'СЕТ СН'!$F$12+СВЦЭМ!$D$10+'СЕТ СН'!$F$6-'СЕТ СН'!$F$22</f>
        <v>621.69239003000007</v>
      </c>
      <c r="V41" s="36">
        <f>SUMIFS(СВЦЭМ!$C$33:$C$776,СВЦЭМ!$A$33:$A$776,$A41,СВЦЭМ!$B$33:$B$776,V$11)+'СЕТ СН'!$F$12+СВЦЭМ!$D$10+'СЕТ СН'!$F$6-'СЕТ СН'!$F$22</f>
        <v>604.15814564000004</v>
      </c>
      <c r="W41" s="36">
        <f>SUMIFS(СВЦЭМ!$C$33:$C$776,СВЦЭМ!$A$33:$A$776,$A41,СВЦЭМ!$B$33:$B$776,W$11)+'СЕТ СН'!$F$12+СВЦЭМ!$D$10+'СЕТ СН'!$F$6-'СЕТ СН'!$F$22</f>
        <v>598.76164752</v>
      </c>
      <c r="X41" s="36">
        <f>SUMIFS(СВЦЭМ!$C$33:$C$776,СВЦЭМ!$A$33:$A$776,$A41,СВЦЭМ!$B$33:$B$776,X$11)+'СЕТ СН'!$F$12+СВЦЭМ!$D$10+'СЕТ СН'!$F$6-'СЕТ СН'!$F$22</f>
        <v>637.97340437000003</v>
      </c>
      <c r="Y41" s="36">
        <f>SUMIFS(СВЦЭМ!$C$33:$C$776,СВЦЭМ!$A$33:$A$776,$A41,СВЦЭМ!$B$33:$B$776,Y$11)+'СЕТ СН'!$F$12+СВЦЭМ!$D$10+'СЕТ СН'!$F$6-'СЕТ СН'!$F$22</f>
        <v>708.00760263000006</v>
      </c>
    </row>
    <row r="42" spans="1:25" ht="15.75" hidden="1" x14ac:dyDescent="0.2">
      <c r="A42" s="35">
        <f t="shared" si="0"/>
        <v>44105</v>
      </c>
      <c r="B42" s="36">
        <f>SUMIFS(СВЦЭМ!$C$33:$C$776,СВЦЭМ!$A$33:$A$776,$A42,СВЦЭМ!$B$33:$B$776,B$11)+'СЕТ СН'!$F$12+СВЦЭМ!$D$10+'СЕТ СН'!$F$6-'СЕТ СН'!$F$22</f>
        <v>130.10868404000001</v>
      </c>
      <c r="C42" s="36">
        <f>SUMIFS(СВЦЭМ!$C$33:$C$776,СВЦЭМ!$A$33:$A$776,$A42,СВЦЭМ!$B$33:$B$776,C$11)+'СЕТ СН'!$F$12+СВЦЭМ!$D$10+'СЕТ СН'!$F$6-'СЕТ СН'!$F$22</f>
        <v>130.10868404000001</v>
      </c>
      <c r="D42" s="36">
        <f>SUMIFS(СВЦЭМ!$C$33:$C$776,СВЦЭМ!$A$33:$A$776,$A42,СВЦЭМ!$B$33:$B$776,D$11)+'СЕТ СН'!$F$12+СВЦЭМ!$D$10+'СЕТ СН'!$F$6-'СЕТ СН'!$F$22</f>
        <v>130.10868404000001</v>
      </c>
      <c r="E42" s="36">
        <f>SUMIFS(СВЦЭМ!$C$33:$C$776,СВЦЭМ!$A$33:$A$776,$A42,СВЦЭМ!$B$33:$B$776,E$11)+'СЕТ СН'!$F$12+СВЦЭМ!$D$10+'СЕТ СН'!$F$6-'СЕТ СН'!$F$22</f>
        <v>130.10868404000001</v>
      </c>
      <c r="F42" s="36">
        <f>SUMIFS(СВЦЭМ!$C$33:$C$776,СВЦЭМ!$A$33:$A$776,$A42,СВЦЭМ!$B$33:$B$776,F$11)+'СЕТ СН'!$F$12+СВЦЭМ!$D$10+'СЕТ СН'!$F$6-'СЕТ СН'!$F$22</f>
        <v>130.10868404000001</v>
      </c>
      <c r="G42" s="36">
        <f>SUMIFS(СВЦЭМ!$C$33:$C$776,СВЦЭМ!$A$33:$A$776,$A42,СВЦЭМ!$B$33:$B$776,G$11)+'СЕТ СН'!$F$12+СВЦЭМ!$D$10+'СЕТ СН'!$F$6-'СЕТ СН'!$F$22</f>
        <v>130.10868404000001</v>
      </c>
      <c r="H42" s="36">
        <f>SUMIFS(СВЦЭМ!$C$33:$C$776,СВЦЭМ!$A$33:$A$776,$A42,СВЦЭМ!$B$33:$B$776,H$11)+'СЕТ СН'!$F$12+СВЦЭМ!$D$10+'СЕТ СН'!$F$6-'СЕТ СН'!$F$22</f>
        <v>130.10868404000001</v>
      </c>
      <c r="I42" s="36">
        <f>SUMIFS(СВЦЭМ!$C$33:$C$776,СВЦЭМ!$A$33:$A$776,$A42,СВЦЭМ!$B$33:$B$776,I$11)+'СЕТ СН'!$F$12+СВЦЭМ!$D$10+'СЕТ СН'!$F$6-'СЕТ СН'!$F$22</f>
        <v>130.10868404000001</v>
      </c>
      <c r="J42" s="36">
        <f>SUMIFS(СВЦЭМ!$C$33:$C$776,СВЦЭМ!$A$33:$A$776,$A42,СВЦЭМ!$B$33:$B$776,J$11)+'СЕТ СН'!$F$12+СВЦЭМ!$D$10+'СЕТ СН'!$F$6-'СЕТ СН'!$F$22</f>
        <v>130.10868404000001</v>
      </c>
      <c r="K42" s="36">
        <f>SUMIFS(СВЦЭМ!$C$33:$C$776,СВЦЭМ!$A$33:$A$776,$A42,СВЦЭМ!$B$33:$B$776,K$11)+'СЕТ СН'!$F$12+СВЦЭМ!$D$10+'СЕТ СН'!$F$6-'СЕТ СН'!$F$22</f>
        <v>130.10868404000001</v>
      </c>
      <c r="L42" s="36">
        <f>SUMIFS(СВЦЭМ!$C$33:$C$776,СВЦЭМ!$A$33:$A$776,$A42,СВЦЭМ!$B$33:$B$776,L$11)+'СЕТ СН'!$F$12+СВЦЭМ!$D$10+'СЕТ СН'!$F$6-'СЕТ СН'!$F$22</f>
        <v>130.10868404000001</v>
      </c>
      <c r="M42" s="36">
        <f>SUMIFS(СВЦЭМ!$C$33:$C$776,СВЦЭМ!$A$33:$A$776,$A42,СВЦЭМ!$B$33:$B$776,M$11)+'СЕТ СН'!$F$12+СВЦЭМ!$D$10+'СЕТ СН'!$F$6-'СЕТ СН'!$F$22</f>
        <v>130.10868404000001</v>
      </c>
      <c r="N42" s="36">
        <f>SUMIFS(СВЦЭМ!$C$33:$C$776,СВЦЭМ!$A$33:$A$776,$A42,СВЦЭМ!$B$33:$B$776,N$11)+'СЕТ СН'!$F$12+СВЦЭМ!$D$10+'СЕТ СН'!$F$6-'СЕТ СН'!$F$22</f>
        <v>130.10868404000001</v>
      </c>
      <c r="O42" s="36">
        <f>SUMIFS(СВЦЭМ!$C$33:$C$776,СВЦЭМ!$A$33:$A$776,$A42,СВЦЭМ!$B$33:$B$776,O$11)+'СЕТ СН'!$F$12+СВЦЭМ!$D$10+'СЕТ СН'!$F$6-'СЕТ СН'!$F$22</f>
        <v>130.10868404000001</v>
      </c>
      <c r="P42" s="36">
        <f>SUMIFS(СВЦЭМ!$C$33:$C$776,СВЦЭМ!$A$33:$A$776,$A42,СВЦЭМ!$B$33:$B$776,P$11)+'СЕТ СН'!$F$12+СВЦЭМ!$D$10+'СЕТ СН'!$F$6-'СЕТ СН'!$F$22</f>
        <v>130.10868404000001</v>
      </c>
      <c r="Q42" s="36">
        <f>SUMIFS(СВЦЭМ!$C$33:$C$776,СВЦЭМ!$A$33:$A$776,$A42,СВЦЭМ!$B$33:$B$776,Q$11)+'СЕТ СН'!$F$12+СВЦЭМ!$D$10+'СЕТ СН'!$F$6-'СЕТ СН'!$F$22</f>
        <v>130.10868404000001</v>
      </c>
      <c r="R42" s="36">
        <f>SUMIFS(СВЦЭМ!$C$33:$C$776,СВЦЭМ!$A$33:$A$776,$A42,СВЦЭМ!$B$33:$B$776,R$11)+'СЕТ СН'!$F$12+СВЦЭМ!$D$10+'СЕТ СН'!$F$6-'СЕТ СН'!$F$22</f>
        <v>130.10868404000001</v>
      </c>
      <c r="S42" s="36">
        <f>SUMIFS(СВЦЭМ!$C$33:$C$776,СВЦЭМ!$A$33:$A$776,$A42,СВЦЭМ!$B$33:$B$776,S$11)+'СЕТ СН'!$F$12+СВЦЭМ!$D$10+'СЕТ СН'!$F$6-'СЕТ СН'!$F$22</f>
        <v>130.10868404000001</v>
      </c>
      <c r="T42" s="36">
        <f>SUMIFS(СВЦЭМ!$C$33:$C$776,СВЦЭМ!$A$33:$A$776,$A42,СВЦЭМ!$B$33:$B$776,T$11)+'СЕТ СН'!$F$12+СВЦЭМ!$D$10+'СЕТ СН'!$F$6-'СЕТ СН'!$F$22</f>
        <v>130.10868404000001</v>
      </c>
      <c r="U42" s="36">
        <f>SUMIFS(СВЦЭМ!$C$33:$C$776,СВЦЭМ!$A$33:$A$776,$A42,СВЦЭМ!$B$33:$B$776,U$11)+'СЕТ СН'!$F$12+СВЦЭМ!$D$10+'СЕТ СН'!$F$6-'СЕТ СН'!$F$22</f>
        <v>130.10868404000001</v>
      </c>
      <c r="V42" s="36">
        <f>SUMIFS(СВЦЭМ!$C$33:$C$776,СВЦЭМ!$A$33:$A$776,$A42,СВЦЭМ!$B$33:$B$776,V$11)+'СЕТ СН'!$F$12+СВЦЭМ!$D$10+'СЕТ СН'!$F$6-'СЕТ СН'!$F$22</f>
        <v>130.10868404000001</v>
      </c>
      <c r="W42" s="36">
        <f>SUMIFS(СВЦЭМ!$C$33:$C$776,СВЦЭМ!$A$33:$A$776,$A42,СВЦЭМ!$B$33:$B$776,W$11)+'СЕТ СН'!$F$12+СВЦЭМ!$D$10+'СЕТ СН'!$F$6-'СЕТ СН'!$F$22</f>
        <v>130.10868404000001</v>
      </c>
      <c r="X42" s="36">
        <f>SUMIFS(СВЦЭМ!$C$33:$C$776,СВЦЭМ!$A$33:$A$776,$A42,СВЦЭМ!$B$33:$B$776,X$11)+'СЕТ СН'!$F$12+СВЦЭМ!$D$10+'СЕТ СН'!$F$6-'СЕТ СН'!$F$22</f>
        <v>130.10868404000001</v>
      </c>
      <c r="Y42" s="36">
        <f>SUMIFS(СВЦЭМ!$C$33:$C$776,СВЦЭМ!$A$33:$A$776,$A42,СВЦЭМ!$B$33:$B$776,Y$11)+'СЕТ СН'!$F$12+СВЦЭМ!$D$10+'СЕТ СН'!$F$6-'СЕТ СН'!$F$22</f>
        <v>130.10868404000001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01.09.2020</v>
      </c>
      <c r="B48" s="36">
        <f>SUMIFS(СВЦЭМ!$C$33:$C$776,СВЦЭМ!$A$33:$A$776,$A48,СВЦЭМ!$B$33:$B$776,B$47)+'СЕТ СН'!$G$12+СВЦЭМ!$D$10+'СЕТ СН'!$G$6-'СЕТ СН'!$G$22</f>
        <v>1466.7386439900001</v>
      </c>
      <c r="C48" s="36">
        <f>SUMIFS(СВЦЭМ!$C$33:$C$776,СВЦЭМ!$A$33:$A$776,$A48,СВЦЭМ!$B$33:$B$776,C$47)+'СЕТ СН'!$G$12+СВЦЭМ!$D$10+'СЕТ СН'!$G$6-'СЕТ СН'!$G$22</f>
        <v>1518.3439737399999</v>
      </c>
      <c r="D48" s="36">
        <f>SUMIFS(СВЦЭМ!$C$33:$C$776,СВЦЭМ!$A$33:$A$776,$A48,СВЦЭМ!$B$33:$B$776,D$47)+'СЕТ СН'!$G$12+СВЦЭМ!$D$10+'СЕТ СН'!$G$6-'СЕТ СН'!$G$22</f>
        <v>1539.2211808699999</v>
      </c>
      <c r="E48" s="36">
        <f>SUMIFS(СВЦЭМ!$C$33:$C$776,СВЦЭМ!$A$33:$A$776,$A48,СВЦЭМ!$B$33:$B$776,E$47)+'СЕТ СН'!$G$12+СВЦЭМ!$D$10+'СЕТ СН'!$G$6-'СЕТ СН'!$G$22</f>
        <v>1553.4768909700001</v>
      </c>
      <c r="F48" s="36">
        <f>SUMIFS(СВЦЭМ!$C$33:$C$776,СВЦЭМ!$A$33:$A$776,$A48,СВЦЭМ!$B$33:$B$776,F$47)+'СЕТ СН'!$G$12+СВЦЭМ!$D$10+'СЕТ СН'!$G$6-'СЕТ СН'!$G$22</f>
        <v>1563.87210332</v>
      </c>
      <c r="G48" s="36">
        <f>SUMIFS(СВЦЭМ!$C$33:$C$776,СВЦЭМ!$A$33:$A$776,$A48,СВЦЭМ!$B$33:$B$776,G$47)+'СЕТ СН'!$G$12+СВЦЭМ!$D$10+'СЕТ СН'!$G$6-'СЕТ СН'!$G$22</f>
        <v>1564.5893620900001</v>
      </c>
      <c r="H48" s="36">
        <f>SUMIFS(СВЦЭМ!$C$33:$C$776,СВЦЭМ!$A$33:$A$776,$A48,СВЦЭМ!$B$33:$B$776,H$47)+'СЕТ СН'!$G$12+СВЦЭМ!$D$10+'СЕТ СН'!$G$6-'СЕТ СН'!$G$22</f>
        <v>1546.75053017</v>
      </c>
      <c r="I48" s="36">
        <f>SUMIFS(СВЦЭМ!$C$33:$C$776,СВЦЭМ!$A$33:$A$776,$A48,СВЦЭМ!$B$33:$B$776,I$47)+'СЕТ СН'!$G$12+СВЦЭМ!$D$10+'СЕТ СН'!$G$6-'СЕТ СН'!$G$22</f>
        <v>1507.7189337499999</v>
      </c>
      <c r="J48" s="36">
        <f>SUMIFS(СВЦЭМ!$C$33:$C$776,СВЦЭМ!$A$33:$A$776,$A48,СВЦЭМ!$B$33:$B$776,J$47)+'СЕТ СН'!$G$12+СВЦЭМ!$D$10+'СЕТ СН'!$G$6-'СЕТ СН'!$G$22</f>
        <v>1455.9386145799999</v>
      </c>
      <c r="K48" s="36">
        <f>SUMIFS(СВЦЭМ!$C$33:$C$776,СВЦЭМ!$A$33:$A$776,$A48,СВЦЭМ!$B$33:$B$776,K$47)+'СЕТ СН'!$G$12+СВЦЭМ!$D$10+'СЕТ СН'!$G$6-'СЕТ СН'!$G$22</f>
        <v>1437.1508914400001</v>
      </c>
      <c r="L48" s="36">
        <f>SUMIFS(СВЦЭМ!$C$33:$C$776,СВЦЭМ!$A$33:$A$776,$A48,СВЦЭМ!$B$33:$B$776,L$47)+'СЕТ СН'!$G$12+СВЦЭМ!$D$10+'СЕТ СН'!$G$6-'СЕТ СН'!$G$22</f>
        <v>1432.8175604</v>
      </c>
      <c r="M48" s="36">
        <f>SUMIFS(СВЦЭМ!$C$33:$C$776,СВЦЭМ!$A$33:$A$776,$A48,СВЦЭМ!$B$33:$B$776,M$47)+'СЕТ СН'!$G$12+СВЦЭМ!$D$10+'СЕТ СН'!$G$6-'СЕТ СН'!$G$22</f>
        <v>1430.5087446500002</v>
      </c>
      <c r="N48" s="36">
        <f>SUMIFS(СВЦЭМ!$C$33:$C$776,СВЦЭМ!$A$33:$A$776,$A48,СВЦЭМ!$B$33:$B$776,N$47)+'СЕТ СН'!$G$12+СВЦЭМ!$D$10+'СЕТ СН'!$G$6-'СЕТ СН'!$G$22</f>
        <v>1455.64785753</v>
      </c>
      <c r="O48" s="36">
        <f>SUMIFS(СВЦЭМ!$C$33:$C$776,СВЦЭМ!$A$33:$A$776,$A48,СВЦЭМ!$B$33:$B$776,O$47)+'СЕТ СН'!$G$12+СВЦЭМ!$D$10+'СЕТ СН'!$G$6-'СЕТ СН'!$G$22</f>
        <v>1452.7074263100001</v>
      </c>
      <c r="P48" s="36">
        <f>SUMIFS(СВЦЭМ!$C$33:$C$776,СВЦЭМ!$A$33:$A$776,$A48,СВЦЭМ!$B$33:$B$776,P$47)+'СЕТ СН'!$G$12+СВЦЭМ!$D$10+'СЕТ СН'!$G$6-'СЕТ СН'!$G$22</f>
        <v>1454.04487221</v>
      </c>
      <c r="Q48" s="36">
        <f>SUMIFS(СВЦЭМ!$C$33:$C$776,СВЦЭМ!$A$33:$A$776,$A48,СВЦЭМ!$B$33:$B$776,Q$47)+'СЕТ СН'!$G$12+СВЦЭМ!$D$10+'СЕТ СН'!$G$6-'СЕТ СН'!$G$22</f>
        <v>1459.0616783200001</v>
      </c>
      <c r="R48" s="36">
        <f>SUMIFS(СВЦЭМ!$C$33:$C$776,СВЦЭМ!$A$33:$A$776,$A48,СВЦЭМ!$B$33:$B$776,R$47)+'СЕТ СН'!$G$12+СВЦЭМ!$D$10+'СЕТ СН'!$G$6-'СЕТ СН'!$G$22</f>
        <v>1447.29063318</v>
      </c>
      <c r="S48" s="36">
        <f>SUMIFS(СВЦЭМ!$C$33:$C$776,СВЦЭМ!$A$33:$A$776,$A48,СВЦЭМ!$B$33:$B$776,S$47)+'СЕТ СН'!$G$12+СВЦЭМ!$D$10+'СЕТ СН'!$G$6-'СЕТ СН'!$G$22</f>
        <v>1452.5051472600001</v>
      </c>
      <c r="T48" s="36">
        <f>SUMIFS(СВЦЭМ!$C$33:$C$776,СВЦЭМ!$A$33:$A$776,$A48,СВЦЭМ!$B$33:$B$776,T$47)+'СЕТ СН'!$G$12+СВЦЭМ!$D$10+'СЕТ СН'!$G$6-'СЕТ СН'!$G$22</f>
        <v>1446.7723565700001</v>
      </c>
      <c r="U48" s="36">
        <f>SUMIFS(СВЦЭМ!$C$33:$C$776,СВЦЭМ!$A$33:$A$776,$A48,СВЦЭМ!$B$33:$B$776,U$47)+'СЕТ СН'!$G$12+СВЦЭМ!$D$10+'СЕТ СН'!$G$6-'СЕТ СН'!$G$22</f>
        <v>1443.02993659</v>
      </c>
      <c r="V48" s="36">
        <f>SUMIFS(СВЦЭМ!$C$33:$C$776,СВЦЭМ!$A$33:$A$776,$A48,СВЦЭМ!$B$33:$B$776,V$47)+'СЕТ СН'!$G$12+СВЦЭМ!$D$10+'СЕТ СН'!$G$6-'СЕТ СН'!$G$22</f>
        <v>1434.3436635200001</v>
      </c>
      <c r="W48" s="36">
        <f>SUMIFS(СВЦЭМ!$C$33:$C$776,СВЦЭМ!$A$33:$A$776,$A48,СВЦЭМ!$B$33:$B$776,W$47)+'СЕТ СН'!$G$12+СВЦЭМ!$D$10+'СЕТ СН'!$G$6-'СЕТ СН'!$G$22</f>
        <v>1423.5193297300002</v>
      </c>
      <c r="X48" s="36">
        <f>SUMIFS(СВЦЭМ!$C$33:$C$776,СВЦЭМ!$A$33:$A$776,$A48,СВЦЭМ!$B$33:$B$776,X$47)+'СЕТ СН'!$G$12+СВЦЭМ!$D$10+'СЕТ СН'!$G$6-'СЕТ СН'!$G$22</f>
        <v>1451.40373301</v>
      </c>
      <c r="Y48" s="36">
        <f>SUMIFS(СВЦЭМ!$C$33:$C$776,СВЦЭМ!$A$33:$A$776,$A48,СВЦЭМ!$B$33:$B$776,Y$47)+'СЕТ СН'!$G$12+СВЦЭМ!$D$10+'СЕТ СН'!$G$6-'СЕТ СН'!$G$22</f>
        <v>1512.2847945799999</v>
      </c>
    </row>
    <row r="49" spans="1:25" ht="15.75" x14ac:dyDescent="0.2">
      <c r="A49" s="35">
        <f>A48+1</f>
        <v>44076</v>
      </c>
      <c r="B49" s="36">
        <f>SUMIFS(СВЦЭМ!$C$33:$C$776,СВЦЭМ!$A$33:$A$776,$A49,СВЦЭМ!$B$33:$B$776,B$47)+'СЕТ СН'!$G$12+СВЦЭМ!$D$10+'СЕТ СН'!$G$6-'СЕТ СН'!$G$22</f>
        <v>1537.0678259199999</v>
      </c>
      <c r="C49" s="36">
        <f>SUMIFS(СВЦЭМ!$C$33:$C$776,СВЦЭМ!$A$33:$A$776,$A49,СВЦЭМ!$B$33:$B$776,C$47)+'СЕТ СН'!$G$12+СВЦЭМ!$D$10+'СЕТ СН'!$G$6-'СЕТ СН'!$G$22</f>
        <v>1597.21816868</v>
      </c>
      <c r="D49" s="36">
        <f>SUMIFS(СВЦЭМ!$C$33:$C$776,СВЦЭМ!$A$33:$A$776,$A49,СВЦЭМ!$B$33:$B$776,D$47)+'СЕТ СН'!$G$12+СВЦЭМ!$D$10+'СЕТ СН'!$G$6-'СЕТ СН'!$G$22</f>
        <v>1638.1942970200002</v>
      </c>
      <c r="E49" s="36">
        <f>SUMIFS(СВЦЭМ!$C$33:$C$776,СВЦЭМ!$A$33:$A$776,$A49,СВЦЭМ!$B$33:$B$776,E$47)+'СЕТ СН'!$G$12+СВЦЭМ!$D$10+'СЕТ СН'!$G$6-'СЕТ СН'!$G$22</f>
        <v>1655.8189426399999</v>
      </c>
      <c r="F49" s="36">
        <f>SUMIFS(СВЦЭМ!$C$33:$C$776,СВЦЭМ!$A$33:$A$776,$A49,СВЦЭМ!$B$33:$B$776,F$47)+'СЕТ СН'!$G$12+СВЦЭМ!$D$10+'СЕТ СН'!$G$6-'СЕТ СН'!$G$22</f>
        <v>1655.18584083</v>
      </c>
      <c r="G49" s="36">
        <f>SUMIFS(СВЦЭМ!$C$33:$C$776,СВЦЭМ!$A$33:$A$776,$A49,СВЦЭМ!$B$33:$B$776,G$47)+'СЕТ СН'!$G$12+СВЦЭМ!$D$10+'СЕТ СН'!$G$6-'СЕТ СН'!$G$22</f>
        <v>1632.0975151500002</v>
      </c>
      <c r="H49" s="36">
        <f>SUMIFS(СВЦЭМ!$C$33:$C$776,СВЦЭМ!$A$33:$A$776,$A49,СВЦЭМ!$B$33:$B$776,H$47)+'СЕТ СН'!$G$12+СВЦЭМ!$D$10+'СЕТ СН'!$G$6-'СЕТ СН'!$G$22</f>
        <v>1576.9934580500001</v>
      </c>
      <c r="I49" s="36">
        <f>SUMIFS(СВЦЭМ!$C$33:$C$776,СВЦЭМ!$A$33:$A$776,$A49,СВЦЭМ!$B$33:$B$776,I$47)+'СЕТ СН'!$G$12+СВЦЭМ!$D$10+'СЕТ СН'!$G$6-'СЕТ СН'!$G$22</f>
        <v>1505.3513353200001</v>
      </c>
      <c r="J49" s="36">
        <f>SUMIFS(СВЦЭМ!$C$33:$C$776,СВЦЭМ!$A$33:$A$776,$A49,СВЦЭМ!$B$33:$B$776,J$47)+'СЕТ СН'!$G$12+СВЦЭМ!$D$10+'СЕТ СН'!$G$6-'СЕТ СН'!$G$22</f>
        <v>1442.3912108</v>
      </c>
      <c r="K49" s="36">
        <f>SUMIFS(СВЦЭМ!$C$33:$C$776,СВЦЭМ!$A$33:$A$776,$A49,СВЦЭМ!$B$33:$B$776,K$47)+'СЕТ СН'!$G$12+СВЦЭМ!$D$10+'СЕТ СН'!$G$6-'СЕТ СН'!$G$22</f>
        <v>1440.96028596</v>
      </c>
      <c r="L49" s="36">
        <f>SUMIFS(СВЦЭМ!$C$33:$C$776,СВЦЭМ!$A$33:$A$776,$A49,СВЦЭМ!$B$33:$B$776,L$47)+'СЕТ СН'!$G$12+СВЦЭМ!$D$10+'СЕТ СН'!$G$6-'СЕТ СН'!$G$22</f>
        <v>1446.5608804200001</v>
      </c>
      <c r="M49" s="36">
        <f>SUMIFS(СВЦЭМ!$C$33:$C$776,СВЦЭМ!$A$33:$A$776,$A49,СВЦЭМ!$B$33:$B$776,M$47)+'СЕТ СН'!$G$12+СВЦЭМ!$D$10+'СЕТ СН'!$G$6-'СЕТ СН'!$G$22</f>
        <v>1444.1417982800001</v>
      </c>
      <c r="N49" s="36">
        <f>SUMIFS(СВЦЭМ!$C$33:$C$776,СВЦЭМ!$A$33:$A$776,$A49,СВЦЭМ!$B$33:$B$776,N$47)+'СЕТ СН'!$G$12+СВЦЭМ!$D$10+'СЕТ СН'!$G$6-'СЕТ СН'!$G$22</f>
        <v>1455.5148767600001</v>
      </c>
      <c r="O49" s="36">
        <f>SUMIFS(СВЦЭМ!$C$33:$C$776,СВЦЭМ!$A$33:$A$776,$A49,СВЦЭМ!$B$33:$B$776,O$47)+'СЕТ СН'!$G$12+СВЦЭМ!$D$10+'СЕТ СН'!$G$6-'СЕТ СН'!$G$22</f>
        <v>1462.46925824</v>
      </c>
      <c r="P49" s="36">
        <f>SUMIFS(СВЦЭМ!$C$33:$C$776,СВЦЭМ!$A$33:$A$776,$A49,СВЦЭМ!$B$33:$B$776,P$47)+'СЕТ СН'!$G$12+СВЦЭМ!$D$10+'СЕТ СН'!$G$6-'СЕТ СН'!$G$22</f>
        <v>1468.9930081900002</v>
      </c>
      <c r="Q49" s="36">
        <f>SUMIFS(СВЦЭМ!$C$33:$C$776,СВЦЭМ!$A$33:$A$776,$A49,СВЦЭМ!$B$33:$B$776,Q$47)+'СЕТ СН'!$G$12+СВЦЭМ!$D$10+'СЕТ СН'!$G$6-'СЕТ СН'!$G$22</f>
        <v>1468.08710438</v>
      </c>
      <c r="R49" s="36">
        <f>SUMIFS(СВЦЭМ!$C$33:$C$776,СВЦЭМ!$A$33:$A$776,$A49,СВЦЭМ!$B$33:$B$776,R$47)+'СЕТ СН'!$G$12+СВЦЭМ!$D$10+'СЕТ СН'!$G$6-'СЕТ СН'!$G$22</f>
        <v>1458.4887612500002</v>
      </c>
      <c r="S49" s="36">
        <f>SUMIFS(СВЦЭМ!$C$33:$C$776,СВЦЭМ!$A$33:$A$776,$A49,СВЦЭМ!$B$33:$B$776,S$47)+'СЕТ СН'!$G$12+СВЦЭМ!$D$10+'СЕТ СН'!$G$6-'СЕТ СН'!$G$22</f>
        <v>1463.4824414100001</v>
      </c>
      <c r="T49" s="36">
        <f>SUMIFS(СВЦЭМ!$C$33:$C$776,СВЦЭМ!$A$33:$A$776,$A49,СВЦЭМ!$B$33:$B$776,T$47)+'СЕТ СН'!$G$12+СВЦЭМ!$D$10+'СЕТ СН'!$G$6-'СЕТ СН'!$G$22</f>
        <v>1413.74303439</v>
      </c>
      <c r="U49" s="36">
        <f>SUMIFS(СВЦЭМ!$C$33:$C$776,СВЦЭМ!$A$33:$A$776,$A49,СВЦЭМ!$B$33:$B$776,U$47)+'СЕТ СН'!$G$12+СВЦЭМ!$D$10+'СЕТ СН'!$G$6-'СЕТ СН'!$G$22</f>
        <v>1392.1571926900001</v>
      </c>
      <c r="V49" s="36">
        <f>SUMIFS(СВЦЭМ!$C$33:$C$776,СВЦЭМ!$A$33:$A$776,$A49,СВЦЭМ!$B$33:$B$776,V$47)+'СЕТ СН'!$G$12+СВЦЭМ!$D$10+'СЕТ СН'!$G$6-'СЕТ СН'!$G$22</f>
        <v>1374.9242662800002</v>
      </c>
      <c r="W49" s="36">
        <f>SUMIFS(СВЦЭМ!$C$33:$C$776,СВЦЭМ!$A$33:$A$776,$A49,СВЦЭМ!$B$33:$B$776,W$47)+'СЕТ СН'!$G$12+СВЦЭМ!$D$10+'СЕТ СН'!$G$6-'СЕТ СН'!$G$22</f>
        <v>1382.47696909</v>
      </c>
      <c r="X49" s="36">
        <f>SUMIFS(СВЦЭМ!$C$33:$C$776,СВЦЭМ!$A$33:$A$776,$A49,СВЦЭМ!$B$33:$B$776,X$47)+'СЕТ СН'!$G$12+СВЦЭМ!$D$10+'СЕТ СН'!$G$6-'СЕТ СН'!$G$22</f>
        <v>1433.0699298500001</v>
      </c>
      <c r="Y49" s="36">
        <f>SUMIFS(СВЦЭМ!$C$33:$C$776,СВЦЭМ!$A$33:$A$776,$A49,СВЦЭМ!$B$33:$B$776,Y$47)+'СЕТ СН'!$G$12+СВЦЭМ!$D$10+'СЕТ СН'!$G$6-'СЕТ СН'!$G$22</f>
        <v>1471.0479342900001</v>
      </c>
    </row>
    <row r="50" spans="1:25" ht="15.75" x14ac:dyDescent="0.2">
      <c r="A50" s="35">
        <f t="shared" ref="A50:A78" si="1">A49+1</f>
        <v>44077</v>
      </c>
      <c r="B50" s="36">
        <f>SUMIFS(СВЦЭМ!$C$33:$C$776,СВЦЭМ!$A$33:$A$776,$A50,СВЦЭМ!$B$33:$B$776,B$47)+'СЕТ СН'!$G$12+СВЦЭМ!$D$10+'СЕТ СН'!$G$6-'СЕТ СН'!$G$22</f>
        <v>1566.4294284699999</v>
      </c>
      <c r="C50" s="36">
        <f>SUMIFS(СВЦЭМ!$C$33:$C$776,СВЦЭМ!$A$33:$A$776,$A50,СВЦЭМ!$B$33:$B$776,C$47)+'СЕТ СН'!$G$12+СВЦЭМ!$D$10+'СЕТ СН'!$G$6-'СЕТ СН'!$G$22</f>
        <v>1592.8252546000001</v>
      </c>
      <c r="D50" s="36">
        <f>SUMIFS(СВЦЭМ!$C$33:$C$776,СВЦЭМ!$A$33:$A$776,$A50,СВЦЭМ!$B$33:$B$776,D$47)+'СЕТ СН'!$G$12+СВЦЭМ!$D$10+'СЕТ СН'!$G$6-'СЕТ СН'!$G$22</f>
        <v>1577.95661393</v>
      </c>
      <c r="E50" s="36">
        <f>SUMIFS(СВЦЭМ!$C$33:$C$776,СВЦЭМ!$A$33:$A$776,$A50,СВЦЭМ!$B$33:$B$776,E$47)+'СЕТ СН'!$G$12+СВЦЭМ!$D$10+'СЕТ СН'!$G$6-'СЕТ СН'!$G$22</f>
        <v>1574.5491183700001</v>
      </c>
      <c r="F50" s="36">
        <f>SUMIFS(СВЦЭМ!$C$33:$C$776,СВЦЭМ!$A$33:$A$776,$A50,СВЦЭМ!$B$33:$B$776,F$47)+'СЕТ СН'!$G$12+СВЦЭМ!$D$10+'СЕТ СН'!$G$6-'СЕТ СН'!$G$22</f>
        <v>1574.26688001</v>
      </c>
      <c r="G50" s="36">
        <f>SUMIFS(СВЦЭМ!$C$33:$C$776,СВЦЭМ!$A$33:$A$776,$A50,СВЦЭМ!$B$33:$B$776,G$47)+'СЕТ СН'!$G$12+СВЦЭМ!$D$10+'СЕТ СН'!$G$6-'СЕТ СН'!$G$22</f>
        <v>1578.5459744300001</v>
      </c>
      <c r="H50" s="36">
        <f>SUMIFS(СВЦЭМ!$C$33:$C$776,СВЦЭМ!$A$33:$A$776,$A50,СВЦЭМ!$B$33:$B$776,H$47)+'СЕТ СН'!$G$12+СВЦЭМ!$D$10+'СЕТ СН'!$G$6-'СЕТ СН'!$G$22</f>
        <v>1562.13758669</v>
      </c>
      <c r="I50" s="36">
        <f>SUMIFS(СВЦЭМ!$C$33:$C$776,СВЦЭМ!$A$33:$A$776,$A50,СВЦЭМ!$B$33:$B$776,I$47)+'СЕТ СН'!$G$12+СВЦЭМ!$D$10+'СЕТ СН'!$G$6-'СЕТ СН'!$G$22</f>
        <v>1492.1074406900002</v>
      </c>
      <c r="J50" s="36">
        <f>SUMIFS(СВЦЭМ!$C$33:$C$776,СВЦЭМ!$A$33:$A$776,$A50,СВЦЭМ!$B$33:$B$776,J$47)+'СЕТ СН'!$G$12+СВЦЭМ!$D$10+'СЕТ СН'!$G$6-'СЕТ СН'!$G$22</f>
        <v>1476.5558881699999</v>
      </c>
      <c r="K50" s="36">
        <f>SUMIFS(СВЦЭМ!$C$33:$C$776,СВЦЭМ!$A$33:$A$776,$A50,СВЦЭМ!$B$33:$B$776,K$47)+'СЕТ СН'!$G$12+СВЦЭМ!$D$10+'СЕТ СН'!$G$6-'СЕТ СН'!$G$22</f>
        <v>1511.39041417</v>
      </c>
      <c r="L50" s="36">
        <f>SUMIFS(СВЦЭМ!$C$33:$C$776,СВЦЭМ!$A$33:$A$776,$A50,СВЦЭМ!$B$33:$B$776,L$47)+'СЕТ СН'!$G$12+СВЦЭМ!$D$10+'СЕТ СН'!$G$6-'СЕТ СН'!$G$22</f>
        <v>1501.7436506600002</v>
      </c>
      <c r="M50" s="36">
        <f>SUMIFS(СВЦЭМ!$C$33:$C$776,СВЦЭМ!$A$33:$A$776,$A50,СВЦЭМ!$B$33:$B$776,M$47)+'СЕТ СН'!$G$12+СВЦЭМ!$D$10+'СЕТ СН'!$G$6-'СЕТ СН'!$G$22</f>
        <v>1507.56849238</v>
      </c>
      <c r="N50" s="36">
        <f>SUMIFS(СВЦЭМ!$C$33:$C$776,СВЦЭМ!$A$33:$A$776,$A50,СВЦЭМ!$B$33:$B$776,N$47)+'СЕТ СН'!$G$12+СВЦЭМ!$D$10+'СЕТ СН'!$G$6-'СЕТ СН'!$G$22</f>
        <v>1511.2753282000001</v>
      </c>
      <c r="O50" s="36">
        <f>SUMIFS(СВЦЭМ!$C$33:$C$776,СВЦЭМ!$A$33:$A$776,$A50,СВЦЭМ!$B$33:$B$776,O$47)+'СЕТ СН'!$G$12+СВЦЭМ!$D$10+'СЕТ СН'!$G$6-'СЕТ СН'!$G$22</f>
        <v>1530.47448287</v>
      </c>
      <c r="P50" s="36">
        <f>SUMIFS(СВЦЭМ!$C$33:$C$776,СВЦЭМ!$A$33:$A$776,$A50,СВЦЭМ!$B$33:$B$776,P$47)+'СЕТ СН'!$G$12+СВЦЭМ!$D$10+'СЕТ СН'!$G$6-'СЕТ СН'!$G$22</f>
        <v>1520.6809431500001</v>
      </c>
      <c r="Q50" s="36">
        <f>SUMIFS(СВЦЭМ!$C$33:$C$776,СВЦЭМ!$A$33:$A$776,$A50,СВЦЭМ!$B$33:$B$776,Q$47)+'СЕТ СН'!$G$12+СВЦЭМ!$D$10+'СЕТ СН'!$G$6-'СЕТ СН'!$G$22</f>
        <v>1518.8996800700002</v>
      </c>
      <c r="R50" s="36">
        <f>SUMIFS(СВЦЭМ!$C$33:$C$776,СВЦЭМ!$A$33:$A$776,$A50,СВЦЭМ!$B$33:$B$776,R$47)+'СЕТ СН'!$G$12+СВЦЭМ!$D$10+'СЕТ СН'!$G$6-'СЕТ СН'!$G$22</f>
        <v>1512.2791073600001</v>
      </c>
      <c r="S50" s="36">
        <f>SUMIFS(СВЦЭМ!$C$33:$C$776,СВЦЭМ!$A$33:$A$776,$A50,СВЦЭМ!$B$33:$B$776,S$47)+'СЕТ СН'!$G$12+СВЦЭМ!$D$10+'СЕТ СН'!$G$6-'СЕТ СН'!$G$22</f>
        <v>1513.4310931300001</v>
      </c>
      <c r="T50" s="36">
        <f>SUMIFS(СВЦЭМ!$C$33:$C$776,СВЦЭМ!$A$33:$A$776,$A50,СВЦЭМ!$B$33:$B$776,T$47)+'СЕТ СН'!$G$12+СВЦЭМ!$D$10+'СЕТ СН'!$G$6-'СЕТ СН'!$G$22</f>
        <v>1473.7903410700001</v>
      </c>
      <c r="U50" s="36">
        <f>SUMIFS(СВЦЭМ!$C$33:$C$776,СВЦЭМ!$A$33:$A$776,$A50,СВЦЭМ!$B$33:$B$776,U$47)+'СЕТ СН'!$G$12+СВЦЭМ!$D$10+'СЕТ СН'!$G$6-'СЕТ СН'!$G$22</f>
        <v>1456.07491129</v>
      </c>
      <c r="V50" s="36">
        <f>SUMIFS(СВЦЭМ!$C$33:$C$776,СВЦЭМ!$A$33:$A$776,$A50,СВЦЭМ!$B$33:$B$776,V$47)+'СЕТ СН'!$G$12+СВЦЭМ!$D$10+'СЕТ СН'!$G$6-'СЕТ СН'!$G$22</f>
        <v>1459.98146653</v>
      </c>
      <c r="W50" s="36">
        <f>SUMIFS(СВЦЭМ!$C$33:$C$776,СВЦЭМ!$A$33:$A$776,$A50,СВЦЭМ!$B$33:$B$776,W$47)+'СЕТ СН'!$G$12+СВЦЭМ!$D$10+'СЕТ СН'!$G$6-'СЕТ СН'!$G$22</f>
        <v>1451.3362978800001</v>
      </c>
      <c r="X50" s="36">
        <f>SUMIFS(СВЦЭМ!$C$33:$C$776,СВЦЭМ!$A$33:$A$776,$A50,СВЦЭМ!$B$33:$B$776,X$47)+'СЕТ СН'!$G$12+СВЦЭМ!$D$10+'СЕТ СН'!$G$6-'СЕТ СН'!$G$22</f>
        <v>1506.93583799</v>
      </c>
      <c r="Y50" s="36">
        <f>SUMIFS(СВЦЭМ!$C$33:$C$776,СВЦЭМ!$A$33:$A$776,$A50,СВЦЭМ!$B$33:$B$776,Y$47)+'СЕТ СН'!$G$12+СВЦЭМ!$D$10+'СЕТ СН'!$G$6-'СЕТ СН'!$G$22</f>
        <v>1516.12124485</v>
      </c>
    </row>
    <row r="51" spans="1:25" ht="15.75" x14ac:dyDescent="0.2">
      <c r="A51" s="35">
        <f t="shared" si="1"/>
        <v>44078</v>
      </c>
      <c r="B51" s="36">
        <f>SUMIFS(СВЦЭМ!$C$33:$C$776,СВЦЭМ!$A$33:$A$776,$A51,СВЦЭМ!$B$33:$B$776,B$47)+'СЕТ СН'!$G$12+СВЦЭМ!$D$10+'СЕТ СН'!$G$6-'СЕТ СН'!$G$22</f>
        <v>1590.4421591400001</v>
      </c>
      <c r="C51" s="36">
        <f>SUMIFS(СВЦЭМ!$C$33:$C$776,СВЦЭМ!$A$33:$A$776,$A51,СВЦЭМ!$B$33:$B$776,C$47)+'СЕТ СН'!$G$12+СВЦЭМ!$D$10+'СЕТ СН'!$G$6-'СЕТ СН'!$G$22</f>
        <v>1593.9300420500001</v>
      </c>
      <c r="D51" s="36">
        <f>SUMIFS(СВЦЭМ!$C$33:$C$776,СВЦЭМ!$A$33:$A$776,$A51,СВЦЭМ!$B$33:$B$776,D$47)+'СЕТ СН'!$G$12+СВЦЭМ!$D$10+'СЕТ СН'!$G$6-'СЕТ СН'!$G$22</f>
        <v>1574.4872120499999</v>
      </c>
      <c r="E51" s="36">
        <f>SUMIFS(СВЦЭМ!$C$33:$C$776,СВЦЭМ!$A$33:$A$776,$A51,СВЦЭМ!$B$33:$B$776,E$47)+'СЕТ СН'!$G$12+СВЦЭМ!$D$10+'СЕТ СН'!$G$6-'СЕТ СН'!$G$22</f>
        <v>1571.2337082600002</v>
      </c>
      <c r="F51" s="36">
        <f>SUMIFS(СВЦЭМ!$C$33:$C$776,СВЦЭМ!$A$33:$A$776,$A51,СВЦЭМ!$B$33:$B$776,F$47)+'СЕТ СН'!$G$12+СВЦЭМ!$D$10+'СЕТ СН'!$G$6-'СЕТ СН'!$G$22</f>
        <v>1572.31515317</v>
      </c>
      <c r="G51" s="36">
        <f>SUMIFS(СВЦЭМ!$C$33:$C$776,СВЦЭМ!$A$33:$A$776,$A51,СВЦЭМ!$B$33:$B$776,G$47)+'СЕТ СН'!$G$12+СВЦЭМ!$D$10+'СЕТ СН'!$G$6-'СЕТ СН'!$G$22</f>
        <v>1577.37066852</v>
      </c>
      <c r="H51" s="36">
        <f>SUMIFS(СВЦЭМ!$C$33:$C$776,СВЦЭМ!$A$33:$A$776,$A51,СВЦЭМ!$B$33:$B$776,H$47)+'СЕТ СН'!$G$12+СВЦЭМ!$D$10+'СЕТ СН'!$G$6-'СЕТ СН'!$G$22</f>
        <v>1561.21430089</v>
      </c>
      <c r="I51" s="36">
        <f>SUMIFS(СВЦЭМ!$C$33:$C$776,СВЦЭМ!$A$33:$A$776,$A51,СВЦЭМ!$B$33:$B$776,I$47)+'СЕТ СН'!$G$12+СВЦЭМ!$D$10+'СЕТ СН'!$G$6-'СЕТ СН'!$G$22</f>
        <v>1521.0135964900001</v>
      </c>
      <c r="J51" s="36">
        <f>SUMIFS(СВЦЭМ!$C$33:$C$776,СВЦЭМ!$A$33:$A$776,$A51,СВЦЭМ!$B$33:$B$776,J$47)+'СЕТ СН'!$G$12+СВЦЭМ!$D$10+'СЕТ СН'!$G$6-'СЕТ СН'!$G$22</f>
        <v>1509.6740883900002</v>
      </c>
      <c r="K51" s="36">
        <f>SUMIFS(СВЦЭМ!$C$33:$C$776,СВЦЭМ!$A$33:$A$776,$A51,СВЦЭМ!$B$33:$B$776,K$47)+'СЕТ СН'!$G$12+СВЦЭМ!$D$10+'СЕТ СН'!$G$6-'СЕТ СН'!$G$22</f>
        <v>1470.3798428099999</v>
      </c>
      <c r="L51" s="36">
        <f>SUMIFS(СВЦЭМ!$C$33:$C$776,СВЦЭМ!$A$33:$A$776,$A51,СВЦЭМ!$B$33:$B$776,L$47)+'СЕТ СН'!$G$12+СВЦЭМ!$D$10+'СЕТ СН'!$G$6-'СЕТ СН'!$G$22</f>
        <v>1466.6895017000002</v>
      </c>
      <c r="M51" s="36">
        <f>SUMIFS(СВЦЭМ!$C$33:$C$776,СВЦЭМ!$A$33:$A$776,$A51,СВЦЭМ!$B$33:$B$776,M$47)+'СЕТ СН'!$G$12+СВЦЭМ!$D$10+'СЕТ СН'!$G$6-'СЕТ СН'!$G$22</f>
        <v>1457.6121434900001</v>
      </c>
      <c r="N51" s="36">
        <f>SUMIFS(СВЦЭМ!$C$33:$C$776,СВЦЭМ!$A$33:$A$776,$A51,СВЦЭМ!$B$33:$B$776,N$47)+'СЕТ СН'!$G$12+СВЦЭМ!$D$10+'СЕТ СН'!$G$6-'СЕТ СН'!$G$22</f>
        <v>1477.4406113700002</v>
      </c>
      <c r="O51" s="36">
        <f>SUMIFS(СВЦЭМ!$C$33:$C$776,СВЦЭМ!$A$33:$A$776,$A51,СВЦЭМ!$B$33:$B$776,O$47)+'СЕТ СН'!$G$12+СВЦЭМ!$D$10+'СЕТ СН'!$G$6-'СЕТ СН'!$G$22</f>
        <v>1501.2188032500001</v>
      </c>
      <c r="P51" s="36">
        <f>SUMIFS(СВЦЭМ!$C$33:$C$776,СВЦЭМ!$A$33:$A$776,$A51,СВЦЭМ!$B$33:$B$776,P$47)+'СЕТ СН'!$G$12+СВЦЭМ!$D$10+'СЕТ СН'!$G$6-'СЕТ СН'!$G$22</f>
        <v>1511.01991628</v>
      </c>
      <c r="Q51" s="36">
        <f>SUMIFS(СВЦЭМ!$C$33:$C$776,СВЦЭМ!$A$33:$A$776,$A51,СВЦЭМ!$B$33:$B$776,Q$47)+'СЕТ СН'!$G$12+СВЦЭМ!$D$10+'СЕТ СН'!$G$6-'СЕТ СН'!$G$22</f>
        <v>1492.82984029</v>
      </c>
      <c r="R51" s="36">
        <f>SUMIFS(СВЦЭМ!$C$33:$C$776,СВЦЭМ!$A$33:$A$776,$A51,СВЦЭМ!$B$33:$B$776,R$47)+'СЕТ СН'!$G$12+СВЦЭМ!$D$10+'СЕТ СН'!$G$6-'СЕТ СН'!$G$22</f>
        <v>1503.5101433200002</v>
      </c>
      <c r="S51" s="36">
        <f>SUMIFS(СВЦЭМ!$C$33:$C$776,СВЦЭМ!$A$33:$A$776,$A51,СВЦЭМ!$B$33:$B$776,S$47)+'СЕТ СН'!$G$12+СВЦЭМ!$D$10+'СЕТ СН'!$G$6-'СЕТ СН'!$G$22</f>
        <v>1517.5157731600002</v>
      </c>
      <c r="T51" s="36">
        <f>SUMIFS(СВЦЭМ!$C$33:$C$776,СВЦЭМ!$A$33:$A$776,$A51,СВЦЭМ!$B$33:$B$776,T$47)+'СЕТ СН'!$G$12+СВЦЭМ!$D$10+'СЕТ СН'!$G$6-'СЕТ СН'!$G$22</f>
        <v>1505.1382624600001</v>
      </c>
      <c r="U51" s="36">
        <f>SUMIFS(СВЦЭМ!$C$33:$C$776,СВЦЭМ!$A$33:$A$776,$A51,СВЦЭМ!$B$33:$B$776,U$47)+'СЕТ СН'!$G$12+СВЦЭМ!$D$10+'СЕТ СН'!$G$6-'СЕТ СН'!$G$22</f>
        <v>1482.06420226</v>
      </c>
      <c r="V51" s="36">
        <f>SUMIFS(СВЦЭМ!$C$33:$C$776,СВЦЭМ!$A$33:$A$776,$A51,СВЦЭМ!$B$33:$B$776,V$47)+'СЕТ СН'!$G$12+СВЦЭМ!$D$10+'СЕТ СН'!$G$6-'СЕТ СН'!$G$22</f>
        <v>1488.04752009</v>
      </c>
      <c r="W51" s="36">
        <f>SUMIFS(СВЦЭМ!$C$33:$C$776,СВЦЭМ!$A$33:$A$776,$A51,СВЦЭМ!$B$33:$B$776,W$47)+'СЕТ СН'!$G$12+СВЦЭМ!$D$10+'СЕТ СН'!$G$6-'СЕТ СН'!$G$22</f>
        <v>1499.1276457700001</v>
      </c>
      <c r="X51" s="36">
        <f>SUMIFS(СВЦЭМ!$C$33:$C$776,СВЦЭМ!$A$33:$A$776,$A51,СВЦЭМ!$B$33:$B$776,X$47)+'СЕТ СН'!$G$12+СВЦЭМ!$D$10+'СЕТ СН'!$G$6-'СЕТ СН'!$G$22</f>
        <v>1505.8025998600001</v>
      </c>
      <c r="Y51" s="36">
        <f>SUMIFS(СВЦЭМ!$C$33:$C$776,СВЦЭМ!$A$33:$A$776,$A51,СВЦЭМ!$B$33:$B$776,Y$47)+'СЕТ СН'!$G$12+СВЦЭМ!$D$10+'СЕТ СН'!$G$6-'СЕТ СН'!$G$22</f>
        <v>1532.6398771300001</v>
      </c>
    </row>
    <row r="52" spans="1:25" ht="15.75" x14ac:dyDescent="0.2">
      <c r="A52" s="35">
        <f t="shared" si="1"/>
        <v>44079</v>
      </c>
      <c r="B52" s="36">
        <f>SUMIFS(СВЦЭМ!$C$33:$C$776,СВЦЭМ!$A$33:$A$776,$A52,СВЦЭМ!$B$33:$B$776,B$47)+'СЕТ СН'!$G$12+СВЦЭМ!$D$10+'СЕТ СН'!$G$6-'СЕТ СН'!$G$22</f>
        <v>1552.72677103</v>
      </c>
      <c r="C52" s="36">
        <f>SUMIFS(СВЦЭМ!$C$33:$C$776,СВЦЭМ!$A$33:$A$776,$A52,СВЦЭМ!$B$33:$B$776,C$47)+'СЕТ СН'!$G$12+СВЦЭМ!$D$10+'СЕТ СН'!$G$6-'СЕТ СН'!$G$22</f>
        <v>1588.1750133600001</v>
      </c>
      <c r="D52" s="36">
        <f>SUMIFS(СВЦЭМ!$C$33:$C$776,СВЦЭМ!$A$33:$A$776,$A52,СВЦЭМ!$B$33:$B$776,D$47)+'СЕТ СН'!$G$12+СВЦЭМ!$D$10+'СЕТ СН'!$G$6-'СЕТ СН'!$G$22</f>
        <v>1584.65999306</v>
      </c>
      <c r="E52" s="36">
        <f>SUMIFS(СВЦЭМ!$C$33:$C$776,СВЦЭМ!$A$33:$A$776,$A52,СВЦЭМ!$B$33:$B$776,E$47)+'СЕТ СН'!$G$12+СВЦЭМ!$D$10+'СЕТ СН'!$G$6-'СЕТ СН'!$G$22</f>
        <v>1594.5476804499999</v>
      </c>
      <c r="F52" s="36">
        <f>SUMIFS(СВЦЭМ!$C$33:$C$776,СВЦЭМ!$A$33:$A$776,$A52,СВЦЭМ!$B$33:$B$776,F$47)+'СЕТ СН'!$G$12+СВЦЭМ!$D$10+'СЕТ СН'!$G$6-'СЕТ СН'!$G$22</f>
        <v>1601.8415051500001</v>
      </c>
      <c r="G52" s="36">
        <f>SUMIFS(СВЦЭМ!$C$33:$C$776,СВЦЭМ!$A$33:$A$776,$A52,СВЦЭМ!$B$33:$B$776,G$47)+'СЕТ СН'!$G$12+СВЦЭМ!$D$10+'СЕТ СН'!$G$6-'СЕТ СН'!$G$22</f>
        <v>1602.5281578200002</v>
      </c>
      <c r="H52" s="36">
        <f>SUMIFS(СВЦЭМ!$C$33:$C$776,СВЦЭМ!$A$33:$A$776,$A52,СВЦЭМ!$B$33:$B$776,H$47)+'СЕТ СН'!$G$12+СВЦЭМ!$D$10+'СЕТ СН'!$G$6-'СЕТ СН'!$G$22</f>
        <v>1588.2963644500001</v>
      </c>
      <c r="I52" s="36">
        <f>SUMIFS(СВЦЭМ!$C$33:$C$776,СВЦЭМ!$A$33:$A$776,$A52,СВЦЭМ!$B$33:$B$776,I$47)+'СЕТ СН'!$G$12+СВЦЭМ!$D$10+'СЕТ СН'!$G$6-'СЕТ СН'!$G$22</f>
        <v>1531.19936794</v>
      </c>
      <c r="J52" s="36">
        <f>SUMIFS(СВЦЭМ!$C$33:$C$776,СВЦЭМ!$A$33:$A$776,$A52,СВЦЭМ!$B$33:$B$776,J$47)+'СЕТ СН'!$G$12+СВЦЭМ!$D$10+'СЕТ СН'!$G$6-'СЕТ СН'!$G$22</f>
        <v>1522.6424946100001</v>
      </c>
      <c r="K52" s="36">
        <f>SUMIFS(СВЦЭМ!$C$33:$C$776,СВЦЭМ!$A$33:$A$776,$A52,СВЦЭМ!$B$33:$B$776,K$47)+'СЕТ СН'!$G$12+СВЦЭМ!$D$10+'СЕТ СН'!$G$6-'СЕТ СН'!$G$22</f>
        <v>1491.4502486400002</v>
      </c>
      <c r="L52" s="36">
        <f>SUMIFS(СВЦЭМ!$C$33:$C$776,СВЦЭМ!$A$33:$A$776,$A52,СВЦЭМ!$B$33:$B$776,L$47)+'СЕТ СН'!$G$12+СВЦЭМ!$D$10+'СЕТ СН'!$G$6-'СЕТ СН'!$G$22</f>
        <v>1465.0330190700001</v>
      </c>
      <c r="M52" s="36">
        <f>SUMIFS(СВЦЭМ!$C$33:$C$776,СВЦЭМ!$A$33:$A$776,$A52,СВЦЭМ!$B$33:$B$776,M$47)+'СЕТ СН'!$G$12+СВЦЭМ!$D$10+'СЕТ СН'!$G$6-'СЕТ СН'!$G$22</f>
        <v>1449.03594279</v>
      </c>
      <c r="N52" s="36">
        <f>SUMIFS(СВЦЭМ!$C$33:$C$776,СВЦЭМ!$A$33:$A$776,$A52,СВЦЭМ!$B$33:$B$776,N$47)+'СЕТ СН'!$G$12+СВЦЭМ!$D$10+'СЕТ СН'!$G$6-'СЕТ СН'!$G$22</f>
        <v>1459.23524387</v>
      </c>
      <c r="O52" s="36">
        <f>SUMIFS(СВЦЭМ!$C$33:$C$776,СВЦЭМ!$A$33:$A$776,$A52,СВЦЭМ!$B$33:$B$776,O$47)+'СЕТ СН'!$G$12+СВЦЭМ!$D$10+'СЕТ СН'!$G$6-'СЕТ СН'!$G$22</f>
        <v>1460.89179818</v>
      </c>
      <c r="P52" s="36">
        <f>SUMIFS(СВЦЭМ!$C$33:$C$776,СВЦЭМ!$A$33:$A$776,$A52,СВЦЭМ!$B$33:$B$776,P$47)+'СЕТ СН'!$G$12+СВЦЭМ!$D$10+'СЕТ СН'!$G$6-'СЕТ СН'!$G$22</f>
        <v>1457.58460565</v>
      </c>
      <c r="Q52" s="36">
        <f>SUMIFS(СВЦЭМ!$C$33:$C$776,СВЦЭМ!$A$33:$A$776,$A52,СВЦЭМ!$B$33:$B$776,Q$47)+'СЕТ СН'!$G$12+СВЦЭМ!$D$10+'СЕТ СН'!$G$6-'СЕТ СН'!$G$22</f>
        <v>1438.7287949000001</v>
      </c>
      <c r="R52" s="36">
        <f>SUMIFS(СВЦЭМ!$C$33:$C$776,СВЦЭМ!$A$33:$A$776,$A52,СВЦЭМ!$B$33:$B$776,R$47)+'СЕТ СН'!$G$12+СВЦЭМ!$D$10+'СЕТ СН'!$G$6-'СЕТ СН'!$G$22</f>
        <v>1457.6358434900001</v>
      </c>
      <c r="S52" s="36">
        <f>SUMIFS(СВЦЭМ!$C$33:$C$776,СВЦЭМ!$A$33:$A$776,$A52,СВЦЭМ!$B$33:$B$776,S$47)+'СЕТ СН'!$G$12+СВЦЭМ!$D$10+'СЕТ СН'!$G$6-'СЕТ СН'!$G$22</f>
        <v>1467.55693862</v>
      </c>
      <c r="T52" s="36">
        <f>SUMIFS(СВЦЭМ!$C$33:$C$776,СВЦЭМ!$A$33:$A$776,$A52,СВЦЭМ!$B$33:$B$776,T$47)+'СЕТ СН'!$G$12+СВЦЭМ!$D$10+'СЕТ СН'!$G$6-'СЕТ СН'!$G$22</f>
        <v>1460.2424554200002</v>
      </c>
      <c r="U52" s="36">
        <f>SUMIFS(СВЦЭМ!$C$33:$C$776,СВЦЭМ!$A$33:$A$776,$A52,СВЦЭМ!$B$33:$B$776,U$47)+'СЕТ СН'!$G$12+СВЦЭМ!$D$10+'СЕТ СН'!$G$6-'СЕТ СН'!$G$22</f>
        <v>1449.7258534500002</v>
      </c>
      <c r="V52" s="36">
        <f>SUMIFS(СВЦЭМ!$C$33:$C$776,СВЦЭМ!$A$33:$A$776,$A52,СВЦЭМ!$B$33:$B$776,V$47)+'СЕТ СН'!$G$12+СВЦЭМ!$D$10+'СЕТ СН'!$G$6-'СЕТ СН'!$G$22</f>
        <v>1454.4636972400001</v>
      </c>
      <c r="W52" s="36">
        <f>SUMIFS(СВЦЭМ!$C$33:$C$776,СВЦЭМ!$A$33:$A$776,$A52,СВЦЭМ!$B$33:$B$776,W$47)+'СЕТ СН'!$G$12+СВЦЭМ!$D$10+'СЕТ СН'!$G$6-'СЕТ СН'!$G$22</f>
        <v>1479.7026219899999</v>
      </c>
      <c r="X52" s="36">
        <f>SUMIFS(СВЦЭМ!$C$33:$C$776,СВЦЭМ!$A$33:$A$776,$A52,СВЦЭМ!$B$33:$B$776,X$47)+'СЕТ СН'!$G$12+СВЦЭМ!$D$10+'СЕТ СН'!$G$6-'СЕТ СН'!$G$22</f>
        <v>1468.0186234400001</v>
      </c>
      <c r="Y52" s="36">
        <f>SUMIFS(СВЦЭМ!$C$33:$C$776,СВЦЭМ!$A$33:$A$776,$A52,СВЦЭМ!$B$33:$B$776,Y$47)+'СЕТ СН'!$G$12+СВЦЭМ!$D$10+'СЕТ СН'!$G$6-'СЕТ СН'!$G$22</f>
        <v>1509.69460359</v>
      </c>
    </row>
    <row r="53" spans="1:25" ht="15.75" x14ac:dyDescent="0.2">
      <c r="A53" s="35">
        <f t="shared" si="1"/>
        <v>44080</v>
      </c>
      <c r="B53" s="36">
        <f>SUMIFS(СВЦЭМ!$C$33:$C$776,СВЦЭМ!$A$33:$A$776,$A53,СВЦЭМ!$B$33:$B$776,B$47)+'СЕТ СН'!$G$12+СВЦЭМ!$D$10+'СЕТ СН'!$G$6-'СЕТ СН'!$G$22</f>
        <v>1526.3689016400001</v>
      </c>
      <c r="C53" s="36">
        <f>SUMIFS(СВЦЭМ!$C$33:$C$776,СВЦЭМ!$A$33:$A$776,$A53,СВЦЭМ!$B$33:$B$776,C$47)+'СЕТ СН'!$G$12+СВЦЭМ!$D$10+'СЕТ СН'!$G$6-'СЕТ СН'!$G$22</f>
        <v>1555.3575418400001</v>
      </c>
      <c r="D53" s="36">
        <f>SUMIFS(СВЦЭМ!$C$33:$C$776,СВЦЭМ!$A$33:$A$776,$A53,СВЦЭМ!$B$33:$B$776,D$47)+'СЕТ СН'!$G$12+СВЦЭМ!$D$10+'СЕТ СН'!$G$6-'СЕТ СН'!$G$22</f>
        <v>1605.9544472800001</v>
      </c>
      <c r="E53" s="36">
        <f>SUMIFS(СВЦЭМ!$C$33:$C$776,СВЦЭМ!$A$33:$A$776,$A53,СВЦЭМ!$B$33:$B$776,E$47)+'СЕТ СН'!$G$12+СВЦЭМ!$D$10+'СЕТ СН'!$G$6-'СЕТ СН'!$G$22</f>
        <v>1657.1161369199999</v>
      </c>
      <c r="F53" s="36">
        <f>SUMIFS(СВЦЭМ!$C$33:$C$776,СВЦЭМ!$A$33:$A$776,$A53,СВЦЭМ!$B$33:$B$776,F$47)+'СЕТ СН'!$G$12+СВЦЭМ!$D$10+'СЕТ СН'!$G$6-'СЕТ СН'!$G$22</f>
        <v>1651.6979095900001</v>
      </c>
      <c r="G53" s="36">
        <f>SUMIFS(СВЦЭМ!$C$33:$C$776,СВЦЭМ!$A$33:$A$776,$A53,СВЦЭМ!$B$33:$B$776,G$47)+'СЕТ СН'!$G$12+СВЦЭМ!$D$10+'СЕТ СН'!$G$6-'СЕТ СН'!$G$22</f>
        <v>1656.7508187200001</v>
      </c>
      <c r="H53" s="36">
        <f>SUMIFS(СВЦЭМ!$C$33:$C$776,СВЦЭМ!$A$33:$A$776,$A53,СВЦЭМ!$B$33:$B$776,H$47)+'СЕТ СН'!$G$12+СВЦЭМ!$D$10+'СЕТ СН'!$G$6-'СЕТ СН'!$G$22</f>
        <v>1652.6887647200001</v>
      </c>
      <c r="I53" s="36">
        <f>SUMIFS(СВЦЭМ!$C$33:$C$776,СВЦЭМ!$A$33:$A$776,$A53,СВЦЭМ!$B$33:$B$776,I$47)+'СЕТ СН'!$G$12+СВЦЭМ!$D$10+'СЕТ СН'!$G$6-'СЕТ СН'!$G$22</f>
        <v>1545.9587883600002</v>
      </c>
      <c r="J53" s="36">
        <f>SUMIFS(СВЦЭМ!$C$33:$C$776,СВЦЭМ!$A$33:$A$776,$A53,СВЦЭМ!$B$33:$B$776,J$47)+'СЕТ СН'!$G$12+СВЦЭМ!$D$10+'СЕТ СН'!$G$6-'СЕТ СН'!$G$22</f>
        <v>1448.6391585700001</v>
      </c>
      <c r="K53" s="36">
        <f>SUMIFS(СВЦЭМ!$C$33:$C$776,СВЦЭМ!$A$33:$A$776,$A53,СВЦЭМ!$B$33:$B$776,K$47)+'СЕТ СН'!$G$12+СВЦЭМ!$D$10+'СЕТ СН'!$G$6-'СЕТ СН'!$G$22</f>
        <v>1345.38375049</v>
      </c>
      <c r="L53" s="36">
        <f>SUMIFS(СВЦЭМ!$C$33:$C$776,СВЦЭМ!$A$33:$A$776,$A53,СВЦЭМ!$B$33:$B$776,L$47)+'СЕТ СН'!$G$12+СВЦЭМ!$D$10+'СЕТ СН'!$G$6-'СЕТ СН'!$G$22</f>
        <v>1356.7559226100002</v>
      </c>
      <c r="M53" s="36">
        <f>SUMIFS(СВЦЭМ!$C$33:$C$776,СВЦЭМ!$A$33:$A$776,$A53,СВЦЭМ!$B$33:$B$776,M$47)+'СЕТ СН'!$G$12+СВЦЭМ!$D$10+'СЕТ СН'!$G$6-'СЕТ СН'!$G$22</f>
        <v>1350.8428718600001</v>
      </c>
      <c r="N53" s="36">
        <f>SUMIFS(СВЦЭМ!$C$33:$C$776,СВЦЭМ!$A$33:$A$776,$A53,СВЦЭМ!$B$33:$B$776,N$47)+'СЕТ СН'!$G$12+СВЦЭМ!$D$10+'СЕТ СН'!$G$6-'СЕТ СН'!$G$22</f>
        <v>1345.6992874100001</v>
      </c>
      <c r="O53" s="36">
        <f>SUMIFS(СВЦЭМ!$C$33:$C$776,СВЦЭМ!$A$33:$A$776,$A53,СВЦЭМ!$B$33:$B$776,O$47)+'СЕТ СН'!$G$12+СВЦЭМ!$D$10+'СЕТ СН'!$G$6-'СЕТ СН'!$G$22</f>
        <v>1341.5515012599999</v>
      </c>
      <c r="P53" s="36">
        <f>SUMIFS(СВЦЭМ!$C$33:$C$776,СВЦЭМ!$A$33:$A$776,$A53,СВЦЭМ!$B$33:$B$776,P$47)+'СЕТ СН'!$G$12+СВЦЭМ!$D$10+'СЕТ СН'!$G$6-'СЕТ СН'!$G$22</f>
        <v>1341.1616886800002</v>
      </c>
      <c r="Q53" s="36">
        <f>SUMIFS(СВЦЭМ!$C$33:$C$776,СВЦЭМ!$A$33:$A$776,$A53,СВЦЭМ!$B$33:$B$776,Q$47)+'СЕТ СН'!$G$12+СВЦЭМ!$D$10+'СЕТ СН'!$G$6-'СЕТ СН'!$G$22</f>
        <v>1335.43869754</v>
      </c>
      <c r="R53" s="36">
        <f>SUMIFS(СВЦЭМ!$C$33:$C$776,СВЦЭМ!$A$33:$A$776,$A53,СВЦЭМ!$B$33:$B$776,R$47)+'СЕТ СН'!$G$12+СВЦЭМ!$D$10+'СЕТ СН'!$G$6-'СЕТ СН'!$G$22</f>
        <v>1328.7116018900001</v>
      </c>
      <c r="S53" s="36">
        <f>SUMIFS(СВЦЭМ!$C$33:$C$776,СВЦЭМ!$A$33:$A$776,$A53,СВЦЭМ!$B$33:$B$776,S$47)+'СЕТ СН'!$G$12+СВЦЭМ!$D$10+'СЕТ СН'!$G$6-'СЕТ СН'!$G$22</f>
        <v>1338.4345749200002</v>
      </c>
      <c r="T53" s="36">
        <f>SUMIFS(СВЦЭМ!$C$33:$C$776,СВЦЭМ!$A$33:$A$776,$A53,СВЦЭМ!$B$33:$B$776,T$47)+'СЕТ СН'!$G$12+СВЦЭМ!$D$10+'СЕТ СН'!$G$6-'СЕТ СН'!$G$22</f>
        <v>1338.4458136100002</v>
      </c>
      <c r="U53" s="36">
        <f>SUMIFS(СВЦЭМ!$C$33:$C$776,СВЦЭМ!$A$33:$A$776,$A53,СВЦЭМ!$B$33:$B$776,U$47)+'СЕТ СН'!$G$12+СВЦЭМ!$D$10+'СЕТ СН'!$G$6-'СЕТ СН'!$G$22</f>
        <v>1325.71235011</v>
      </c>
      <c r="V53" s="36">
        <f>SUMIFS(СВЦЭМ!$C$33:$C$776,СВЦЭМ!$A$33:$A$776,$A53,СВЦЭМ!$B$33:$B$776,V$47)+'СЕТ СН'!$G$12+СВЦЭМ!$D$10+'СЕТ СН'!$G$6-'СЕТ СН'!$G$22</f>
        <v>1330.5030552200001</v>
      </c>
      <c r="W53" s="36">
        <f>SUMIFS(СВЦЭМ!$C$33:$C$776,СВЦЭМ!$A$33:$A$776,$A53,СВЦЭМ!$B$33:$B$776,W$47)+'СЕТ СН'!$G$12+СВЦЭМ!$D$10+'СЕТ СН'!$G$6-'СЕТ СН'!$G$22</f>
        <v>1323.42051464</v>
      </c>
      <c r="X53" s="36">
        <f>SUMIFS(СВЦЭМ!$C$33:$C$776,СВЦЭМ!$A$33:$A$776,$A53,СВЦЭМ!$B$33:$B$776,X$47)+'СЕТ СН'!$G$12+СВЦЭМ!$D$10+'СЕТ СН'!$G$6-'СЕТ СН'!$G$22</f>
        <v>1325.4868461900001</v>
      </c>
      <c r="Y53" s="36">
        <f>SUMIFS(СВЦЭМ!$C$33:$C$776,СВЦЭМ!$A$33:$A$776,$A53,СВЦЭМ!$B$33:$B$776,Y$47)+'СЕТ СН'!$G$12+СВЦЭМ!$D$10+'СЕТ СН'!$G$6-'СЕТ СН'!$G$22</f>
        <v>1361.76995646</v>
      </c>
    </row>
    <row r="54" spans="1:25" ht="15.75" x14ac:dyDescent="0.2">
      <c r="A54" s="35">
        <f t="shared" si="1"/>
        <v>44081</v>
      </c>
      <c r="B54" s="36">
        <f>SUMIFS(СВЦЭМ!$C$33:$C$776,СВЦЭМ!$A$33:$A$776,$A54,СВЦЭМ!$B$33:$B$776,B$47)+'СЕТ СН'!$G$12+СВЦЭМ!$D$10+'СЕТ СН'!$G$6-'СЕТ СН'!$G$22</f>
        <v>1489.65572309</v>
      </c>
      <c r="C54" s="36">
        <f>SUMIFS(СВЦЭМ!$C$33:$C$776,СВЦЭМ!$A$33:$A$776,$A54,СВЦЭМ!$B$33:$B$776,C$47)+'СЕТ СН'!$G$12+СВЦЭМ!$D$10+'СЕТ СН'!$G$6-'СЕТ СН'!$G$22</f>
        <v>1527.0613757900001</v>
      </c>
      <c r="D54" s="36">
        <f>SUMIFS(СВЦЭМ!$C$33:$C$776,СВЦЭМ!$A$33:$A$776,$A54,СВЦЭМ!$B$33:$B$776,D$47)+'СЕТ СН'!$G$12+СВЦЭМ!$D$10+'СЕТ СН'!$G$6-'СЕТ СН'!$G$22</f>
        <v>1543.1301621</v>
      </c>
      <c r="E54" s="36">
        <f>SUMIFS(СВЦЭМ!$C$33:$C$776,СВЦЭМ!$A$33:$A$776,$A54,СВЦЭМ!$B$33:$B$776,E$47)+'СЕТ СН'!$G$12+СВЦЭМ!$D$10+'СЕТ СН'!$G$6-'СЕТ СН'!$G$22</f>
        <v>1563.5678153600002</v>
      </c>
      <c r="F54" s="36">
        <f>SUMIFS(СВЦЭМ!$C$33:$C$776,СВЦЭМ!$A$33:$A$776,$A54,СВЦЭМ!$B$33:$B$776,F$47)+'СЕТ СН'!$G$12+СВЦЭМ!$D$10+'СЕТ СН'!$G$6-'СЕТ СН'!$G$22</f>
        <v>1562.8463585200002</v>
      </c>
      <c r="G54" s="36">
        <f>SUMIFS(СВЦЭМ!$C$33:$C$776,СВЦЭМ!$A$33:$A$776,$A54,СВЦЭМ!$B$33:$B$776,G$47)+'СЕТ СН'!$G$12+СВЦЭМ!$D$10+'СЕТ СН'!$G$6-'СЕТ СН'!$G$22</f>
        <v>1552.9225949700001</v>
      </c>
      <c r="H54" s="36">
        <f>SUMIFS(СВЦЭМ!$C$33:$C$776,СВЦЭМ!$A$33:$A$776,$A54,СВЦЭМ!$B$33:$B$776,H$47)+'СЕТ СН'!$G$12+СВЦЭМ!$D$10+'СЕТ СН'!$G$6-'СЕТ СН'!$G$22</f>
        <v>1533.1762288499999</v>
      </c>
      <c r="I54" s="36">
        <f>SUMIFS(СВЦЭМ!$C$33:$C$776,СВЦЭМ!$A$33:$A$776,$A54,СВЦЭМ!$B$33:$B$776,I$47)+'СЕТ СН'!$G$12+СВЦЭМ!$D$10+'СЕТ СН'!$G$6-'СЕТ СН'!$G$22</f>
        <v>1506.97502263</v>
      </c>
      <c r="J54" s="36">
        <f>SUMIFS(СВЦЭМ!$C$33:$C$776,СВЦЭМ!$A$33:$A$776,$A54,СВЦЭМ!$B$33:$B$776,J$47)+'СЕТ СН'!$G$12+СВЦЭМ!$D$10+'СЕТ СН'!$G$6-'СЕТ СН'!$G$22</f>
        <v>1474.1237330600002</v>
      </c>
      <c r="K54" s="36">
        <f>SUMIFS(СВЦЭМ!$C$33:$C$776,СВЦЭМ!$A$33:$A$776,$A54,СВЦЭМ!$B$33:$B$776,K$47)+'СЕТ СН'!$G$12+СВЦЭМ!$D$10+'СЕТ СН'!$G$6-'СЕТ СН'!$G$22</f>
        <v>1435.9392107799999</v>
      </c>
      <c r="L54" s="36">
        <f>SUMIFS(СВЦЭМ!$C$33:$C$776,СВЦЭМ!$A$33:$A$776,$A54,СВЦЭМ!$B$33:$B$776,L$47)+'СЕТ СН'!$G$12+СВЦЭМ!$D$10+'СЕТ СН'!$G$6-'СЕТ СН'!$G$22</f>
        <v>1418.4978925</v>
      </c>
      <c r="M54" s="36">
        <f>SUMIFS(СВЦЭМ!$C$33:$C$776,СВЦЭМ!$A$33:$A$776,$A54,СВЦЭМ!$B$33:$B$776,M$47)+'СЕТ СН'!$G$12+СВЦЭМ!$D$10+'СЕТ СН'!$G$6-'СЕТ СН'!$G$22</f>
        <v>1378.08316958</v>
      </c>
      <c r="N54" s="36">
        <f>SUMIFS(СВЦЭМ!$C$33:$C$776,СВЦЭМ!$A$33:$A$776,$A54,СВЦЭМ!$B$33:$B$776,N$47)+'СЕТ СН'!$G$12+СВЦЭМ!$D$10+'СЕТ СН'!$G$6-'СЕТ СН'!$G$22</f>
        <v>1343.3195363499999</v>
      </c>
      <c r="O54" s="36">
        <f>SUMIFS(СВЦЭМ!$C$33:$C$776,СВЦЭМ!$A$33:$A$776,$A54,СВЦЭМ!$B$33:$B$776,O$47)+'СЕТ СН'!$G$12+СВЦЭМ!$D$10+'СЕТ СН'!$G$6-'СЕТ СН'!$G$22</f>
        <v>1338.71108488</v>
      </c>
      <c r="P54" s="36">
        <f>SUMIFS(СВЦЭМ!$C$33:$C$776,СВЦЭМ!$A$33:$A$776,$A54,СВЦЭМ!$B$33:$B$776,P$47)+'СЕТ СН'!$G$12+СВЦЭМ!$D$10+'СЕТ СН'!$G$6-'СЕТ СН'!$G$22</f>
        <v>1337.6348953400002</v>
      </c>
      <c r="Q54" s="36">
        <f>SUMIFS(СВЦЭМ!$C$33:$C$776,СВЦЭМ!$A$33:$A$776,$A54,СВЦЭМ!$B$33:$B$776,Q$47)+'СЕТ СН'!$G$12+СВЦЭМ!$D$10+'СЕТ СН'!$G$6-'СЕТ СН'!$G$22</f>
        <v>1334.58374157</v>
      </c>
      <c r="R54" s="36">
        <f>SUMIFS(СВЦЭМ!$C$33:$C$776,СВЦЭМ!$A$33:$A$776,$A54,СВЦЭМ!$B$33:$B$776,R$47)+'СЕТ СН'!$G$12+СВЦЭМ!$D$10+'СЕТ СН'!$G$6-'СЕТ СН'!$G$22</f>
        <v>1332.18289497</v>
      </c>
      <c r="S54" s="36">
        <f>SUMIFS(СВЦЭМ!$C$33:$C$776,СВЦЭМ!$A$33:$A$776,$A54,СВЦЭМ!$B$33:$B$776,S$47)+'СЕТ СН'!$G$12+СВЦЭМ!$D$10+'СЕТ СН'!$G$6-'СЕТ СН'!$G$22</f>
        <v>1339.4759089200002</v>
      </c>
      <c r="T54" s="36">
        <f>SUMIFS(СВЦЭМ!$C$33:$C$776,СВЦЭМ!$A$33:$A$776,$A54,СВЦЭМ!$B$33:$B$776,T$47)+'СЕТ СН'!$G$12+СВЦЭМ!$D$10+'СЕТ СН'!$G$6-'СЕТ СН'!$G$22</f>
        <v>1345.8785526500001</v>
      </c>
      <c r="U54" s="36">
        <f>SUMIFS(СВЦЭМ!$C$33:$C$776,СВЦЭМ!$A$33:$A$776,$A54,СВЦЭМ!$B$33:$B$776,U$47)+'СЕТ СН'!$G$12+СВЦЭМ!$D$10+'СЕТ СН'!$G$6-'СЕТ СН'!$G$22</f>
        <v>1347.7982505</v>
      </c>
      <c r="V54" s="36">
        <f>SUMIFS(СВЦЭМ!$C$33:$C$776,СВЦЭМ!$A$33:$A$776,$A54,СВЦЭМ!$B$33:$B$776,V$47)+'СЕТ СН'!$G$12+СВЦЭМ!$D$10+'СЕТ СН'!$G$6-'СЕТ СН'!$G$22</f>
        <v>1349.31774318</v>
      </c>
      <c r="W54" s="36">
        <f>SUMIFS(СВЦЭМ!$C$33:$C$776,СВЦЭМ!$A$33:$A$776,$A54,СВЦЭМ!$B$33:$B$776,W$47)+'СЕТ СН'!$G$12+СВЦЭМ!$D$10+'СЕТ СН'!$G$6-'СЕТ СН'!$G$22</f>
        <v>1350.67908474</v>
      </c>
      <c r="X54" s="36">
        <f>SUMIFS(СВЦЭМ!$C$33:$C$776,СВЦЭМ!$A$33:$A$776,$A54,СВЦЭМ!$B$33:$B$776,X$47)+'СЕТ СН'!$G$12+СВЦЭМ!$D$10+'СЕТ СН'!$G$6-'СЕТ СН'!$G$22</f>
        <v>1339.8900054200001</v>
      </c>
      <c r="Y54" s="36">
        <f>SUMIFS(СВЦЭМ!$C$33:$C$776,СВЦЭМ!$A$33:$A$776,$A54,СВЦЭМ!$B$33:$B$776,Y$47)+'СЕТ СН'!$G$12+СВЦЭМ!$D$10+'СЕТ СН'!$G$6-'СЕТ СН'!$G$22</f>
        <v>1430.4189181900001</v>
      </c>
    </row>
    <row r="55" spans="1:25" ht="15.75" x14ac:dyDescent="0.2">
      <c r="A55" s="35">
        <f t="shared" si="1"/>
        <v>44082</v>
      </c>
      <c r="B55" s="36">
        <f>SUMIFS(СВЦЭМ!$C$33:$C$776,СВЦЭМ!$A$33:$A$776,$A55,СВЦЭМ!$B$33:$B$776,B$47)+'СЕТ СН'!$G$12+СВЦЭМ!$D$10+'СЕТ СН'!$G$6-'СЕТ СН'!$G$22</f>
        <v>1464.4782371800002</v>
      </c>
      <c r="C55" s="36">
        <f>SUMIFS(СВЦЭМ!$C$33:$C$776,СВЦЭМ!$A$33:$A$776,$A55,СВЦЭМ!$B$33:$B$776,C$47)+'СЕТ СН'!$G$12+СВЦЭМ!$D$10+'СЕТ СН'!$G$6-'СЕТ СН'!$G$22</f>
        <v>1510.7204612300002</v>
      </c>
      <c r="D55" s="36">
        <f>SUMIFS(СВЦЭМ!$C$33:$C$776,СВЦЭМ!$A$33:$A$776,$A55,СВЦЭМ!$B$33:$B$776,D$47)+'СЕТ СН'!$G$12+СВЦЭМ!$D$10+'СЕТ СН'!$G$6-'СЕТ СН'!$G$22</f>
        <v>1567.74964378</v>
      </c>
      <c r="E55" s="36">
        <f>SUMIFS(СВЦЭМ!$C$33:$C$776,СВЦЭМ!$A$33:$A$776,$A55,СВЦЭМ!$B$33:$B$776,E$47)+'СЕТ СН'!$G$12+СВЦЭМ!$D$10+'СЕТ СН'!$G$6-'СЕТ СН'!$G$22</f>
        <v>1588.8120596200001</v>
      </c>
      <c r="F55" s="36">
        <f>SUMIFS(СВЦЭМ!$C$33:$C$776,СВЦЭМ!$A$33:$A$776,$A55,СВЦЭМ!$B$33:$B$776,F$47)+'СЕТ СН'!$G$12+СВЦЭМ!$D$10+'СЕТ СН'!$G$6-'СЕТ СН'!$G$22</f>
        <v>1556.42326645</v>
      </c>
      <c r="G55" s="36">
        <f>SUMIFS(СВЦЭМ!$C$33:$C$776,СВЦЭМ!$A$33:$A$776,$A55,СВЦЭМ!$B$33:$B$776,G$47)+'СЕТ СН'!$G$12+СВЦЭМ!$D$10+'СЕТ СН'!$G$6-'СЕТ СН'!$G$22</f>
        <v>1518.6782065000002</v>
      </c>
      <c r="H55" s="36">
        <f>SUMIFS(СВЦЭМ!$C$33:$C$776,СВЦЭМ!$A$33:$A$776,$A55,СВЦЭМ!$B$33:$B$776,H$47)+'СЕТ СН'!$G$12+СВЦЭМ!$D$10+'СЕТ СН'!$G$6-'СЕТ СН'!$G$22</f>
        <v>1472.01914124</v>
      </c>
      <c r="I55" s="36">
        <f>SUMIFS(СВЦЭМ!$C$33:$C$776,СВЦЭМ!$A$33:$A$776,$A55,СВЦЭМ!$B$33:$B$776,I$47)+'СЕТ СН'!$G$12+СВЦЭМ!$D$10+'СЕТ СН'!$G$6-'СЕТ СН'!$G$22</f>
        <v>1441.8107921200001</v>
      </c>
      <c r="J55" s="36">
        <f>SUMIFS(СВЦЭМ!$C$33:$C$776,СВЦЭМ!$A$33:$A$776,$A55,СВЦЭМ!$B$33:$B$776,J$47)+'СЕТ СН'!$G$12+СВЦЭМ!$D$10+'СЕТ СН'!$G$6-'СЕТ СН'!$G$22</f>
        <v>1389.9384527000002</v>
      </c>
      <c r="K55" s="36">
        <f>SUMIFS(СВЦЭМ!$C$33:$C$776,СВЦЭМ!$A$33:$A$776,$A55,СВЦЭМ!$B$33:$B$776,K$47)+'СЕТ СН'!$G$12+СВЦЭМ!$D$10+'СЕТ СН'!$G$6-'СЕТ СН'!$G$22</f>
        <v>1388.83515704</v>
      </c>
      <c r="L55" s="36">
        <f>SUMIFS(СВЦЭМ!$C$33:$C$776,СВЦЭМ!$A$33:$A$776,$A55,СВЦЭМ!$B$33:$B$776,L$47)+'СЕТ СН'!$G$12+СВЦЭМ!$D$10+'СЕТ СН'!$G$6-'СЕТ СН'!$G$22</f>
        <v>1347.1041731700002</v>
      </c>
      <c r="M55" s="36">
        <f>SUMIFS(СВЦЭМ!$C$33:$C$776,СВЦЭМ!$A$33:$A$776,$A55,СВЦЭМ!$B$33:$B$776,M$47)+'СЕТ СН'!$G$12+СВЦЭМ!$D$10+'СЕТ СН'!$G$6-'СЕТ СН'!$G$22</f>
        <v>1333.1051196400001</v>
      </c>
      <c r="N55" s="36">
        <f>SUMIFS(СВЦЭМ!$C$33:$C$776,СВЦЭМ!$A$33:$A$776,$A55,СВЦЭМ!$B$33:$B$776,N$47)+'СЕТ СН'!$G$12+СВЦЭМ!$D$10+'СЕТ СН'!$G$6-'СЕТ СН'!$G$22</f>
        <v>1265.48435739</v>
      </c>
      <c r="O55" s="36">
        <f>SUMIFS(СВЦЭМ!$C$33:$C$776,СВЦЭМ!$A$33:$A$776,$A55,СВЦЭМ!$B$33:$B$776,O$47)+'СЕТ СН'!$G$12+СВЦЭМ!$D$10+'СЕТ СН'!$G$6-'СЕТ СН'!$G$22</f>
        <v>1256.17009295</v>
      </c>
      <c r="P55" s="36">
        <f>SUMIFS(СВЦЭМ!$C$33:$C$776,СВЦЭМ!$A$33:$A$776,$A55,СВЦЭМ!$B$33:$B$776,P$47)+'СЕТ СН'!$G$12+СВЦЭМ!$D$10+'СЕТ СН'!$G$6-'СЕТ СН'!$G$22</f>
        <v>1257.5201059599999</v>
      </c>
      <c r="Q55" s="36">
        <f>SUMIFS(СВЦЭМ!$C$33:$C$776,СВЦЭМ!$A$33:$A$776,$A55,СВЦЭМ!$B$33:$B$776,Q$47)+'СЕТ СН'!$G$12+СВЦЭМ!$D$10+'СЕТ СН'!$G$6-'СЕТ СН'!$G$22</f>
        <v>1261.52623128</v>
      </c>
      <c r="R55" s="36">
        <f>SUMIFS(СВЦЭМ!$C$33:$C$776,СВЦЭМ!$A$33:$A$776,$A55,СВЦЭМ!$B$33:$B$776,R$47)+'СЕТ СН'!$G$12+СВЦЭМ!$D$10+'СЕТ СН'!$G$6-'СЕТ СН'!$G$22</f>
        <v>1245.7364791300001</v>
      </c>
      <c r="S55" s="36">
        <f>SUMIFS(СВЦЭМ!$C$33:$C$776,СВЦЭМ!$A$33:$A$776,$A55,СВЦЭМ!$B$33:$B$776,S$47)+'СЕТ СН'!$G$12+СВЦЭМ!$D$10+'СЕТ СН'!$G$6-'СЕТ СН'!$G$22</f>
        <v>1262.1161498400002</v>
      </c>
      <c r="T55" s="36">
        <f>SUMIFS(СВЦЭМ!$C$33:$C$776,СВЦЭМ!$A$33:$A$776,$A55,СВЦЭМ!$B$33:$B$776,T$47)+'СЕТ СН'!$G$12+СВЦЭМ!$D$10+'СЕТ СН'!$G$6-'СЕТ СН'!$G$22</f>
        <v>1270.9453451300001</v>
      </c>
      <c r="U55" s="36">
        <f>SUMIFS(СВЦЭМ!$C$33:$C$776,СВЦЭМ!$A$33:$A$776,$A55,СВЦЭМ!$B$33:$B$776,U$47)+'СЕТ СН'!$G$12+СВЦЭМ!$D$10+'СЕТ СН'!$G$6-'СЕТ СН'!$G$22</f>
        <v>1282.7427839000002</v>
      </c>
      <c r="V55" s="36">
        <f>SUMIFS(СВЦЭМ!$C$33:$C$776,СВЦЭМ!$A$33:$A$776,$A55,СВЦЭМ!$B$33:$B$776,V$47)+'СЕТ СН'!$G$12+СВЦЭМ!$D$10+'СЕТ СН'!$G$6-'СЕТ СН'!$G$22</f>
        <v>1295.86377072</v>
      </c>
      <c r="W55" s="36">
        <f>SUMIFS(СВЦЭМ!$C$33:$C$776,СВЦЭМ!$A$33:$A$776,$A55,СВЦЭМ!$B$33:$B$776,W$47)+'СЕТ СН'!$G$12+СВЦЭМ!$D$10+'СЕТ СН'!$G$6-'СЕТ СН'!$G$22</f>
        <v>1291.9018170200002</v>
      </c>
      <c r="X55" s="36">
        <f>SUMIFS(СВЦЭМ!$C$33:$C$776,СВЦЭМ!$A$33:$A$776,$A55,СВЦЭМ!$B$33:$B$776,X$47)+'СЕТ СН'!$G$12+СВЦЭМ!$D$10+'СЕТ СН'!$G$6-'СЕТ СН'!$G$22</f>
        <v>1294.0785749199999</v>
      </c>
      <c r="Y55" s="36">
        <f>SUMIFS(СВЦЭМ!$C$33:$C$776,СВЦЭМ!$A$33:$A$776,$A55,СВЦЭМ!$B$33:$B$776,Y$47)+'СЕТ СН'!$G$12+СВЦЭМ!$D$10+'СЕТ СН'!$G$6-'СЕТ СН'!$G$22</f>
        <v>1388.7180374500001</v>
      </c>
    </row>
    <row r="56" spans="1:25" ht="15.75" x14ac:dyDescent="0.2">
      <c r="A56" s="35">
        <f t="shared" si="1"/>
        <v>44083</v>
      </c>
      <c r="B56" s="36">
        <f>SUMIFS(СВЦЭМ!$C$33:$C$776,СВЦЭМ!$A$33:$A$776,$A56,СВЦЭМ!$B$33:$B$776,B$47)+'СЕТ СН'!$G$12+СВЦЭМ!$D$10+'СЕТ СН'!$G$6-'СЕТ СН'!$G$22</f>
        <v>1469.0910690200001</v>
      </c>
      <c r="C56" s="36">
        <f>SUMIFS(СВЦЭМ!$C$33:$C$776,СВЦЭМ!$A$33:$A$776,$A56,СВЦЭМ!$B$33:$B$776,C$47)+'СЕТ СН'!$G$12+СВЦЭМ!$D$10+'СЕТ СН'!$G$6-'СЕТ СН'!$G$22</f>
        <v>1504.5363212100001</v>
      </c>
      <c r="D56" s="36">
        <f>SUMIFS(СВЦЭМ!$C$33:$C$776,СВЦЭМ!$A$33:$A$776,$A56,СВЦЭМ!$B$33:$B$776,D$47)+'СЕТ СН'!$G$12+СВЦЭМ!$D$10+'СЕТ СН'!$G$6-'СЕТ СН'!$G$22</f>
        <v>1539.4240075900002</v>
      </c>
      <c r="E56" s="36">
        <f>SUMIFS(СВЦЭМ!$C$33:$C$776,СВЦЭМ!$A$33:$A$776,$A56,СВЦЭМ!$B$33:$B$776,E$47)+'СЕТ СН'!$G$12+СВЦЭМ!$D$10+'СЕТ СН'!$G$6-'СЕТ СН'!$G$22</f>
        <v>1552.6202144600002</v>
      </c>
      <c r="F56" s="36">
        <f>SUMIFS(СВЦЭМ!$C$33:$C$776,СВЦЭМ!$A$33:$A$776,$A56,СВЦЭМ!$B$33:$B$776,F$47)+'СЕТ СН'!$G$12+СВЦЭМ!$D$10+'СЕТ СН'!$G$6-'СЕТ СН'!$G$22</f>
        <v>1527.7661289600001</v>
      </c>
      <c r="G56" s="36">
        <f>SUMIFS(СВЦЭМ!$C$33:$C$776,СВЦЭМ!$A$33:$A$776,$A56,СВЦЭМ!$B$33:$B$776,G$47)+'СЕТ СН'!$G$12+СВЦЭМ!$D$10+'СЕТ СН'!$G$6-'СЕТ СН'!$G$22</f>
        <v>1517.3501896500002</v>
      </c>
      <c r="H56" s="36">
        <f>SUMIFS(СВЦЭМ!$C$33:$C$776,СВЦЭМ!$A$33:$A$776,$A56,СВЦЭМ!$B$33:$B$776,H$47)+'СЕТ СН'!$G$12+СВЦЭМ!$D$10+'СЕТ СН'!$G$6-'СЕТ СН'!$G$22</f>
        <v>1491.35000199</v>
      </c>
      <c r="I56" s="36">
        <f>SUMIFS(СВЦЭМ!$C$33:$C$776,СВЦЭМ!$A$33:$A$776,$A56,СВЦЭМ!$B$33:$B$776,I$47)+'СЕТ СН'!$G$12+СВЦЭМ!$D$10+'СЕТ СН'!$G$6-'СЕТ СН'!$G$22</f>
        <v>1482.78330527</v>
      </c>
      <c r="J56" s="36">
        <f>SUMIFS(СВЦЭМ!$C$33:$C$776,СВЦЭМ!$A$33:$A$776,$A56,СВЦЭМ!$B$33:$B$776,J$47)+'СЕТ СН'!$G$12+СВЦЭМ!$D$10+'СЕТ СН'!$G$6-'СЕТ СН'!$G$22</f>
        <v>1436.2951922900002</v>
      </c>
      <c r="K56" s="36">
        <f>SUMIFS(СВЦЭМ!$C$33:$C$776,СВЦЭМ!$A$33:$A$776,$A56,СВЦЭМ!$B$33:$B$776,K$47)+'СЕТ СН'!$G$12+СВЦЭМ!$D$10+'СЕТ СН'!$G$6-'СЕТ СН'!$G$22</f>
        <v>1424.8032027200002</v>
      </c>
      <c r="L56" s="36">
        <f>SUMIFS(СВЦЭМ!$C$33:$C$776,СВЦЭМ!$A$33:$A$776,$A56,СВЦЭМ!$B$33:$B$776,L$47)+'СЕТ СН'!$G$12+СВЦЭМ!$D$10+'СЕТ СН'!$G$6-'СЕТ СН'!$G$22</f>
        <v>1406.91231543</v>
      </c>
      <c r="M56" s="36">
        <f>SUMIFS(СВЦЭМ!$C$33:$C$776,СВЦЭМ!$A$33:$A$776,$A56,СВЦЭМ!$B$33:$B$776,M$47)+'СЕТ СН'!$G$12+СВЦЭМ!$D$10+'СЕТ СН'!$G$6-'СЕТ СН'!$G$22</f>
        <v>1346.6789432</v>
      </c>
      <c r="N56" s="36">
        <f>SUMIFS(СВЦЭМ!$C$33:$C$776,СВЦЭМ!$A$33:$A$776,$A56,СВЦЭМ!$B$33:$B$776,N$47)+'СЕТ СН'!$G$12+СВЦЭМ!$D$10+'СЕТ СН'!$G$6-'СЕТ СН'!$G$22</f>
        <v>1284.56914607</v>
      </c>
      <c r="O56" s="36">
        <f>SUMIFS(СВЦЭМ!$C$33:$C$776,СВЦЭМ!$A$33:$A$776,$A56,СВЦЭМ!$B$33:$B$776,O$47)+'СЕТ СН'!$G$12+СВЦЭМ!$D$10+'СЕТ СН'!$G$6-'СЕТ СН'!$G$22</f>
        <v>1282.9946927200001</v>
      </c>
      <c r="P56" s="36">
        <f>SUMIFS(СВЦЭМ!$C$33:$C$776,СВЦЭМ!$A$33:$A$776,$A56,СВЦЭМ!$B$33:$B$776,P$47)+'СЕТ СН'!$G$12+СВЦЭМ!$D$10+'СЕТ СН'!$G$6-'СЕТ СН'!$G$22</f>
        <v>1287.63935872</v>
      </c>
      <c r="Q56" s="36">
        <f>SUMIFS(СВЦЭМ!$C$33:$C$776,СВЦЭМ!$A$33:$A$776,$A56,СВЦЭМ!$B$33:$B$776,Q$47)+'СЕТ СН'!$G$12+СВЦЭМ!$D$10+'СЕТ СН'!$G$6-'СЕТ СН'!$G$22</f>
        <v>1289.6973923999999</v>
      </c>
      <c r="R56" s="36">
        <f>SUMIFS(СВЦЭМ!$C$33:$C$776,СВЦЭМ!$A$33:$A$776,$A56,СВЦЭМ!$B$33:$B$776,R$47)+'СЕТ СН'!$G$12+СВЦЭМ!$D$10+'СЕТ СН'!$G$6-'СЕТ СН'!$G$22</f>
        <v>1278.2488361600001</v>
      </c>
      <c r="S56" s="36">
        <f>SUMIFS(СВЦЭМ!$C$33:$C$776,СВЦЭМ!$A$33:$A$776,$A56,СВЦЭМ!$B$33:$B$776,S$47)+'СЕТ СН'!$G$12+СВЦЭМ!$D$10+'СЕТ СН'!$G$6-'СЕТ СН'!$G$22</f>
        <v>1277.98874817</v>
      </c>
      <c r="T56" s="36">
        <f>SUMIFS(СВЦЭМ!$C$33:$C$776,СВЦЭМ!$A$33:$A$776,$A56,СВЦЭМ!$B$33:$B$776,T$47)+'СЕТ СН'!$G$12+СВЦЭМ!$D$10+'СЕТ СН'!$G$6-'СЕТ СН'!$G$22</f>
        <v>1284.4452748200001</v>
      </c>
      <c r="U56" s="36">
        <f>SUMIFS(СВЦЭМ!$C$33:$C$776,СВЦЭМ!$A$33:$A$776,$A56,СВЦЭМ!$B$33:$B$776,U$47)+'СЕТ СН'!$G$12+СВЦЭМ!$D$10+'СЕТ СН'!$G$6-'СЕТ СН'!$G$22</f>
        <v>1300.6713667900001</v>
      </c>
      <c r="V56" s="36">
        <f>SUMIFS(СВЦЭМ!$C$33:$C$776,СВЦЭМ!$A$33:$A$776,$A56,СВЦЭМ!$B$33:$B$776,V$47)+'СЕТ СН'!$G$12+СВЦЭМ!$D$10+'СЕТ СН'!$G$6-'СЕТ СН'!$G$22</f>
        <v>1296.2779881199999</v>
      </c>
      <c r="W56" s="36">
        <f>SUMIFS(СВЦЭМ!$C$33:$C$776,СВЦЭМ!$A$33:$A$776,$A56,СВЦЭМ!$B$33:$B$776,W$47)+'СЕТ СН'!$G$12+СВЦЭМ!$D$10+'СЕТ СН'!$G$6-'СЕТ СН'!$G$22</f>
        <v>1291.23104638</v>
      </c>
      <c r="X56" s="36">
        <f>SUMIFS(СВЦЭМ!$C$33:$C$776,СВЦЭМ!$A$33:$A$776,$A56,СВЦЭМ!$B$33:$B$776,X$47)+'СЕТ СН'!$G$12+СВЦЭМ!$D$10+'СЕТ СН'!$G$6-'СЕТ СН'!$G$22</f>
        <v>1313.0842127000001</v>
      </c>
      <c r="Y56" s="36">
        <f>SUMIFS(СВЦЭМ!$C$33:$C$776,СВЦЭМ!$A$33:$A$776,$A56,СВЦЭМ!$B$33:$B$776,Y$47)+'СЕТ СН'!$G$12+СВЦЭМ!$D$10+'СЕТ СН'!$G$6-'СЕТ СН'!$G$22</f>
        <v>1413.6028744300002</v>
      </c>
    </row>
    <row r="57" spans="1:25" ht="15.75" x14ac:dyDescent="0.2">
      <c r="A57" s="35">
        <f t="shared" si="1"/>
        <v>44084</v>
      </c>
      <c r="B57" s="36">
        <f>SUMIFS(СВЦЭМ!$C$33:$C$776,СВЦЭМ!$A$33:$A$776,$A57,СВЦЭМ!$B$33:$B$776,B$47)+'СЕТ СН'!$G$12+СВЦЭМ!$D$10+'СЕТ СН'!$G$6-'СЕТ СН'!$G$22</f>
        <v>1430.1541179999999</v>
      </c>
      <c r="C57" s="36">
        <f>SUMIFS(СВЦЭМ!$C$33:$C$776,СВЦЭМ!$A$33:$A$776,$A57,СВЦЭМ!$B$33:$B$776,C$47)+'СЕТ СН'!$G$12+СВЦЭМ!$D$10+'СЕТ СН'!$G$6-'СЕТ СН'!$G$22</f>
        <v>1480.1530298299999</v>
      </c>
      <c r="D57" s="36">
        <f>SUMIFS(СВЦЭМ!$C$33:$C$776,СВЦЭМ!$A$33:$A$776,$A57,СВЦЭМ!$B$33:$B$776,D$47)+'СЕТ СН'!$G$12+СВЦЭМ!$D$10+'СЕТ СН'!$G$6-'СЕТ СН'!$G$22</f>
        <v>1503.4349355600002</v>
      </c>
      <c r="E57" s="36">
        <f>SUMIFS(СВЦЭМ!$C$33:$C$776,СВЦЭМ!$A$33:$A$776,$A57,СВЦЭМ!$B$33:$B$776,E$47)+'СЕТ СН'!$G$12+СВЦЭМ!$D$10+'СЕТ СН'!$G$6-'СЕТ СН'!$G$22</f>
        <v>1512.2528179999999</v>
      </c>
      <c r="F57" s="36">
        <f>SUMIFS(СВЦЭМ!$C$33:$C$776,СВЦЭМ!$A$33:$A$776,$A57,СВЦЭМ!$B$33:$B$776,F$47)+'СЕТ СН'!$G$12+СВЦЭМ!$D$10+'СЕТ СН'!$G$6-'СЕТ СН'!$G$22</f>
        <v>1513.5868548100002</v>
      </c>
      <c r="G57" s="36">
        <f>SUMIFS(СВЦЭМ!$C$33:$C$776,СВЦЭМ!$A$33:$A$776,$A57,СВЦЭМ!$B$33:$B$776,G$47)+'СЕТ СН'!$G$12+СВЦЭМ!$D$10+'СЕТ СН'!$G$6-'СЕТ СН'!$G$22</f>
        <v>1491.70555268</v>
      </c>
      <c r="H57" s="36">
        <f>SUMIFS(СВЦЭМ!$C$33:$C$776,СВЦЭМ!$A$33:$A$776,$A57,СВЦЭМ!$B$33:$B$776,H$47)+'СЕТ СН'!$G$12+СВЦЭМ!$D$10+'СЕТ СН'!$G$6-'СЕТ СН'!$G$22</f>
        <v>1444.1368922300001</v>
      </c>
      <c r="I57" s="36">
        <f>SUMIFS(СВЦЭМ!$C$33:$C$776,СВЦЭМ!$A$33:$A$776,$A57,СВЦЭМ!$B$33:$B$776,I$47)+'СЕТ СН'!$G$12+СВЦЭМ!$D$10+'СЕТ СН'!$G$6-'СЕТ СН'!$G$22</f>
        <v>1400.7261087100001</v>
      </c>
      <c r="J57" s="36">
        <f>SUMIFS(СВЦЭМ!$C$33:$C$776,СВЦЭМ!$A$33:$A$776,$A57,СВЦЭМ!$B$33:$B$776,J$47)+'СЕТ СН'!$G$12+СВЦЭМ!$D$10+'СЕТ СН'!$G$6-'СЕТ СН'!$G$22</f>
        <v>1380.20446971</v>
      </c>
      <c r="K57" s="36">
        <f>SUMIFS(СВЦЭМ!$C$33:$C$776,СВЦЭМ!$A$33:$A$776,$A57,СВЦЭМ!$B$33:$B$776,K$47)+'СЕТ СН'!$G$12+СВЦЭМ!$D$10+'СЕТ СН'!$G$6-'СЕТ СН'!$G$22</f>
        <v>1388.6400244700001</v>
      </c>
      <c r="L57" s="36">
        <f>SUMIFS(СВЦЭМ!$C$33:$C$776,СВЦЭМ!$A$33:$A$776,$A57,СВЦЭМ!$B$33:$B$776,L$47)+'СЕТ СН'!$G$12+СВЦЭМ!$D$10+'СЕТ СН'!$G$6-'СЕТ СН'!$G$22</f>
        <v>1394.2906311800002</v>
      </c>
      <c r="M57" s="36">
        <f>SUMIFS(СВЦЭМ!$C$33:$C$776,СВЦЭМ!$A$33:$A$776,$A57,СВЦЭМ!$B$33:$B$776,M$47)+'СЕТ СН'!$G$12+СВЦЭМ!$D$10+'СЕТ СН'!$G$6-'СЕТ СН'!$G$22</f>
        <v>1346.0064874700001</v>
      </c>
      <c r="N57" s="36">
        <f>SUMIFS(СВЦЭМ!$C$33:$C$776,СВЦЭМ!$A$33:$A$776,$A57,СВЦЭМ!$B$33:$B$776,N$47)+'СЕТ СН'!$G$12+СВЦЭМ!$D$10+'СЕТ СН'!$G$6-'СЕТ СН'!$G$22</f>
        <v>1267.44460738</v>
      </c>
      <c r="O57" s="36">
        <f>SUMIFS(СВЦЭМ!$C$33:$C$776,СВЦЭМ!$A$33:$A$776,$A57,СВЦЭМ!$B$33:$B$776,O$47)+'СЕТ СН'!$G$12+СВЦЭМ!$D$10+'СЕТ СН'!$G$6-'СЕТ СН'!$G$22</f>
        <v>1254.5117922600002</v>
      </c>
      <c r="P57" s="36">
        <f>SUMIFS(СВЦЭМ!$C$33:$C$776,СВЦЭМ!$A$33:$A$776,$A57,СВЦЭМ!$B$33:$B$776,P$47)+'СЕТ СН'!$G$12+СВЦЭМ!$D$10+'СЕТ СН'!$G$6-'СЕТ СН'!$G$22</f>
        <v>1255.2298487400001</v>
      </c>
      <c r="Q57" s="36">
        <f>SUMIFS(СВЦЭМ!$C$33:$C$776,СВЦЭМ!$A$33:$A$776,$A57,СВЦЭМ!$B$33:$B$776,Q$47)+'СЕТ СН'!$G$12+СВЦЭМ!$D$10+'СЕТ СН'!$G$6-'СЕТ СН'!$G$22</f>
        <v>1263.4164387200001</v>
      </c>
      <c r="R57" s="36">
        <f>SUMIFS(СВЦЭМ!$C$33:$C$776,СВЦЭМ!$A$33:$A$776,$A57,СВЦЭМ!$B$33:$B$776,R$47)+'СЕТ СН'!$G$12+СВЦЭМ!$D$10+'СЕТ СН'!$G$6-'СЕТ СН'!$G$22</f>
        <v>1254.8820276700001</v>
      </c>
      <c r="S57" s="36">
        <f>SUMIFS(СВЦЭМ!$C$33:$C$776,СВЦЭМ!$A$33:$A$776,$A57,СВЦЭМ!$B$33:$B$776,S$47)+'СЕТ СН'!$G$12+СВЦЭМ!$D$10+'СЕТ СН'!$G$6-'СЕТ СН'!$G$22</f>
        <v>1249.9251085800001</v>
      </c>
      <c r="T57" s="36">
        <f>SUMIFS(СВЦЭМ!$C$33:$C$776,СВЦЭМ!$A$33:$A$776,$A57,СВЦЭМ!$B$33:$B$776,T$47)+'СЕТ СН'!$G$12+СВЦЭМ!$D$10+'СЕТ СН'!$G$6-'СЕТ СН'!$G$22</f>
        <v>1252.7199878800002</v>
      </c>
      <c r="U57" s="36">
        <f>SUMIFS(СВЦЭМ!$C$33:$C$776,СВЦЭМ!$A$33:$A$776,$A57,СВЦЭМ!$B$33:$B$776,U$47)+'СЕТ СН'!$G$12+СВЦЭМ!$D$10+'СЕТ СН'!$G$6-'СЕТ СН'!$G$22</f>
        <v>1273.50803309</v>
      </c>
      <c r="V57" s="36">
        <f>SUMIFS(СВЦЭМ!$C$33:$C$776,СВЦЭМ!$A$33:$A$776,$A57,СВЦЭМ!$B$33:$B$776,V$47)+'СЕТ СН'!$G$12+СВЦЭМ!$D$10+'СЕТ СН'!$G$6-'СЕТ СН'!$G$22</f>
        <v>1286.1415189700001</v>
      </c>
      <c r="W57" s="36">
        <f>SUMIFS(СВЦЭМ!$C$33:$C$776,СВЦЭМ!$A$33:$A$776,$A57,СВЦЭМ!$B$33:$B$776,W$47)+'СЕТ СН'!$G$12+СВЦЭМ!$D$10+'СЕТ СН'!$G$6-'СЕТ СН'!$G$22</f>
        <v>1277.6616762000001</v>
      </c>
      <c r="X57" s="36">
        <f>SUMIFS(СВЦЭМ!$C$33:$C$776,СВЦЭМ!$A$33:$A$776,$A57,СВЦЭМ!$B$33:$B$776,X$47)+'СЕТ СН'!$G$12+СВЦЭМ!$D$10+'СЕТ СН'!$G$6-'СЕТ СН'!$G$22</f>
        <v>1286.4586763500001</v>
      </c>
      <c r="Y57" s="36">
        <f>SUMIFS(СВЦЭМ!$C$33:$C$776,СВЦЭМ!$A$33:$A$776,$A57,СВЦЭМ!$B$33:$B$776,Y$47)+'СЕТ СН'!$G$12+СВЦЭМ!$D$10+'СЕТ СН'!$G$6-'СЕТ СН'!$G$22</f>
        <v>1378.5025556200001</v>
      </c>
    </row>
    <row r="58" spans="1:25" ht="15.75" x14ac:dyDescent="0.2">
      <c r="A58" s="35">
        <f t="shared" si="1"/>
        <v>44085</v>
      </c>
      <c r="B58" s="36">
        <f>SUMIFS(СВЦЭМ!$C$33:$C$776,СВЦЭМ!$A$33:$A$776,$A58,СВЦЭМ!$B$33:$B$776,B$47)+'СЕТ СН'!$G$12+СВЦЭМ!$D$10+'СЕТ СН'!$G$6-'СЕТ СН'!$G$22</f>
        <v>1439.05121315</v>
      </c>
      <c r="C58" s="36">
        <f>SUMIFS(СВЦЭМ!$C$33:$C$776,СВЦЭМ!$A$33:$A$776,$A58,СВЦЭМ!$B$33:$B$776,C$47)+'СЕТ СН'!$G$12+СВЦЭМ!$D$10+'СЕТ СН'!$G$6-'СЕТ СН'!$G$22</f>
        <v>1458.39962732</v>
      </c>
      <c r="D58" s="36">
        <f>SUMIFS(СВЦЭМ!$C$33:$C$776,СВЦЭМ!$A$33:$A$776,$A58,СВЦЭМ!$B$33:$B$776,D$47)+'СЕТ СН'!$G$12+СВЦЭМ!$D$10+'СЕТ СН'!$G$6-'СЕТ СН'!$G$22</f>
        <v>1473.2536223699999</v>
      </c>
      <c r="E58" s="36">
        <f>SUMIFS(СВЦЭМ!$C$33:$C$776,СВЦЭМ!$A$33:$A$776,$A58,СВЦЭМ!$B$33:$B$776,E$47)+'СЕТ СН'!$G$12+СВЦЭМ!$D$10+'СЕТ СН'!$G$6-'СЕТ СН'!$G$22</f>
        <v>1495.9337409899999</v>
      </c>
      <c r="F58" s="36">
        <f>SUMIFS(СВЦЭМ!$C$33:$C$776,СВЦЭМ!$A$33:$A$776,$A58,СВЦЭМ!$B$33:$B$776,F$47)+'СЕТ СН'!$G$12+СВЦЭМ!$D$10+'СЕТ СН'!$G$6-'СЕТ СН'!$G$22</f>
        <v>1500.09420748</v>
      </c>
      <c r="G58" s="36">
        <f>SUMIFS(СВЦЭМ!$C$33:$C$776,СВЦЭМ!$A$33:$A$776,$A58,СВЦЭМ!$B$33:$B$776,G$47)+'СЕТ СН'!$G$12+СВЦЭМ!$D$10+'СЕТ СН'!$G$6-'СЕТ СН'!$G$22</f>
        <v>1482.8122037100002</v>
      </c>
      <c r="H58" s="36">
        <f>SUMIFS(СВЦЭМ!$C$33:$C$776,СВЦЭМ!$A$33:$A$776,$A58,СВЦЭМ!$B$33:$B$776,H$47)+'СЕТ СН'!$G$12+СВЦЭМ!$D$10+'СЕТ СН'!$G$6-'СЕТ СН'!$G$22</f>
        <v>1431.1209371899999</v>
      </c>
      <c r="I58" s="36">
        <f>SUMIFS(СВЦЭМ!$C$33:$C$776,СВЦЭМ!$A$33:$A$776,$A58,СВЦЭМ!$B$33:$B$776,I$47)+'СЕТ СН'!$G$12+СВЦЭМ!$D$10+'СЕТ СН'!$G$6-'СЕТ СН'!$G$22</f>
        <v>1376.3900461600001</v>
      </c>
      <c r="J58" s="36">
        <f>SUMIFS(СВЦЭМ!$C$33:$C$776,СВЦЭМ!$A$33:$A$776,$A58,СВЦЭМ!$B$33:$B$776,J$47)+'СЕТ СН'!$G$12+СВЦЭМ!$D$10+'СЕТ СН'!$G$6-'СЕТ СН'!$G$22</f>
        <v>1339.0792563499999</v>
      </c>
      <c r="K58" s="36">
        <f>SUMIFS(СВЦЭМ!$C$33:$C$776,СВЦЭМ!$A$33:$A$776,$A58,СВЦЭМ!$B$33:$B$776,K$47)+'СЕТ СН'!$G$12+СВЦЭМ!$D$10+'СЕТ СН'!$G$6-'СЕТ СН'!$G$22</f>
        <v>1332.7479454300001</v>
      </c>
      <c r="L58" s="36">
        <f>SUMIFS(СВЦЭМ!$C$33:$C$776,СВЦЭМ!$A$33:$A$776,$A58,СВЦЭМ!$B$33:$B$776,L$47)+'СЕТ СН'!$G$12+СВЦЭМ!$D$10+'СЕТ СН'!$G$6-'СЕТ СН'!$G$22</f>
        <v>1366.0494352400001</v>
      </c>
      <c r="M58" s="36">
        <f>SUMIFS(СВЦЭМ!$C$33:$C$776,СВЦЭМ!$A$33:$A$776,$A58,СВЦЭМ!$B$33:$B$776,M$47)+'СЕТ СН'!$G$12+СВЦЭМ!$D$10+'СЕТ СН'!$G$6-'СЕТ СН'!$G$22</f>
        <v>1323.6712212299999</v>
      </c>
      <c r="N58" s="36">
        <f>SUMIFS(СВЦЭМ!$C$33:$C$776,СВЦЭМ!$A$33:$A$776,$A58,СВЦЭМ!$B$33:$B$776,N$47)+'СЕТ СН'!$G$12+СВЦЭМ!$D$10+'СЕТ СН'!$G$6-'СЕТ СН'!$G$22</f>
        <v>1275.08669048</v>
      </c>
      <c r="O58" s="36">
        <f>SUMIFS(СВЦЭМ!$C$33:$C$776,СВЦЭМ!$A$33:$A$776,$A58,СВЦЭМ!$B$33:$B$776,O$47)+'СЕТ СН'!$G$12+СВЦЭМ!$D$10+'СЕТ СН'!$G$6-'СЕТ СН'!$G$22</f>
        <v>1256.41406241</v>
      </c>
      <c r="P58" s="36">
        <f>SUMIFS(СВЦЭМ!$C$33:$C$776,СВЦЭМ!$A$33:$A$776,$A58,СВЦЭМ!$B$33:$B$776,P$47)+'СЕТ СН'!$G$12+СВЦЭМ!$D$10+'СЕТ СН'!$G$6-'СЕТ СН'!$G$22</f>
        <v>1259.0794778500001</v>
      </c>
      <c r="Q58" s="36">
        <f>SUMIFS(СВЦЭМ!$C$33:$C$776,СВЦЭМ!$A$33:$A$776,$A58,СВЦЭМ!$B$33:$B$776,Q$47)+'СЕТ СН'!$G$12+СВЦЭМ!$D$10+'СЕТ СН'!$G$6-'СЕТ СН'!$G$22</f>
        <v>1252.9468489200001</v>
      </c>
      <c r="R58" s="36">
        <f>SUMIFS(СВЦЭМ!$C$33:$C$776,СВЦЭМ!$A$33:$A$776,$A58,СВЦЭМ!$B$33:$B$776,R$47)+'СЕТ СН'!$G$12+СВЦЭМ!$D$10+'СЕТ СН'!$G$6-'СЕТ СН'!$G$22</f>
        <v>1245.99123078</v>
      </c>
      <c r="S58" s="36">
        <f>SUMIFS(СВЦЭМ!$C$33:$C$776,СВЦЭМ!$A$33:$A$776,$A58,СВЦЭМ!$B$33:$B$776,S$47)+'СЕТ СН'!$G$12+СВЦЭМ!$D$10+'СЕТ СН'!$G$6-'СЕТ СН'!$G$22</f>
        <v>1246.78316724</v>
      </c>
      <c r="T58" s="36">
        <f>SUMIFS(СВЦЭМ!$C$33:$C$776,СВЦЭМ!$A$33:$A$776,$A58,СВЦЭМ!$B$33:$B$776,T$47)+'СЕТ СН'!$G$12+СВЦЭМ!$D$10+'СЕТ СН'!$G$6-'СЕТ СН'!$G$22</f>
        <v>1240.5636161100001</v>
      </c>
      <c r="U58" s="36">
        <f>SUMIFS(СВЦЭМ!$C$33:$C$776,СВЦЭМ!$A$33:$A$776,$A58,СВЦЭМ!$B$33:$B$776,U$47)+'СЕТ СН'!$G$12+СВЦЭМ!$D$10+'СЕТ СН'!$G$6-'СЕТ СН'!$G$22</f>
        <v>1246.64968056</v>
      </c>
      <c r="V58" s="36">
        <f>SUMIFS(СВЦЭМ!$C$33:$C$776,СВЦЭМ!$A$33:$A$776,$A58,СВЦЭМ!$B$33:$B$776,V$47)+'СЕТ СН'!$G$12+СВЦЭМ!$D$10+'СЕТ СН'!$G$6-'СЕТ СН'!$G$22</f>
        <v>1261.9983417399999</v>
      </c>
      <c r="W58" s="36">
        <f>SUMIFS(СВЦЭМ!$C$33:$C$776,СВЦЭМ!$A$33:$A$776,$A58,СВЦЭМ!$B$33:$B$776,W$47)+'СЕТ СН'!$G$12+СВЦЭМ!$D$10+'СЕТ СН'!$G$6-'СЕТ СН'!$G$22</f>
        <v>1256.7407617700001</v>
      </c>
      <c r="X58" s="36">
        <f>SUMIFS(СВЦЭМ!$C$33:$C$776,СВЦЭМ!$A$33:$A$776,$A58,СВЦЭМ!$B$33:$B$776,X$47)+'СЕТ СН'!$G$12+СВЦЭМ!$D$10+'СЕТ СН'!$G$6-'СЕТ СН'!$G$22</f>
        <v>1260.1422430100001</v>
      </c>
      <c r="Y58" s="36">
        <f>SUMIFS(СВЦЭМ!$C$33:$C$776,СВЦЭМ!$A$33:$A$776,$A58,СВЦЭМ!$B$33:$B$776,Y$47)+'СЕТ СН'!$G$12+СВЦЭМ!$D$10+'СЕТ СН'!$G$6-'СЕТ СН'!$G$22</f>
        <v>1303.8637644999999</v>
      </c>
    </row>
    <row r="59" spans="1:25" ht="15.75" x14ac:dyDescent="0.2">
      <c r="A59" s="35">
        <f t="shared" si="1"/>
        <v>44086</v>
      </c>
      <c r="B59" s="36">
        <f>SUMIFS(СВЦЭМ!$C$33:$C$776,СВЦЭМ!$A$33:$A$776,$A59,СВЦЭМ!$B$33:$B$776,B$47)+'СЕТ СН'!$G$12+СВЦЭМ!$D$10+'СЕТ СН'!$G$6-'СЕТ СН'!$G$22</f>
        <v>1410.2258698700002</v>
      </c>
      <c r="C59" s="36">
        <f>SUMIFS(СВЦЭМ!$C$33:$C$776,СВЦЭМ!$A$33:$A$776,$A59,СВЦЭМ!$B$33:$B$776,C$47)+'СЕТ СН'!$G$12+СВЦЭМ!$D$10+'СЕТ СН'!$G$6-'СЕТ СН'!$G$22</f>
        <v>1448.9122112099999</v>
      </c>
      <c r="D59" s="36">
        <f>SUMIFS(СВЦЭМ!$C$33:$C$776,СВЦЭМ!$A$33:$A$776,$A59,СВЦЭМ!$B$33:$B$776,D$47)+'СЕТ СН'!$G$12+СВЦЭМ!$D$10+'СЕТ СН'!$G$6-'СЕТ СН'!$G$22</f>
        <v>1468.3835363500002</v>
      </c>
      <c r="E59" s="36">
        <f>SUMIFS(СВЦЭМ!$C$33:$C$776,СВЦЭМ!$A$33:$A$776,$A59,СВЦЭМ!$B$33:$B$776,E$47)+'СЕТ СН'!$G$12+СВЦЭМ!$D$10+'СЕТ СН'!$G$6-'СЕТ СН'!$G$22</f>
        <v>1490.3664484999999</v>
      </c>
      <c r="F59" s="36">
        <f>SUMIFS(СВЦЭМ!$C$33:$C$776,СВЦЭМ!$A$33:$A$776,$A59,СВЦЭМ!$B$33:$B$776,F$47)+'СЕТ СН'!$G$12+СВЦЭМ!$D$10+'СЕТ СН'!$G$6-'СЕТ СН'!$G$22</f>
        <v>1503.0647474500001</v>
      </c>
      <c r="G59" s="36">
        <f>SUMIFS(СВЦЭМ!$C$33:$C$776,СВЦЭМ!$A$33:$A$776,$A59,СВЦЭМ!$B$33:$B$776,G$47)+'СЕТ СН'!$G$12+СВЦЭМ!$D$10+'СЕТ СН'!$G$6-'СЕТ СН'!$G$22</f>
        <v>1491.1255820800002</v>
      </c>
      <c r="H59" s="36">
        <f>SUMIFS(СВЦЭМ!$C$33:$C$776,СВЦЭМ!$A$33:$A$776,$A59,СВЦЭМ!$B$33:$B$776,H$47)+'СЕТ СН'!$G$12+СВЦЭМ!$D$10+'СЕТ СН'!$G$6-'СЕТ СН'!$G$22</f>
        <v>1453.2164104000001</v>
      </c>
      <c r="I59" s="36">
        <f>SUMIFS(СВЦЭМ!$C$33:$C$776,СВЦЭМ!$A$33:$A$776,$A59,СВЦЭМ!$B$33:$B$776,I$47)+'СЕТ СН'!$G$12+СВЦЭМ!$D$10+'СЕТ СН'!$G$6-'СЕТ СН'!$G$22</f>
        <v>1415.7388432600001</v>
      </c>
      <c r="J59" s="36">
        <f>SUMIFS(СВЦЭМ!$C$33:$C$776,СВЦЭМ!$A$33:$A$776,$A59,СВЦЭМ!$B$33:$B$776,J$47)+'СЕТ СН'!$G$12+СВЦЭМ!$D$10+'СЕТ СН'!$G$6-'СЕТ СН'!$G$22</f>
        <v>1371.37441786</v>
      </c>
      <c r="K59" s="36">
        <f>SUMIFS(СВЦЭМ!$C$33:$C$776,СВЦЭМ!$A$33:$A$776,$A59,СВЦЭМ!$B$33:$B$776,K$47)+'СЕТ СН'!$G$12+СВЦЭМ!$D$10+'СЕТ СН'!$G$6-'СЕТ СН'!$G$22</f>
        <v>1345.7892985399999</v>
      </c>
      <c r="L59" s="36">
        <f>SUMIFS(СВЦЭМ!$C$33:$C$776,СВЦЭМ!$A$33:$A$776,$A59,СВЦЭМ!$B$33:$B$776,L$47)+'СЕТ СН'!$G$12+СВЦЭМ!$D$10+'СЕТ СН'!$G$6-'СЕТ СН'!$G$22</f>
        <v>1328.1286815200001</v>
      </c>
      <c r="M59" s="36">
        <f>SUMIFS(СВЦЭМ!$C$33:$C$776,СВЦЭМ!$A$33:$A$776,$A59,СВЦЭМ!$B$33:$B$776,M$47)+'СЕТ СН'!$G$12+СВЦЭМ!$D$10+'СЕТ СН'!$G$6-'СЕТ СН'!$G$22</f>
        <v>1283.21878526</v>
      </c>
      <c r="N59" s="36">
        <f>SUMIFS(СВЦЭМ!$C$33:$C$776,СВЦЭМ!$A$33:$A$776,$A59,СВЦЭМ!$B$33:$B$776,N$47)+'СЕТ СН'!$G$12+СВЦЭМ!$D$10+'СЕТ СН'!$G$6-'СЕТ СН'!$G$22</f>
        <v>1254.04219371</v>
      </c>
      <c r="O59" s="36">
        <f>SUMIFS(СВЦЭМ!$C$33:$C$776,СВЦЭМ!$A$33:$A$776,$A59,СВЦЭМ!$B$33:$B$776,O$47)+'СЕТ СН'!$G$12+СВЦЭМ!$D$10+'СЕТ СН'!$G$6-'СЕТ СН'!$G$22</f>
        <v>1254.99161632</v>
      </c>
      <c r="P59" s="36">
        <f>SUMIFS(СВЦЭМ!$C$33:$C$776,СВЦЭМ!$A$33:$A$776,$A59,СВЦЭМ!$B$33:$B$776,P$47)+'СЕТ СН'!$G$12+СВЦЭМ!$D$10+'СЕТ СН'!$G$6-'СЕТ СН'!$G$22</f>
        <v>1248.97785879</v>
      </c>
      <c r="Q59" s="36">
        <f>SUMIFS(СВЦЭМ!$C$33:$C$776,СВЦЭМ!$A$33:$A$776,$A59,СВЦЭМ!$B$33:$B$776,Q$47)+'СЕТ СН'!$G$12+СВЦЭМ!$D$10+'СЕТ СН'!$G$6-'СЕТ СН'!$G$22</f>
        <v>1246.86643353</v>
      </c>
      <c r="R59" s="36">
        <f>SUMIFS(СВЦЭМ!$C$33:$C$776,СВЦЭМ!$A$33:$A$776,$A59,СВЦЭМ!$B$33:$B$776,R$47)+'СЕТ СН'!$G$12+СВЦЭМ!$D$10+'СЕТ СН'!$G$6-'СЕТ СН'!$G$22</f>
        <v>1237.37571572</v>
      </c>
      <c r="S59" s="36">
        <f>SUMIFS(СВЦЭМ!$C$33:$C$776,СВЦЭМ!$A$33:$A$776,$A59,СВЦЭМ!$B$33:$B$776,S$47)+'СЕТ СН'!$G$12+СВЦЭМ!$D$10+'СЕТ СН'!$G$6-'СЕТ СН'!$G$22</f>
        <v>1243.24420977</v>
      </c>
      <c r="T59" s="36">
        <f>SUMIFS(СВЦЭМ!$C$33:$C$776,СВЦЭМ!$A$33:$A$776,$A59,СВЦЭМ!$B$33:$B$776,T$47)+'СЕТ СН'!$G$12+СВЦЭМ!$D$10+'СЕТ СН'!$G$6-'СЕТ СН'!$G$22</f>
        <v>1248.01536452</v>
      </c>
      <c r="U59" s="36">
        <f>SUMIFS(СВЦЭМ!$C$33:$C$776,СВЦЭМ!$A$33:$A$776,$A59,СВЦЭМ!$B$33:$B$776,U$47)+'СЕТ СН'!$G$12+СВЦЭМ!$D$10+'СЕТ СН'!$G$6-'СЕТ СН'!$G$22</f>
        <v>1257.84709954</v>
      </c>
      <c r="V59" s="36">
        <f>SUMIFS(СВЦЭМ!$C$33:$C$776,СВЦЭМ!$A$33:$A$776,$A59,СВЦЭМ!$B$33:$B$776,V$47)+'СЕТ СН'!$G$12+СВЦЭМ!$D$10+'СЕТ СН'!$G$6-'СЕТ СН'!$G$22</f>
        <v>1272.3581578600001</v>
      </c>
      <c r="W59" s="36">
        <f>SUMIFS(СВЦЭМ!$C$33:$C$776,СВЦЭМ!$A$33:$A$776,$A59,СВЦЭМ!$B$33:$B$776,W$47)+'СЕТ СН'!$G$12+СВЦЭМ!$D$10+'СЕТ СН'!$G$6-'СЕТ СН'!$G$22</f>
        <v>1268.7069532999999</v>
      </c>
      <c r="X59" s="36">
        <f>SUMIFS(СВЦЭМ!$C$33:$C$776,СВЦЭМ!$A$33:$A$776,$A59,СВЦЭМ!$B$33:$B$776,X$47)+'СЕТ СН'!$G$12+СВЦЭМ!$D$10+'СЕТ СН'!$G$6-'СЕТ СН'!$G$22</f>
        <v>1219.98387254</v>
      </c>
      <c r="Y59" s="36">
        <f>SUMIFS(СВЦЭМ!$C$33:$C$776,СВЦЭМ!$A$33:$A$776,$A59,СВЦЭМ!$B$33:$B$776,Y$47)+'СЕТ СН'!$G$12+СВЦЭМ!$D$10+'СЕТ СН'!$G$6-'СЕТ СН'!$G$22</f>
        <v>1283.3762298000001</v>
      </c>
    </row>
    <row r="60" spans="1:25" ht="15.75" x14ac:dyDescent="0.2">
      <c r="A60" s="35">
        <f t="shared" si="1"/>
        <v>44087</v>
      </c>
      <c r="B60" s="36">
        <f>SUMIFS(СВЦЭМ!$C$33:$C$776,СВЦЭМ!$A$33:$A$776,$A60,СВЦЭМ!$B$33:$B$776,B$47)+'СЕТ СН'!$G$12+СВЦЭМ!$D$10+'СЕТ СН'!$G$6-'СЕТ СН'!$G$22</f>
        <v>1373.39972657</v>
      </c>
      <c r="C60" s="36">
        <f>SUMIFS(СВЦЭМ!$C$33:$C$776,СВЦЭМ!$A$33:$A$776,$A60,СВЦЭМ!$B$33:$B$776,C$47)+'СЕТ СН'!$G$12+СВЦЭМ!$D$10+'СЕТ СН'!$G$6-'СЕТ СН'!$G$22</f>
        <v>1395.2381947200001</v>
      </c>
      <c r="D60" s="36">
        <f>SUMIFS(СВЦЭМ!$C$33:$C$776,СВЦЭМ!$A$33:$A$776,$A60,СВЦЭМ!$B$33:$B$776,D$47)+'СЕТ СН'!$G$12+СВЦЭМ!$D$10+'СЕТ СН'!$G$6-'СЕТ СН'!$G$22</f>
        <v>1416.66721355</v>
      </c>
      <c r="E60" s="36">
        <f>SUMIFS(СВЦЭМ!$C$33:$C$776,СВЦЭМ!$A$33:$A$776,$A60,СВЦЭМ!$B$33:$B$776,E$47)+'СЕТ СН'!$G$12+СВЦЭМ!$D$10+'СЕТ СН'!$G$6-'СЕТ СН'!$G$22</f>
        <v>1426.2515504900002</v>
      </c>
      <c r="F60" s="36">
        <f>SUMIFS(СВЦЭМ!$C$33:$C$776,СВЦЭМ!$A$33:$A$776,$A60,СВЦЭМ!$B$33:$B$776,F$47)+'СЕТ СН'!$G$12+СВЦЭМ!$D$10+'СЕТ СН'!$G$6-'СЕТ СН'!$G$22</f>
        <v>1431.9474047399999</v>
      </c>
      <c r="G60" s="36">
        <f>SUMIFS(СВЦЭМ!$C$33:$C$776,СВЦЭМ!$A$33:$A$776,$A60,СВЦЭМ!$B$33:$B$776,G$47)+'СЕТ СН'!$G$12+СВЦЭМ!$D$10+'СЕТ СН'!$G$6-'СЕТ СН'!$G$22</f>
        <v>1422.63629881</v>
      </c>
      <c r="H60" s="36">
        <f>SUMIFS(СВЦЭМ!$C$33:$C$776,СВЦЭМ!$A$33:$A$776,$A60,СВЦЭМ!$B$33:$B$776,H$47)+'СЕТ СН'!$G$12+СВЦЭМ!$D$10+'СЕТ СН'!$G$6-'СЕТ СН'!$G$22</f>
        <v>1415.8680060000002</v>
      </c>
      <c r="I60" s="36">
        <f>SUMIFS(СВЦЭМ!$C$33:$C$776,СВЦЭМ!$A$33:$A$776,$A60,СВЦЭМ!$B$33:$B$776,I$47)+'СЕТ СН'!$G$12+СВЦЭМ!$D$10+'СЕТ СН'!$G$6-'СЕТ СН'!$G$22</f>
        <v>1389.0947204200002</v>
      </c>
      <c r="J60" s="36">
        <f>SUMIFS(СВЦЭМ!$C$33:$C$776,СВЦЭМ!$A$33:$A$776,$A60,СВЦЭМ!$B$33:$B$776,J$47)+'СЕТ СН'!$G$12+СВЦЭМ!$D$10+'СЕТ СН'!$G$6-'СЕТ СН'!$G$22</f>
        <v>1341.7426185100001</v>
      </c>
      <c r="K60" s="36">
        <f>SUMIFS(СВЦЭМ!$C$33:$C$776,СВЦЭМ!$A$33:$A$776,$A60,СВЦЭМ!$B$33:$B$776,K$47)+'СЕТ СН'!$G$12+СВЦЭМ!$D$10+'СЕТ СН'!$G$6-'СЕТ СН'!$G$22</f>
        <v>1298.5497548400001</v>
      </c>
      <c r="L60" s="36">
        <f>SUMIFS(СВЦЭМ!$C$33:$C$776,СВЦЭМ!$A$33:$A$776,$A60,СВЦЭМ!$B$33:$B$776,L$47)+'СЕТ СН'!$G$12+СВЦЭМ!$D$10+'СЕТ СН'!$G$6-'СЕТ СН'!$G$22</f>
        <v>1279.23622894</v>
      </c>
      <c r="M60" s="36">
        <f>SUMIFS(СВЦЭМ!$C$33:$C$776,СВЦЭМ!$A$33:$A$776,$A60,СВЦЭМ!$B$33:$B$776,M$47)+'СЕТ СН'!$G$12+СВЦЭМ!$D$10+'СЕТ СН'!$G$6-'СЕТ СН'!$G$22</f>
        <v>1230.7425680900001</v>
      </c>
      <c r="N60" s="36">
        <f>SUMIFS(СВЦЭМ!$C$33:$C$776,СВЦЭМ!$A$33:$A$776,$A60,СВЦЭМ!$B$33:$B$776,N$47)+'СЕТ СН'!$G$12+СВЦЭМ!$D$10+'СЕТ СН'!$G$6-'СЕТ СН'!$G$22</f>
        <v>1190.3721968300001</v>
      </c>
      <c r="O60" s="36">
        <f>SUMIFS(СВЦЭМ!$C$33:$C$776,СВЦЭМ!$A$33:$A$776,$A60,СВЦЭМ!$B$33:$B$776,O$47)+'СЕТ СН'!$G$12+СВЦЭМ!$D$10+'СЕТ СН'!$G$6-'СЕТ СН'!$G$22</f>
        <v>1190.1220733099999</v>
      </c>
      <c r="P60" s="36">
        <f>SUMIFS(СВЦЭМ!$C$33:$C$776,СВЦЭМ!$A$33:$A$776,$A60,СВЦЭМ!$B$33:$B$776,P$47)+'СЕТ СН'!$G$12+СВЦЭМ!$D$10+'СЕТ СН'!$G$6-'СЕТ СН'!$G$22</f>
        <v>1184.6885252500001</v>
      </c>
      <c r="Q60" s="36">
        <f>SUMIFS(СВЦЭМ!$C$33:$C$776,СВЦЭМ!$A$33:$A$776,$A60,СВЦЭМ!$B$33:$B$776,Q$47)+'СЕТ СН'!$G$12+СВЦЭМ!$D$10+'СЕТ СН'!$G$6-'СЕТ СН'!$G$22</f>
        <v>1181.0858261000001</v>
      </c>
      <c r="R60" s="36">
        <f>SUMIFS(СВЦЭМ!$C$33:$C$776,СВЦЭМ!$A$33:$A$776,$A60,СВЦЭМ!$B$33:$B$776,R$47)+'СЕТ СН'!$G$12+СВЦЭМ!$D$10+'СЕТ СН'!$G$6-'СЕТ СН'!$G$22</f>
        <v>1180.12845614</v>
      </c>
      <c r="S60" s="36">
        <f>SUMIFS(СВЦЭМ!$C$33:$C$776,СВЦЭМ!$A$33:$A$776,$A60,СВЦЭМ!$B$33:$B$776,S$47)+'СЕТ СН'!$G$12+СВЦЭМ!$D$10+'СЕТ СН'!$G$6-'СЕТ СН'!$G$22</f>
        <v>1190.5373282700002</v>
      </c>
      <c r="T60" s="36">
        <f>SUMIFS(СВЦЭМ!$C$33:$C$776,СВЦЭМ!$A$33:$A$776,$A60,СВЦЭМ!$B$33:$B$776,T$47)+'СЕТ СН'!$G$12+СВЦЭМ!$D$10+'СЕТ СН'!$G$6-'СЕТ СН'!$G$22</f>
        <v>1195.1626815100001</v>
      </c>
      <c r="U60" s="36">
        <f>SUMIFS(СВЦЭМ!$C$33:$C$776,СВЦЭМ!$A$33:$A$776,$A60,СВЦЭМ!$B$33:$B$776,U$47)+'СЕТ СН'!$G$12+СВЦЭМ!$D$10+'СЕТ СН'!$G$6-'СЕТ СН'!$G$22</f>
        <v>1206.36618258</v>
      </c>
      <c r="V60" s="36">
        <f>SUMIFS(СВЦЭМ!$C$33:$C$776,СВЦЭМ!$A$33:$A$776,$A60,СВЦЭМ!$B$33:$B$776,V$47)+'СЕТ СН'!$G$12+СВЦЭМ!$D$10+'СЕТ СН'!$G$6-'СЕТ СН'!$G$22</f>
        <v>1227.8422918800002</v>
      </c>
      <c r="W60" s="36">
        <f>SUMIFS(СВЦЭМ!$C$33:$C$776,СВЦЭМ!$A$33:$A$776,$A60,СВЦЭМ!$B$33:$B$776,W$47)+'СЕТ СН'!$G$12+СВЦЭМ!$D$10+'СЕТ СН'!$G$6-'СЕТ СН'!$G$22</f>
        <v>1223.25911477</v>
      </c>
      <c r="X60" s="36">
        <f>SUMIFS(СВЦЭМ!$C$33:$C$776,СВЦЭМ!$A$33:$A$776,$A60,СВЦЭМ!$B$33:$B$776,X$47)+'СЕТ СН'!$G$12+СВЦЭМ!$D$10+'СЕТ СН'!$G$6-'СЕТ СН'!$G$22</f>
        <v>1200.42900308</v>
      </c>
      <c r="Y60" s="36">
        <f>SUMIFS(СВЦЭМ!$C$33:$C$776,СВЦЭМ!$A$33:$A$776,$A60,СВЦЭМ!$B$33:$B$776,Y$47)+'СЕТ СН'!$G$12+СВЦЭМ!$D$10+'СЕТ СН'!$G$6-'СЕТ СН'!$G$22</f>
        <v>1280.7501627199999</v>
      </c>
    </row>
    <row r="61" spans="1:25" ht="15.75" x14ac:dyDescent="0.2">
      <c r="A61" s="35">
        <f t="shared" si="1"/>
        <v>44088</v>
      </c>
      <c r="B61" s="36">
        <f>SUMIFS(СВЦЭМ!$C$33:$C$776,СВЦЭМ!$A$33:$A$776,$A61,СВЦЭМ!$B$33:$B$776,B$47)+'СЕТ СН'!$G$12+СВЦЭМ!$D$10+'СЕТ СН'!$G$6-'СЕТ СН'!$G$22</f>
        <v>1374.7276768300001</v>
      </c>
      <c r="C61" s="36">
        <f>SUMIFS(СВЦЭМ!$C$33:$C$776,СВЦЭМ!$A$33:$A$776,$A61,СВЦЭМ!$B$33:$B$776,C$47)+'СЕТ СН'!$G$12+СВЦЭМ!$D$10+'СЕТ СН'!$G$6-'СЕТ СН'!$G$22</f>
        <v>1414.31064431</v>
      </c>
      <c r="D61" s="36">
        <f>SUMIFS(СВЦЭМ!$C$33:$C$776,СВЦЭМ!$A$33:$A$776,$A61,СВЦЭМ!$B$33:$B$776,D$47)+'СЕТ СН'!$G$12+СВЦЭМ!$D$10+'СЕТ СН'!$G$6-'СЕТ СН'!$G$22</f>
        <v>1421.60935316</v>
      </c>
      <c r="E61" s="36">
        <f>SUMIFS(СВЦЭМ!$C$33:$C$776,СВЦЭМ!$A$33:$A$776,$A61,СВЦЭМ!$B$33:$B$776,E$47)+'СЕТ СН'!$G$12+СВЦЭМ!$D$10+'СЕТ СН'!$G$6-'СЕТ СН'!$G$22</f>
        <v>1419.10065218</v>
      </c>
      <c r="F61" s="36">
        <f>SUMIFS(СВЦЭМ!$C$33:$C$776,СВЦЭМ!$A$33:$A$776,$A61,СВЦЭМ!$B$33:$B$776,F$47)+'СЕТ СН'!$G$12+СВЦЭМ!$D$10+'СЕТ СН'!$G$6-'СЕТ СН'!$G$22</f>
        <v>1417.9481017600001</v>
      </c>
      <c r="G61" s="36">
        <f>SUMIFS(СВЦЭМ!$C$33:$C$776,СВЦЭМ!$A$33:$A$776,$A61,СВЦЭМ!$B$33:$B$776,G$47)+'СЕТ СН'!$G$12+СВЦЭМ!$D$10+'СЕТ СН'!$G$6-'СЕТ СН'!$G$22</f>
        <v>1421.3874101199999</v>
      </c>
      <c r="H61" s="36">
        <f>SUMIFS(СВЦЭМ!$C$33:$C$776,СВЦЭМ!$A$33:$A$776,$A61,СВЦЭМ!$B$33:$B$776,H$47)+'СЕТ СН'!$G$12+СВЦЭМ!$D$10+'СЕТ СН'!$G$6-'СЕТ СН'!$G$22</f>
        <v>1461.2913691000001</v>
      </c>
      <c r="I61" s="36">
        <f>SUMIFS(СВЦЭМ!$C$33:$C$776,СВЦЭМ!$A$33:$A$776,$A61,СВЦЭМ!$B$33:$B$776,I$47)+'СЕТ СН'!$G$12+СВЦЭМ!$D$10+'СЕТ СН'!$G$6-'СЕТ СН'!$G$22</f>
        <v>1441.86803076</v>
      </c>
      <c r="J61" s="36">
        <f>SUMIFS(СВЦЭМ!$C$33:$C$776,СВЦЭМ!$A$33:$A$776,$A61,СВЦЭМ!$B$33:$B$776,J$47)+'СЕТ СН'!$G$12+СВЦЭМ!$D$10+'СЕТ СН'!$G$6-'СЕТ СН'!$G$22</f>
        <v>1400.1378156000001</v>
      </c>
      <c r="K61" s="36">
        <f>SUMIFS(СВЦЭМ!$C$33:$C$776,СВЦЭМ!$A$33:$A$776,$A61,СВЦЭМ!$B$33:$B$776,K$47)+'СЕТ СН'!$G$12+СВЦЭМ!$D$10+'СЕТ СН'!$G$6-'СЕТ СН'!$G$22</f>
        <v>1371.3950662500001</v>
      </c>
      <c r="L61" s="36">
        <f>SUMIFS(СВЦЭМ!$C$33:$C$776,СВЦЭМ!$A$33:$A$776,$A61,СВЦЭМ!$B$33:$B$776,L$47)+'СЕТ СН'!$G$12+СВЦЭМ!$D$10+'СЕТ СН'!$G$6-'СЕТ СН'!$G$22</f>
        <v>1358.97277407</v>
      </c>
      <c r="M61" s="36">
        <f>SUMIFS(СВЦЭМ!$C$33:$C$776,СВЦЭМ!$A$33:$A$776,$A61,СВЦЭМ!$B$33:$B$776,M$47)+'СЕТ СН'!$G$12+СВЦЭМ!$D$10+'СЕТ СН'!$G$6-'СЕТ СН'!$G$22</f>
        <v>1299.9461716300002</v>
      </c>
      <c r="N61" s="36">
        <f>SUMIFS(СВЦЭМ!$C$33:$C$776,СВЦЭМ!$A$33:$A$776,$A61,СВЦЭМ!$B$33:$B$776,N$47)+'СЕТ СН'!$G$12+СВЦЭМ!$D$10+'СЕТ СН'!$G$6-'СЕТ СН'!$G$22</f>
        <v>1253.63356838</v>
      </c>
      <c r="O61" s="36">
        <f>SUMIFS(СВЦЭМ!$C$33:$C$776,СВЦЭМ!$A$33:$A$776,$A61,СВЦЭМ!$B$33:$B$776,O$47)+'СЕТ СН'!$G$12+СВЦЭМ!$D$10+'СЕТ СН'!$G$6-'СЕТ СН'!$G$22</f>
        <v>1250.6206649300002</v>
      </c>
      <c r="P61" s="36">
        <f>SUMIFS(СВЦЭМ!$C$33:$C$776,СВЦЭМ!$A$33:$A$776,$A61,СВЦЭМ!$B$33:$B$776,P$47)+'СЕТ СН'!$G$12+СВЦЭМ!$D$10+'СЕТ СН'!$G$6-'СЕТ СН'!$G$22</f>
        <v>1255.2374932600001</v>
      </c>
      <c r="Q61" s="36">
        <f>SUMIFS(СВЦЭМ!$C$33:$C$776,СВЦЭМ!$A$33:$A$776,$A61,СВЦЭМ!$B$33:$B$776,Q$47)+'СЕТ СН'!$G$12+СВЦЭМ!$D$10+'СЕТ СН'!$G$6-'СЕТ СН'!$G$22</f>
        <v>1256.6127804299999</v>
      </c>
      <c r="R61" s="36">
        <f>SUMIFS(СВЦЭМ!$C$33:$C$776,СВЦЭМ!$A$33:$A$776,$A61,СВЦЭМ!$B$33:$B$776,R$47)+'СЕТ СН'!$G$12+СВЦЭМ!$D$10+'СЕТ СН'!$G$6-'СЕТ СН'!$G$22</f>
        <v>1240.9393282599999</v>
      </c>
      <c r="S61" s="36">
        <f>SUMIFS(СВЦЭМ!$C$33:$C$776,СВЦЭМ!$A$33:$A$776,$A61,СВЦЭМ!$B$33:$B$776,S$47)+'СЕТ СН'!$G$12+СВЦЭМ!$D$10+'СЕТ СН'!$G$6-'СЕТ СН'!$G$22</f>
        <v>1244.73393571</v>
      </c>
      <c r="T61" s="36">
        <f>SUMIFS(СВЦЭМ!$C$33:$C$776,СВЦЭМ!$A$33:$A$776,$A61,СВЦЭМ!$B$33:$B$776,T$47)+'СЕТ СН'!$G$12+СВЦЭМ!$D$10+'СЕТ СН'!$G$6-'СЕТ СН'!$G$22</f>
        <v>1242.4873072400001</v>
      </c>
      <c r="U61" s="36">
        <f>SUMIFS(СВЦЭМ!$C$33:$C$776,СВЦЭМ!$A$33:$A$776,$A61,СВЦЭМ!$B$33:$B$776,U$47)+'СЕТ СН'!$G$12+СВЦЭМ!$D$10+'СЕТ СН'!$G$6-'СЕТ СН'!$G$22</f>
        <v>1223.2119653200002</v>
      </c>
      <c r="V61" s="36">
        <f>SUMIFS(СВЦЭМ!$C$33:$C$776,СВЦЭМ!$A$33:$A$776,$A61,СВЦЭМ!$B$33:$B$776,V$47)+'СЕТ СН'!$G$12+СВЦЭМ!$D$10+'СЕТ СН'!$G$6-'СЕТ СН'!$G$22</f>
        <v>1218.5350664600001</v>
      </c>
      <c r="W61" s="36">
        <f>SUMIFS(СВЦЭМ!$C$33:$C$776,СВЦЭМ!$A$33:$A$776,$A61,СВЦЭМ!$B$33:$B$776,W$47)+'СЕТ СН'!$G$12+СВЦЭМ!$D$10+'СЕТ СН'!$G$6-'СЕТ СН'!$G$22</f>
        <v>1228.8818279100001</v>
      </c>
      <c r="X61" s="36">
        <f>SUMIFS(СВЦЭМ!$C$33:$C$776,СВЦЭМ!$A$33:$A$776,$A61,СВЦЭМ!$B$33:$B$776,X$47)+'СЕТ СН'!$G$12+СВЦЭМ!$D$10+'СЕТ СН'!$G$6-'СЕТ СН'!$G$22</f>
        <v>1252.8260241900002</v>
      </c>
      <c r="Y61" s="36">
        <f>SUMIFS(СВЦЭМ!$C$33:$C$776,СВЦЭМ!$A$33:$A$776,$A61,СВЦЭМ!$B$33:$B$776,Y$47)+'СЕТ СН'!$G$12+СВЦЭМ!$D$10+'СЕТ СН'!$G$6-'СЕТ СН'!$G$22</f>
        <v>1362.0159269000001</v>
      </c>
    </row>
    <row r="62" spans="1:25" ht="15.75" x14ac:dyDescent="0.2">
      <c r="A62" s="35">
        <f t="shared" si="1"/>
        <v>44089</v>
      </c>
      <c r="B62" s="36">
        <f>SUMIFS(СВЦЭМ!$C$33:$C$776,СВЦЭМ!$A$33:$A$776,$A62,СВЦЭМ!$B$33:$B$776,B$47)+'СЕТ СН'!$G$12+СВЦЭМ!$D$10+'СЕТ СН'!$G$6-'СЕТ СН'!$G$22</f>
        <v>1401.3793641300001</v>
      </c>
      <c r="C62" s="36">
        <f>SUMIFS(СВЦЭМ!$C$33:$C$776,СВЦЭМ!$A$33:$A$776,$A62,СВЦЭМ!$B$33:$B$776,C$47)+'СЕТ СН'!$G$12+СВЦЭМ!$D$10+'СЕТ СН'!$G$6-'СЕТ СН'!$G$22</f>
        <v>1415.6084368300001</v>
      </c>
      <c r="D62" s="36">
        <f>SUMIFS(СВЦЭМ!$C$33:$C$776,СВЦЭМ!$A$33:$A$776,$A62,СВЦЭМ!$B$33:$B$776,D$47)+'СЕТ СН'!$G$12+СВЦЭМ!$D$10+'СЕТ СН'!$G$6-'СЕТ СН'!$G$22</f>
        <v>1442.2324729900001</v>
      </c>
      <c r="E62" s="36">
        <f>SUMIFS(СВЦЭМ!$C$33:$C$776,СВЦЭМ!$A$33:$A$776,$A62,СВЦЭМ!$B$33:$B$776,E$47)+'СЕТ СН'!$G$12+СВЦЭМ!$D$10+'СЕТ СН'!$G$6-'СЕТ СН'!$G$22</f>
        <v>1443.99240779</v>
      </c>
      <c r="F62" s="36">
        <f>SUMIFS(СВЦЭМ!$C$33:$C$776,СВЦЭМ!$A$33:$A$776,$A62,СВЦЭМ!$B$33:$B$776,F$47)+'СЕТ СН'!$G$12+СВЦЭМ!$D$10+'СЕТ СН'!$G$6-'СЕТ СН'!$G$22</f>
        <v>1442.9001338</v>
      </c>
      <c r="G62" s="36">
        <f>SUMIFS(СВЦЭМ!$C$33:$C$776,СВЦЭМ!$A$33:$A$776,$A62,СВЦЭМ!$B$33:$B$776,G$47)+'СЕТ СН'!$G$12+СВЦЭМ!$D$10+'СЕТ СН'!$G$6-'СЕТ СН'!$G$22</f>
        <v>1434.54843525</v>
      </c>
      <c r="H62" s="36">
        <f>SUMIFS(СВЦЭМ!$C$33:$C$776,СВЦЭМ!$A$33:$A$776,$A62,СВЦЭМ!$B$33:$B$776,H$47)+'СЕТ СН'!$G$12+СВЦЭМ!$D$10+'СЕТ СН'!$G$6-'СЕТ СН'!$G$22</f>
        <v>1390.9282617700001</v>
      </c>
      <c r="I62" s="36">
        <f>SUMIFS(СВЦЭМ!$C$33:$C$776,СВЦЭМ!$A$33:$A$776,$A62,СВЦЭМ!$B$33:$B$776,I$47)+'СЕТ СН'!$G$12+СВЦЭМ!$D$10+'СЕТ СН'!$G$6-'СЕТ СН'!$G$22</f>
        <v>1377.2756427600002</v>
      </c>
      <c r="J62" s="36">
        <f>SUMIFS(СВЦЭМ!$C$33:$C$776,СВЦЭМ!$A$33:$A$776,$A62,СВЦЭМ!$B$33:$B$776,J$47)+'СЕТ СН'!$G$12+СВЦЭМ!$D$10+'СЕТ СН'!$G$6-'СЕТ СН'!$G$22</f>
        <v>1327.0878284400001</v>
      </c>
      <c r="K62" s="36">
        <f>SUMIFS(СВЦЭМ!$C$33:$C$776,СВЦЭМ!$A$33:$A$776,$A62,СВЦЭМ!$B$33:$B$776,K$47)+'СЕТ СН'!$G$12+СВЦЭМ!$D$10+'СЕТ СН'!$G$6-'СЕТ СН'!$G$22</f>
        <v>1290.4068696700001</v>
      </c>
      <c r="L62" s="36">
        <f>SUMIFS(СВЦЭМ!$C$33:$C$776,СВЦЭМ!$A$33:$A$776,$A62,СВЦЭМ!$B$33:$B$776,L$47)+'СЕТ СН'!$G$12+СВЦЭМ!$D$10+'СЕТ СН'!$G$6-'СЕТ СН'!$G$22</f>
        <v>1300.93200791</v>
      </c>
      <c r="M62" s="36">
        <f>SUMIFS(СВЦЭМ!$C$33:$C$776,СВЦЭМ!$A$33:$A$776,$A62,СВЦЭМ!$B$33:$B$776,M$47)+'СЕТ СН'!$G$12+СВЦЭМ!$D$10+'СЕТ СН'!$G$6-'СЕТ СН'!$G$22</f>
        <v>1274.0929189000001</v>
      </c>
      <c r="N62" s="36">
        <f>SUMIFS(СВЦЭМ!$C$33:$C$776,СВЦЭМ!$A$33:$A$776,$A62,СВЦЭМ!$B$33:$B$776,N$47)+'СЕТ СН'!$G$12+СВЦЭМ!$D$10+'СЕТ СН'!$G$6-'СЕТ СН'!$G$22</f>
        <v>1233.9390726900001</v>
      </c>
      <c r="O62" s="36">
        <f>SUMIFS(СВЦЭМ!$C$33:$C$776,СВЦЭМ!$A$33:$A$776,$A62,СВЦЭМ!$B$33:$B$776,O$47)+'СЕТ СН'!$G$12+СВЦЭМ!$D$10+'СЕТ СН'!$G$6-'СЕТ СН'!$G$22</f>
        <v>1208.4120174</v>
      </c>
      <c r="P62" s="36">
        <f>SUMIFS(СВЦЭМ!$C$33:$C$776,СВЦЭМ!$A$33:$A$776,$A62,СВЦЭМ!$B$33:$B$776,P$47)+'СЕТ СН'!$G$12+СВЦЭМ!$D$10+'СЕТ СН'!$G$6-'СЕТ СН'!$G$22</f>
        <v>1212.83422737</v>
      </c>
      <c r="Q62" s="36">
        <f>SUMIFS(СВЦЭМ!$C$33:$C$776,СВЦЭМ!$A$33:$A$776,$A62,СВЦЭМ!$B$33:$B$776,Q$47)+'СЕТ СН'!$G$12+СВЦЭМ!$D$10+'СЕТ СН'!$G$6-'СЕТ СН'!$G$22</f>
        <v>1207.6229517500001</v>
      </c>
      <c r="R62" s="36">
        <f>SUMIFS(СВЦЭМ!$C$33:$C$776,СВЦЭМ!$A$33:$A$776,$A62,СВЦЭМ!$B$33:$B$776,R$47)+'СЕТ СН'!$G$12+СВЦЭМ!$D$10+'СЕТ СН'!$G$6-'СЕТ СН'!$G$22</f>
        <v>1203.5669397300001</v>
      </c>
      <c r="S62" s="36">
        <f>SUMIFS(СВЦЭМ!$C$33:$C$776,СВЦЭМ!$A$33:$A$776,$A62,СВЦЭМ!$B$33:$B$776,S$47)+'СЕТ СН'!$G$12+СВЦЭМ!$D$10+'СЕТ СН'!$G$6-'СЕТ СН'!$G$22</f>
        <v>1207.2347334200001</v>
      </c>
      <c r="T62" s="36">
        <f>SUMIFS(СВЦЭМ!$C$33:$C$776,СВЦЭМ!$A$33:$A$776,$A62,СВЦЭМ!$B$33:$B$776,T$47)+'СЕТ СН'!$G$12+СВЦЭМ!$D$10+'СЕТ СН'!$G$6-'СЕТ СН'!$G$22</f>
        <v>1191.4609365800002</v>
      </c>
      <c r="U62" s="36">
        <f>SUMIFS(СВЦЭМ!$C$33:$C$776,СВЦЭМ!$A$33:$A$776,$A62,СВЦЭМ!$B$33:$B$776,U$47)+'СЕТ СН'!$G$12+СВЦЭМ!$D$10+'СЕТ СН'!$G$6-'СЕТ СН'!$G$22</f>
        <v>1173.3602882800001</v>
      </c>
      <c r="V62" s="36">
        <f>SUMIFS(СВЦЭМ!$C$33:$C$776,СВЦЭМ!$A$33:$A$776,$A62,СВЦЭМ!$B$33:$B$776,V$47)+'СЕТ СН'!$G$12+СВЦЭМ!$D$10+'СЕТ СН'!$G$6-'СЕТ СН'!$G$22</f>
        <v>1187.35159021</v>
      </c>
      <c r="W62" s="36">
        <f>SUMIFS(СВЦЭМ!$C$33:$C$776,СВЦЭМ!$A$33:$A$776,$A62,СВЦЭМ!$B$33:$B$776,W$47)+'СЕТ СН'!$G$12+СВЦЭМ!$D$10+'СЕТ СН'!$G$6-'СЕТ СН'!$G$22</f>
        <v>1191.68597376</v>
      </c>
      <c r="X62" s="36">
        <f>SUMIFS(СВЦЭМ!$C$33:$C$776,СВЦЭМ!$A$33:$A$776,$A62,СВЦЭМ!$B$33:$B$776,X$47)+'СЕТ СН'!$G$12+СВЦЭМ!$D$10+'СЕТ СН'!$G$6-'СЕТ СН'!$G$22</f>
        <v>1220.0226765500001</v>
      </c>
      <c r="Y62" s="36">
        <f>SUMIFS(СВЦЭМ!$C$33:$C$776,СВЦЭМ!$A$33:$A$776,$A62,СВЦЭМ!$B$33:$B$776,Y$47)+'СЕТ СН'!$G$12+СВЦЭМ!$D$10+'СЕТ СН'!$G$6-'СЕТ СН'!$G$22</f>
        <v>1312.55644783</v>
      </c>
    </row>
    <row r="63" spans="1:25" ht="15.75" x14ac:dyDescent="0.2">
      <c r="A63" s="35">
        <f t="shared" si="1"/>
        <v>44090</v>
      </c>
      <c r="B63" s="36">
        <f>SUMIFS(СВЦЭМ!$C$33:$C$776,СВЦЭМ!$A$33:$A$776,$A63,СВЦЭМ!$B$33:$B$776,B$47)+'СЕТ СН'!$G$12+СВЦЭМ!$D$10+'СЕТ СН'!$G$6-'СЕТ СН'!$G$22</f>
        <v>1384.9587644799999</v>
      </c>
      <c r="C63" s="36">
        <f>SUMIFS(СВЦЭМ!$C$33:$C$776,СВЦЭМ!$A$33:$A$776,$A63,СВЦЭМ!$B$33:$B$776,C$47)+'СЕТ СН'!$G$12+СВЦЭМ!$D$10+'СЕТ СН'!$G$6-'СЕТ СН'!$G$22</f>
        <v>1413.1697566</v>
      </c>
      <c r="D63" s="36">
        <f>SUMIFS(СВЦЭМ!$C$33:$C$776,СВЦЭМ!$A$33:$A$776,$A63,СВЦЭМ!$B$33:$B$776,D$47)+'СЕТ СН'!$G$12+СВЦЭМ!$D$10+'СЕТ СН'!$G$6-'СЕТ СН'!$G$22</f>
        <v>1443.4917604699999</v>
      </c>
      <c r="E63" s="36">
        <f>SUMIFS(СВЦЭМ!$C$33:$C$776,СВЦЭМ!$A$33:$A$776,$A63,СВЦЭМ!$B$33:$B$776,E$47)+'СЕТ СН'!$G$12+СВЦЭМ!$D$10+'СЕТ СН'!$G$6-'СЕТ СН'!$G$22</f>
        <v>1454.0255822399999</v>
      </c>
      <c r="F63" s="36">
        <f>SUMIFS(СВЦЭМ!$C$33:$C$776,СВЦЭМ!$A$33:$A$776,$A63,СВЦЭМ!$B$33:$B$776,F$47)+'СЕТ СН'!$G$12+СВЦЭМ!$D$10+'СЕТ СН'!$G$6-'СЕТ СН'!$G$22</f>
        <v>1469.5614543300001</v>
      </c>
      <c r="G63" s="36">
        <f>SUMIFS(СВЦЭМ!$C$33:$C$776,СВЦЭМ!$A$33:$A$776,$A63,СВЦЭМ!$B$33:$B$776,G$47)+'СЕТ СН'!$G$12+СВЦЭМ!$D$10+'СЕТ СН'!$G$6-'СЕТ СН'!$G$22</f>
        <v>1467.77006265</v>
      </c>
      <c r="H63" s="36">
        <f>SUMIFS(СВЦЭМ!$C$33:$C$776,СВЦЭМ!$A$33:$A$776,$A63,СВЦЭМ!$B$33:$B$776,H$47)+'СЕТ СН'!$G$12+СВЦЭМ!$D$10+'СЕТ СН'!$G$6-'СЕТ СН'!$G$22</f>
        <v>1422.6718485900001</v>
      </c>
      <c r="I63" s="36">
        <f>SUMIFS(СВЦЭМ!$C$33:$C$776,СВЦЭМ!$A$33:$A$776,$A63,СВЦЭМ!$B$33:$B$776,I$47)+'СЕТ СН'!$G$12+СВЦЭМ!$D$10+'СЕТ СН'!$G$6-'СЕТ СН'!$G$22</f>
        <v>2467.1775612699998</v>
      </c>
      <c r="J63" s="36">
        <f>SUMIFS(СВЦЭМ!$C$33:$C$776,СВЦЭМ!$A$33:$A$776,$A63,СВЦЭМ!$B$33:$B$776,J$47)+'СЕТ СН'!$G$12+СВЦЭМ!$D$10+'СЕТ СН'!$G$6-'СЕТ СН'!$G$22</f>
        <v>1292.4710081500002</v>
      </c>
      <c r="K63" s="36">
        <f>SUMIFS(СВЦЭМ!$C$33:$C$776,СВЦЭМ!$A$33:$A$776,$A63,СВЦЭМ!$B$33:$B$776,K$47)+'СЕТ СН'!$G$12+СВЦЭМ!$D$10+'СЕТ СН'!$G$6-'СЕТ СН'!$G$22</f>
        <v>1291.7668173300001</v>
      </c>
      <c r="L63" s="36">
        <f>SUMIFS(СВЦЭМ!$C$33:$C$776,СВЦЭМ!$A$33:$A$776,$A63,СВЦЭМ!$B$33:$B$776,L$47)+'СЕТ СН'!$G$12+СВЦЭМ!$D$10+'СЕТ СН'!$G$6-'СЕТ СН'!$G$22</f>
        <v>1276.05709626</v>
      </c>
      <c r="M63" s="36">
        <f>SUMIFS(СВЦЭМ!$C$33:$C$776,СВЦЭМ!$A$33:$A$776,$A63,СВЦЭМ!$B$33:$B$776,M$47)+'СЕТ СН'!$G$12+СВЦЭМ!$D$10+'СЕТ СН'!$G$6-'СЕТ СН'!$G$22</f>
        <v>1239.82429804</v>
      </c>
      <c r="N63" s="36">
        <f>SUMIFS(СВЦЭМ!$C$33:$C$776,СВЦЭМ!$A$33:$A$776,$A63,СВЦЭМ!$B$33:$B$776,N$47)+'СЕТ СН'!$G$12+СВЦЭМ!$D$10+'СЕТ СН'!$G$6-'СЕТ СН'!$G$22</f>
        <v>1192.7468990500001</v>
      </c>
      <c r="O63" s="36">
        <f>SUMIFS(СВЦЭМ!$C$33:$C$776,СВЦЭМ!$A$33:$A$776,$A63,СВЦЭМ!$B$33:$B$776,O$47)+'СЕТ СН'!$G$12+СВЦЭМ!$D$10+'СЕТ СН'!$G$6-'СЕТ СН'!$G$22</f>
        <v>1177.88207018</v>
      </c>
      <c r="P63" s="36">
        <f>SUMIFS(СВЦЭМ!$C$33:$C$776,СВЦЭМ!$A$33:$A$776,$A63,СВЦЭМ!$B$33:$B$776,P$47)+'СЕТ СН'!$G$12+СВЦЭМ!$D$10+'СЕТ СН'!$G$6-'СЕТ СН'!$G$22</f>
        <v>1179.8651301700002</v>
      </c>
      <c r="Q63" s="36">
        <f>SUMIFS(СВЦЭМ!$C$33:$C$776,СВЦЭМ!$A$33:$A$776,$A63,СВЦЭМ!$B$33:$B$776,Q$47)+'СЕТ СН'!$G$12+СВЦЭМ!$D$10+'СЕТ СН'!$G$6-'СЕТ СН'!$G$22</f>
        <v>1177.3211225099999</v>
      </c>
      <c r="R63" s="36">
        <f>SUMIFS(СВЦЭМ!$C$33:$C$776,СВЦЭМ!$A$33:$A$776,$A63,СВЦЭМ!$B$33:$B$776,R$47)+'СЕТ СН'!$G$12+СВЦЭМ!$D$10+'СЕТ СН'!$G$6-'СЕТ СН'!$G$22</f>
        <v>1174.46628437</v>
      </c>
      <c r="S63" s="36">
        <f>SUMIFS(СВЦЭМ!$C$33:$C$776,СВЦЭМ!$A$33:$A$776,$A63,СВЦЭМ!$B$33:$B$776,S$47)+'СЕТ СН'!$G$12+СВЦЭМ!$D$10+'СЕТ СН'!$G$6-'СЕТ СН'!$G$22</f>
        <v>1174.11967845</v>
      </c>
      <c r="T63" s="36">
        <f>SUMIFS(СВЦЭМ!$C$33:$C$776,СВЦЭМ!$A$33:$A$776,$A63,СВЦЭМ!$B$33:$B$776,T$47)+'СЕТ СН'!$G$12+СВЦЭМ!$D$10+'СЕТ СН'!$G$6-'СЕТ СН'!$G$22</f>
        <v>1167.7668511300001</v>
      </c>
      <c r="U63" s="36">
        <f>SUMIFS(СВЦЭМ!$C$33:$C$776,СВЦЭМ!$A$33:$A$776,$A63,СВЦЭМ!$B$33:$B$776,U$47)+'СЕТ СН'!$G$12+СВЦЭМ!$D$10+'СЕТ СН'!$G$6-'СЕТ СН'!$G$22</f>
        <v>1167.2538538600002</v>
      </c>
      <c r="V63" s="36">
        <f>SUMIFS(СВЦЭМ!$C$33:$C$776,СВЦЭМ!$A$33:$A$776,$A63,СВЦЭМ!$B$33:$B$776,V$47)+'СЕТ СН'!$G$12+СВЦЭМ!$D$10+'СЕТ СН'!$G$6-'СЕТ СН'!$G$22</f>
        <v>1254.88562389</v>
      </c>
      <c r="W63" s="36">
        <f>SUMIFS(СВЦЭМ!$C$33:$C$776,СВЦЭМ!$A$33:$A$776,$A63,СВЦЭМ!$B$33:$B$776,W$47)+'СЕТ СН'!$G$12+СВЦЭМ!$D$10+'СЕТ СН'!$G$6-'СЕТ СН'!$G$22</f>
        <v>1187.3947833100001</v>
      </c>
      <c r="X63" s="36">
        <f>SUMIFS(СВЦЭМ!$C$33:$C$776,СВЦЭМ!$A$33:$A$776,$A63,СВЦЭМ!$B$33:$B$776,X$47)+'СЕТ СН'!$G$12+СВЦЭМ!$D$10+'СЕТ СН'!$G$6-'СЕТ СН'!$G$22</f>
        <v>1214.1135871500001</v>
      </c>
      <c r="Y63" s="36">
        <f>SUMIFS(СВЦЭМ!$C$33:$C$776,СВЦЭМ!$A$33:$A$776,$A63,СВЦЭМ!$B$33:$B$776,Y$47)+'СЕТ СН'!$G$12+СВЦЭМ!$D$10+'СЕТ СН'!$G$6-'СЕТ СН'!$G$22</f>
        <v>1298.0060071900002</v>
      </c>
    </row>
    <row r="64" spans="1:25" ht="15.75" x14ac:dyDescent="0.2">
      <c r="A64" s="35">
        <f t="shared" si="1"/>
        <v>44091</v>
      </c>
      <c r="B64" s="36">
        <f>SUMIFS(СВЦЭМ!$C$33:$C$776,СВЦЭМ!$A$33:$A$776,$A64,СВЦЭМ!$B$33:$B$776,B$47)+'СЕТ СН'!$G$12+СВЦЭМ!$D$10+'СЕТ СН'!$G$6-'СЕТ СН'!$G$22</f>
        <v>1411.8972418799999</v>
      </c>
      <c r="C64" s="36">
        <f>SUMIFS(СВЦЭМ!$C$33:$C$776,СВЦЭМ!$A$33:$A$776,$A64,СВЦЭМ!$B$33:$B$776,C$47)+'СЕТ СН'!$G$12+СВЦЭМ!$D$10+'СЕТ СН'!$G$6-'СЕТ СН'!$G$22</f>
        <v>1445.07055193</v>
      </c>
      <c r="D64" s="36">
        <f>SUMIFS(СВЦЭМ!$C$33:$C$776,СВЦЭМ!$A$33:$A$776,$A64,СВЦЭМ!$B$33:$B$776,D$47)+'СЕТ СН'!$G$12+СВЦЭМ!$D$10+'СЕТ СН'!$G$6-'СЕТ СН'!$G$22</f>
        <v>1472.76490175</v>
      </c>
      <c r="E64" s="36">
        <f>SUMIFS(СВЦЭМ!$C$33:$C$776,СВЦЭМ!$A$33:$A$776,$A64,СВЦЭМ!$B$33:$B$776,E$47)+'СЕТ СН'!$G$12+СВЦЭМ!$D$10+'СЕТ СН'!$G$6-'СЕТ СН'!$G$22</f>
        <v>1482.1258888100001</v>
      </c>
      <c r="F64" s="36">
        <f>SUMIFS(СВЦЭМ!$C$33:$C$776,СВЦЭМ!$A$33:$A$776,$A64,СВЦЭМ!$B$33:$B$776,F$47)+'СЕТ СН'!$G$12+СВЦЭМ!$D$10+'СЕТ СН'!$G$6-'СЕТ СН'!$G$22</f>
        <v>1488.7250148100002</v>
      </c>
      <c r="G64" s="36">
        <f>SUMIFS(СВЦЭМ!$C$33:$C$776,СВЦЭМ!$A$33:$A$776,$A64,СВЦЭМ!$B$33:$B$776,G$47)+'СЕТ СН'!$G$12+СВЦЭМ!$D$10+'СЕТ СН'!$G$6-'СЕТ СН'!$G$22</f>
        <v>1471.5971548800001</v>
      </c>
      <c r="H64" s="36">
        <f>SUMIFS(СВЦЭМ!$C$33:$C$776,СВЦЭМ!$A$33:$A$776,$A64,СВЦЭМ!$B$33:$B$776,H$47)+'СЕТ СН'!$G$12+СВЦЭМ!$D$10+'СЕТ СН'!$G$6-'СЕТ СН'!$G$22</f>
        <v>1412.5384940399999</v>
      </c>
      <c r="I64" s="36">
        <f>SUMIFS(СВЦЭМ!$C$33:$C$776,СВЦЭМ!$A$33:$A$776,$A64,СВЦЭМ!$B$33:$B$776,I$47)+'СЕТ СН'!$G$12+СВЦЭМ!$D$10+'СЕТ СН'!$G$6-'СЕТ СН'!$G$22</f>
        <v>1345.7419053900001</v>
      </c>
      <c r="J64" s="36">
        <f>SUMIFS(СВЦЭМ!$C$33:$C$776,СВЦЭМ!$A$33:$A$776,$A64,СВЦЭМ!$B$33:$B$776,J$47)+'СЕТ СН'!$G$12+СВЦЭМ!$D$10+'СЕТ СН'!$G$6-'СЕТ СН'!$G$22</f>
        <v>1305.9887278800002</v>
      </c>
      <c r="K64" s="36">
        <f>SUMIFS(СВЦЭМ!$C$33:$C$776,СВЦЭМ!$A$33:$A$776,$A64,СВЦЭМ!$B$33:$B$776,K$47)+'СЕТ СН'!$G$12+СВЦЭМ!$D$10+'СЕТ СН'!$G$6-'СЕТ СН'!$G$22</f>
        <v>1278.2637101099999</v>
      </c>
      <c r="L64" s="36">
        <f>SUMIFS(СВЦЭМ!$C$33:$C$776,СВЦЭМ!$A$33:$A$776,$A64,СВЦЭМ!$B$33:$B$776,L$47)+'СЕТ СН'!$G$12+СВЦЭМ!$D$10+'СЕТ СН'!$G$6-'СЕТ СН'!$G$22</f>
        <v>1290.1066677900001</v>
      </c>
      <c r="M64" s="36">
        <f>SUMIFS(СВЦЭМ!$C$33:$C$776,СВЦЭМ!$A$33:$A$776,$A64,СВЦЭМ!$B$33:$B$776,M$47)+'СЕТ СН'!$G$12+СВЦЭМ!$D$10+'СЕТ СН'!$G$6-'СЕТ СН'!$G$22</f>
        <v>1244.54165005</v>
      </c>
      <c r="N64" s="36">
        <f>SUMIFS(СВЦЭМ!$C$33:$C$776,СВЦЭМ!$A$33:$A$776,$A64,СВЦЭМ!$B$33:$B$776,N$47)+'СЕТ СН'!$G$12+СВЦЭМ!$D$10+'СЕТ СН'!$G$6-'СЕТ СН'!$G$22</f>
        <v>1197.9815693700002</v>
      </c>
      <c r="O64" s="36">
        <f>SUMIFS(СВЦЭМ!$C$33:$C$776,СВЦЭМ!$A$33:$A$776,$A64,СВЦЭМ!$B$33:$B$776,O$47)+'СЕТ СН'!$G$12+СВЦЭМ!$D$10+'СЕТ СН'!$G$6-'СЕТ СН'!$G$22</f>
        <v>1178.3597287800001</v>
      </c>
      <c r="P64" s="36">
        <f>SUMIFS(СВЦЭМ!$C$33:$C$776,СВЦЭМ!$A$33:$A$776,$A64,СВЦЭМ!$B$33:$B$776,P$47)+'СЕТ СН'!$G$12+СВЦЭМ!$D$10+'СЕТ СН'!$G$6-'СЕТ СН'!$G$22</f>
        <v>1183.67164443</v>
      </c>
      <c r="Q64" s="36">
        <f>SUMIFS(СВЦЭМ!$C$33:$C$776,СВЦЭМ!$A$33:$A$776,$A64,СВЦЭМ!$B$33:$B$776,Q$47)+'СЕТ СН'!$G$12+СВЦЭМ!$D$10+'СЕТ СН'!$G$6-'СЕТ СН'!$G$22</f>
        <v>1187.4263378400001</v>
      </c>
      <c r="R64" s="36">
        <f>SUMIFS(СВЦЭМ!$C$33:$C$776,СВЦЭМ!$A$33:$A$776,$A64,СВЦЭМ!$B$33:$B$776,R$47)+'СЕТ СН'!$G$12+СВЦЭМ!$D$10+'СЕТ СН'!$G$6-'СЕТ СН'!$G$22</f>
        <v>1189.6017521200001</v>
      </c>
      <c r="S64" s="36">
        <f>SUMIFS(СВЦЭМ!$C$33:$C$776,СВЦЭМ!$A$33:$A$776,$A64,СВЦЭМ!$B$33:$B$776,S$47)+'СЕТ СН'!$G$12+СВЦЭМ!$D$10+'СЕТ СН'!$G$6-'СЕТ СН'!$G$22</f>
        <v>1180.89803712</v>
      </c>
      <c r="T64" s="36">
        <f>SUMIFS(СВЦЭМ!$C$33:$C$776,СВЦЭМ!$A$33:$A$776,$A64,СВЦЭМ!$B$33:$B$776,T$47)+'СЕТ СН'!$G$12+СВЦЭМ!$D$10+'СЕТ СН'!$G$6-'СЕТ СН'!$G$22</f>
        <v>1171.9220938100002</v>
      </c>
      <c r="U64" s="36">
        <f>SUMIFS(СВЦЭМ!$C$33:$C$776,СВЦЭМ!$A$33:$A$776,$A64,СВЦЭМ!$B$33:$B$776,U$47)+'СЕТ СН'!$G$12+СВЦЭМ!$D$10+'СЕТ СН'!$G$6-'СЕТ СН'!$G$22</f>
        <v>1167.6382208</v>
      </c>
      <c r="V64" s="36">
        <f>SUMIFS(СВЦЭМ!$C$33:$C$776,СВЦЭМ!$A$33:$A$776,$A64,СВЦЭМ!$B$33:$B$776,V$47)+'СЕТ СН'!$G$12+СВЦЭМ!$D$10+'СЕТ СН'!$G$6-'СЕТ СН'!$G$22</f>
        <v>1180.4469738500002</v>
      </c>
      <c r="W64" s="36">
        <f>SUMIFS(СВЦЭМ!$C$33:$C$776,СВЦЭМ!$A$33:$A$776,$A64,СВЦЭМ!$B$33:$B$776,W$47)+'СЕТ СН'!$G$12+СВЦЭМ!$D$10+'СЕТ СН'!$G$6-'СЕТ СН'!$G$22</f>
        <v>1166.1102828</v>
      </c>
      <c r="X64" s="36">
        <f>SUMIFS(СВЦЭМ!$C$33:$C$776,СВЦЭМ!$A$33:$A$776,$A64,СВЦЭМ!$B$33:$B$776,X$47)+'СЕТ СН'!$G$12+СВЦЭМ!$D$10+'СЕТ СН'!$G$6-'СЕТ СН'!$G$22</f>
        <v>1210.6436155700001</v>
      </c>
      <c r="Y64" s="36">
        <f>SUMIFS(СВЦЭМ!$C$33:$C$776,СВЦЭМ!$A$33:$A$776,$A64,СВЦЭМ!$B$33:$B$776,Y$47)+'СЕТ СН'!$G$12+СВЦЭМ!$D$10+'СЕТ СН'!$G$6-'СЕТ СН'!$G$22</f>
        <v>1298.60898148</v>
      </c>
    </row>
    <row r="65" spans="1:27" ht="15.75" x14ac:dyDescent="0.2">
      <c r="A65" s="35">
        <f t="shared" si="1"/>
        <v>44092</v>
      </c>
      <c r="B65" s="36">
        <f>SUMIFS(СВЦЭМ!$C$33:$C$776,СВЦЭМ!$A$33:$A$776,$A65,СВЦЭМ!$B$33:$B$776,B$47)+'СЕТ СН'!$G$12+СВЦЭМ!$D$10+'СЕТ СН'!$G$6-'СЕТ СН'!$G$22</f>
        <v>1408.85177518</v>
      </c>
      <c r="C65" s="36">
        <f>SUMIFS(СВЦЭМ!$C$33:$C$776,СВЦЭМ!$A$33:$A$776,$A65,СВЦЭМ!$B$33:$B$776,C$47)+'СЕТ СН'!$G$12+СВЦЭМ!$D$10+'СЕТ СН'!$G$6-'СЕТ СН'!$G$22</f>
        <v>1456.66684811</v>
      </c>
      <c r="D65" s="36">
        <f>SUMIFS(СВЦЭМ!$C$33:$C$776,СВЦЭМ!$A$33:$A$776,$A65,СВЦЭМ!$B$33:$B$776,D$47)+'СЕТ СН'!$G$12+СВЦЭМ!$D$10+'СЕТ СН'!$G$6-'СЕТ СН'!$G$22</f>
        <v>1504.91148105</v>
      </c>
      <c r="E65" s="36">
        <f>SUMIFS(СВЦЭМ!$C$33:$C$776,СВЦЭМ!$A$33:$A$776,$A65,СВЦЭМ!$B$33:$B$776,E$47)+'СЕТ СН'!$G$12+СВЦЭМ!$D$10+'СЕТ СН'!$G$6-'СЕТ СН'!$G$22</f>
        <v>1540.4738437000001</v>
      </c>
      <c r="F65" s="36">
        <f>SUMIFS(СВЦЭМ!$C$33:$C$776,СВЦЭМ!$A$33:$A$776,$A65,СВЦЭМ!$B$33:$B$776,F$47)+'СЕТ СН'!$G$12+СВЦЭМ!$D$10+'СЕТ СН'!$G$6-'СЕТ СН'!$G$22</f>
        <v>1557.1397027100002</v>
      </c>
      <c r="G65" s="36">
        <f>SUMIFS(СВЦЭМ!$C$33:$C$776,СВЦЭМ!$A$33:$A$776,$A65,СВЦЭМ!$B$33:$B$776,G$47)+'СЕТ СН'!$G$12+СВЦЭМ!$D$10+'СЕТ СН'!$G$6-'СЕТ СН'!$G$22</f>
        <v>1526.2039860100001</v>
      </c>
      <c r="H65" s="36">
        <f>SUMIFS(СВЦЭМ!$C$33:$C$776,СВЦЭМ!$A$33:$A$776,$A65,СВЦЭМ!$B$33:$B$776,H$47)+'СЕТ СН'!$G$12+СВЦЭМ!$D$10+'СЕТ СН'!$G$6-'СЕТ СН'!$G$22</f>
        <v>1475.3369475899999</v>
      </c>
      <c r="I65" s="36">
        <f>SUMIFS(СВЦЭМ!$C$33:$C$776,СВЦЭМ!$A$33:$A$776,$A65,СВЦЭМ!$B$33:$B$776,I$47)+'СЕТ СН'!$G$12+СВЦЭМ!$D$10+'СЕТ СН'!$G$6-'СЕТ СН'!$G$22</f>
        <v>1429.4696218700001</v>
      </c>
      <c r="J65" s="36">
        <f>SUMIFS(СВЦЭМ!$C$33:$C$776,СВЦЭМ!$A$33:$A$776,$A65,СВЦЭМ!$B$33:$B$776,J$47)+'СЕТ СН'!$G$12+СВЦЭМ!$D$10+'СЕТ СН'!$G$6-'СЕТ СН'!$G$22</f>
        <v>1397.2560170100001</v>
      </c>
      <c r="K65" s="36">
        <f>SUMIFS(СВЦЭМ!$C$33:$C$776,СВЦЭМ!$A$33:$A$776,$A65,СВЦЭМ!$B$33:$B$776,K$47)+'СЕТ СН'!$G$12+СВЦЭМ!$D$10+'СЕТ СН'!$G$6-'СЕТ СН'!$G$22</f>
        <v>1367.3434326199999</v>
      </c>
      <c r="L65" s="36">
        <f>SUMIFS(СВЦЭМ!$C$33:$C$776,СВЦЭМ!$A$33:$A$776,$A65,СВЦЭМ!$B$33:$B$776,L$47)+'СЕТ СН'!$G$12+СВЦЭМ!$D$10+'СЕТ СН'!$G$6-'СЕТ СН'!$G$22</f>
        <v>1369.3064541700001</v>
      </c>
      <c r="M65" s="36">
        <f>SUMIFS(СВЦЭМ!$C$33:$C$776,СВЦЭМ!$A$33:$A$776,$A65,СВЦЭМ!$B$33:$B$776,M$47)+'СЕТ СН'!$G$12+СВЦЭМ!$D$10+'СЕТ СН'!$G$6-'СЕТ СН'!$G$22</f>
        <v>1314.6771535</v>
      </c>
      <c r="N65" s="36">
        <f>SUMIFS(СВЦЭМ!$C$33:$C$776,СВЦЭМ!$A$33:$A$776,$A65,СВЦЭМ!$B$33:$B$776,N$47)+'СЕТ СН'!$G$12+СВЦЭМ!$D$10+'СЕТ СН'!$G$6-'СЕТ СН'!$G$22</f>
        <v>1259.70671629</v>
      </c>
      <c r="O65" s="36">
        <f>SUMIFS(СВЦЭМ!$C$33:$C$776,СВЦЭМ!$A$33:$A$776,$A65,СВЦЭМ!$B$33:$B$776,O$47)+'СЕТ СН'!$G$12+СВЦЭМ!$D$10+'СЕТ СН'!$G$6-'СЕТ СН'!$G$22</f>
        <v>1225.8557673400001</v>
      </c>
      <c r="P65" s="36">
        <f>SUMIFS(СВЦЭМ!$C$33:$C$776,СВЦЭМ!$A$33:$A$776,$A65,СВЦЭМ!$B$33:$B$776,P$47)+'СЕТ СН'!$G$12+СВЦЭМ!$D$10+'СЕТ СН'!$G$6-'СЕТ СН'!$G$22</f>
        <v>1267.28321465</v>
      </c>
      <c r="Q65" s="36">
        <f>SUMIFS(СВЦЭМ!$C$33:$C$776,СВЦЭМ!$A$33:$A$776,$A65,СВЦЭМ!$B$33:$B$776,Q$47)+'СЕТ СН'!$G$12+СВЦЭМ!$D$10+'СЕТ СН'!$G$6-'СЕТ СН'!$G$22</f>
        <v>1259.9148729200001</v>
      </c>
      <c r="R65" s="36">
        <f>SUMIFS(СВЦЭМ!$C$33:$C$776,СВЦЭМ!$A$33:$A$776,$A65,СВЦЭМ!$B$33:$B$776,R$47)+'СЕТ СН'!$G$12+СВЦЭМ!$D$10+'СЕТ СН'!$G$6-'СЕТ СН'!$G$22</f>
        <v>1236.35748446</v>
      </c>
      <c r="S65" s="36">
        <f>SUMIFS(СВЦЭМ!$C$33:$C$776,СВЦЭМ!$A$33:$A$776,$A65,СВЦЭМ!$B$33:$B$776,S$47)+'СЕТ СН'!$G$12+СВЦЭМ!$D$10+'СЕТ СН'!$G$6-'СЕТ СН'!$G$22</f>
        <v>1229.79473349</v>
      </c>
      <c r="T65" s="36">
        <f>SUMIFS(СВЦЭМ!$C$33:$C$776,СВЦЭМ!$A$33:$A$776,$A65,СВЦЭМ!$B$33:$B$776,T$47)+'СЕТ СН'!$G$12+СВЦЭМ!$D$10+'СЕТ СН'!$G$6-'СЕТ СН'!$G$22</f>
        <v>1221.4144372000001</v>
      </c>
      <c r="U65" s="36">
        <f>SUMIFS(СВЦЭМ!$C$33:$C$776,СВЦЭМ!$A$33:$A$776,$A65,СВЦЭМ!$B$33:$B$776,U$47)+'СЕТ СН'!$G$12+СВЦЭМ!$D$10+'СЕТ СН'!$G$6-'СЕТ СН'!$G$22</f>
        <v>1205.4171632100001</v>
      </c>
      <c r="V65" s="36">
        <f>SUMIFS(СВЦЭМ!$C$33:$C$776,СВЦЭМ!$A$33:$A$776,$A65,СВЦЭМ!$B$33:$B$776,V$47)+'СЕТ СН'!$G$12+СВЦЭМ!$D$10+'СЕТ СН'!$G$6-'СЕТ СН'!$G$22</f>
        <v>1208.5720318100002</v>
      </c>
      <c r="W65" s="36">
        <f>SUMIFS(СВЦЭМ!$C$33:$C$776,СВЦЭМ!$A$33:$A$776,$A65,СВЦЭМ!$B$33:$B$776,W$47)+'СЕТ СН'!$G$12+СВЦЭМ!$D$10+'СЕТ СН'!$G$6-'СЕТ СН'!$G$22</f>
        <v>1207.6750917500001</v>
      </c>
      <c r="X65" s="36">
        <f>SUMIFS(СВЦЭМ!$C$33:$C$776,СВЦЭМ!$A$33:$A$776,$A65,СВЦЭМ!$B$33:$B$776,X$47)+'СЕТ СН'!$G$12+СВЦЭМ!$D$10+'СЕТ СН'!$G$6-'СЕТ СН'!$G$22</f>
        <v>1251.74062082</v>
      </c>
      <c r="Y65" s="36">
        <f>SUMIFS(СВЦЭМ!$C$33:$C$776,СВЦЭМ!$A$33:$A$776,$A65,СВЦЭМ!$B$33:$B$776,Y$47)+'СЕТ СН'!$G$12+СВЦЭМ!$D$10+'СЕТ СН'!$G$6-'СЕТ СН'!$G$22</f>
        <v>1338.1786642900001</v>
      </c>
    </row>
    <row r="66" spans="1:27" ht="15.75" x14ac:dyDescent="0.2">
      <c r="A66" s="35">
        <f t="shared" si="1"/>
        <v>44093</v>
      </c>
      <c r="B66" s="36">
        <f>SUMIFS(СВЦЭМ!$C$33:$C$776,СВЦЭМ!$A$33:$A$776,$A66,СВЦЭМ!$B$33:$B$776,B$47)+'СЕТ СН'!$G$12+СВЦЭМ!$D$10+'СЕТ СН'!$G$6-'СЕТ СН'!$G$22</f>
        <v>1429.3700876800001</v>
      </c>
      <c r="C66" s="36">
        <f>SUMIFS(СВЦЭМ!$C$33:$C$776,СВЦЭМ!$A$33:$A$776,$A66,СВЦЭМ!$B$33:$B$776,C$47)+'СЕТ СН'!$G$12+СВЦЭМ!$D$10+'СЕТ СН'!$G$6-'СЕТ СН'!$G$22</f>
        <v>1466.3349778199999</v>
      </c>
      <c r="D66" s="36">
        <f>SUMIFS(СВЦЭМ!$C$33:$C$776,СВЦЭМ!$A$33:$A$776,$A66,СВЦЭМ!$B$33:$B$776,D$47)+'СЕТ СН'!$G$12+СВЦЭМ!$D$10+'СЕТ СН'!$G$6-'СЕТ СН'!$G$22</f>
        <v>1493.8649693299999</v>
      </c>
      <c r="E66" s="36">
        <f>SUMIFS(СВЦЭМ!$C$33:$C$776,СВЦЭМ!$A$33:$A$776,$A66,СВЦЭМ!$B$33:$B$776,E$47)+'СЕТ СН'!$G$12+СВЦЭМ!$D$10+'СЕТ СН'!$G$6-'СЕТ СН'!$G$22</f>
        <v>1511.4632605300001</v>
      </c>
      <c r="F66" s="36">
        <f>SUMIFS(СВЦЭМ!$C$33:$C$776,СВЦЭМ!$A$33:$A$776,$A66,СВЦЭМ!$B$33:$B$776,F$47)+'СЕТ СН'!$G$12+СВЦЭМ!$D$10+'СЕТ СН'!$G$6-'СЕТ СН'!$G$22</f>
        <v>1514.16118431</v>
      </c>
      <c r="G66" s="36">
        <f>SUMIFS(СВЦЭМ!$C$33:$C$776,СВЦЭМ!$A$33:$A$776,$A66,СВЦЭМ!$B$33:$B$776,G$47)+'СЕТ СН'!$G$12+СВЦЭМ!$D$10+'СЕТ СН'!$G$6-'СЕТ СН'!$G$22</f>
        <v>1501.31355753</v>
      </c>
      <c r="H66" s="36">
        <f>SUMIFS(СВЦЭМ!$C$33:$C$776,СВЦЭМ!$A$33:$A$776,$A66,СВЦЭМ!$B$33:$B$776,H$47)+'СЕТ СН'!$G$12+СВЦЭМ!$D$10+'СЕТ СН'!$G$6-'СЕТ СН'!$G$22</f>
        <v>1470.99128223</v>
      </c>
      <c r="I66" s="36">
        <f>SUMIFS(СВЦЭМ!$C$33:$C$776,СВЦЭМ!$A$33:$A$776,$A66,СВЦЭМ!$B$33:$B$776,I$47)+'СЕТ СН'!$G$12+СВЦЭМ!$D$10+'СЕТ СН'!$G$6-'СЕТ СН'!$G$22</f>
        <v>1441.1463798200002</v>
      </c>
      <c r="J66" s="36">
        <f>SUMIFS(СВЦЭМ!$C$33:$C$776,СВЦЭМ!$A$33:$A$776,$A66,СВЦЭМ!$B$33:$B$776,J$47)+'СЕТ СН'!$G$12+СВЦЭМ!$D$10+'СЕТ СН'!$G$6-'СЕТ СН'!$G$22</f>
        <v>1385.0833305400001</v>
      </c>
      <c r="K66" s="36">
        <f>SUMIFS(СВЦЭМ!$C$33:$C$776,СВЦЭМ!$A$33:$A$776,$A66,СВЦЭМ!$B$33:$B$776,K$47)+'СЕТ СН'!$G$12+СВЦЭМ!$D$10+'СЕТ СН'!$G$6-'СЕТ СН'!$G$22</f>
        <v>1346.7033545600002</v>
      </c>
      <c r="L66" s="36">
        <f>SUMIFS(СВЦЭМ!$C$33:$C$776,СВЦЭМ!$A$33:$A$776,$A66,СВЦЭМ!$B$33:$B$776,L$47)+'СЕТ СН'!$G$12+СВЦЭМ!$D$10+'СЕТ СН'!$G$6-'СЕТ СН'!$G$22</f>
        <v>1324.2006855</v>
      </c>
      <c r="M66" s="36">
        <f>SUMIFS(СВЦЭМ!$C$33:$C$776,СВЦЭМ!$A$33:$A$776,$A66,СВЦЭМ!$B$33:$B$776,M$47)+'СЕТ СН'!$G$12+СВЦЭМ!$D$10+'СЕТ СН'!$G$6-'СЕТ СН'!$G$22</f>
        <v>1275.32239514</v>
      </c>
      <c r="N66" s="36">
        <f>SUMIFS(СВЦЭМ!$C$33:$C$776,СВЦЭМ!$A$33:$A$776,$A66,СВЦЭМ!$B$33:$B$776,N$47)+'СЕТ СН'!$G$12+СВЦЭМ!$D$10+'СЕТ СН'!$G$6-'СЕТ СН'!$G$22</f>
        <v>1233.0419840100001</v>
      </c>
      <c r="O66" s="36">
        <f>SUMIFS(СВЦЭМ!$C$33:$C$776,СВЦЭМ!$A$33:$A$776,$A66,СВЦЭМ!$B$33:$B$776,O$47)+'СЕТ СН'!$G$12+СВЦЭМ!$D$10+'СЕТ СН'!$G$6-'СЕТ СН'!$G$22</f>
        <v>1229.88787529</v>
      </c>
      <c r="P66" s="36">
        <f>SUMIFS(СВЦЭМ!$C$33:$C$776,СВЦЭМ!$A$33:$A$776,$A66,СВЦЭМ!$B$33:$B$776,P$47)+'СЕТ СН'!$G$12+СВЦЭМ!$D$10+'СЕТ СН'!$G$6-'СЕТ СН'!$G$22</f>
        <v>1244.1531479499999</v>
      </c>
      <c r="Q66" s="36">
        <f>SUMIFS(СВЦЭМ!$C$33:$C$776,СВЦЭМ!$A$33:$A$776,$A66,СВЦЭМ!$B$33:$B$776,Q$47)+'СЕТ СН'!$G$12+СВЦЭМ!$D$10+'СЕТ СН'!$G$6-'СЕТ СН'!$G$22</f>
        <v>1226.2850019500002</v>
      </c>
      <c r="R66" s="36">
        <f>SUMIFS(СВЦЭМ!$C$33:$C$776,СВЦЭМ!$A$33:$A$776,$A66,СВЦЭМ!$B$33:$B$776,R$47)+'СЕТ СН'!$G$12+СВЦЭМ!$D$10+'СЕТ СН'!$G$6-'СЕТ СН'!$G$22</f>
        <v>1211.1075399400002</v>
      </c>
      <c r="S66" s="36">
        <f>SUMIFS(СВЦЭМ!$C$33:$C$776,СВЦЭМ!$A$33:$A$776,$A66,СВЦЭМ!$B$33:$B$776,S$47)+'СЕТ СН'!$G$12+СВЦЭМ!$D$10+'СЕТ СН'!$G$6-'СЕТ СН'!$G$22</f>
        <v>1215.52204424</v>
      </c>
      <c r="T66" s="36">
        <f>SUMIFS(СВЦЭМ!$C$33:$C$776,СВЦЭМ!$A$33:$A$776,$A66,СВЦЭМ!$B$33:$B$776,T$47)+'СЕТ СН'!$G$12+СВЦЭМ!$D$10+'СЕТ СН'!$G$6-'СЕТ СН'!$G$22</f>
        <v>1226.3361205199999</v>
      </c>
      <c r="U66" s="36">
        <f>SUMIFS(СВЦЭМ!$C$33:$C$776,СВЦЭМ!$A$33:$A$776,$A66,СВЦЭМ!$B$33:$B$776,U$47)+'СЕТ СН'!$G$12+СВЦЭМ!$D$10+'СЕТ СН'!$G$6-'СЕТ СН'!$G$22</f>
        <v>1223.8978857400002</v>
      </c>
      <c r="V66" s="36">
        <f>SUMIFS(СВЦЭМ!$C$33:$C$776,СВЦЭМ!$A$33:$A$776,$A66,СВЦЭМ!$B$33:$B$776,V$47)+'СЕТ СН'!$G$12+СВЦЭМ!$D$10+'СЕТ СН'!$G$6-'СЕТ СН'!$G$22</f>
        <v>1236.09502191</v>
      </c>
      <c r="W66" s="36">
        <f>SUMIFS(СВЦЭМ!$C$33:$C$776,СВЦЭМ!$A$33:$A$776,$A66,СВЦЭМ!$B$33:$B$776,W$47)+'СЕТ СН'!$G$12+СВЦЭМ!$D$10+'СЕТ СН'!$G$6-'СЕТ СН'!$G$22</f>
        <v>1230.9144962099999</v>
      </c>
      <c r="X66" s="36">
        <f>SUMIFS(СВЦЭМ!$C$33:$C$776,СВЦЭМ!$A$33:$A$776,$A66,СВЦЭМ!$B$33:$B$776,X$47)+'СЕТ СН'!$G$12+СВЦЭМ!$D$10+'СЕТ СН'!$G$6-'СЕТ СН'!$G$22</f>
        <v>1255.8023919100001</v>
      </c>
      <c r="Y66" s="36">
        <f>SUMIFS(СВЦЭМ!$C$33:$C$776,СВЦЭМ!$A$33:$A$776,$A66,СВЦЭМ!$B$33:$B$776,Y$47)+'СЕТ СН'!$G$12+СВЦЭМ!$D$10+'СЕТ СН'!$G$6-'СЕТ СН'!$G$22</f>
        <v>1309.3265968300002</v>
      </c>
    </row>
    <row r="67" spans="1:27" ht="15.75" x14ac:dyDescent="0.2">
      <c r="A67" s="35">
        <f t="shared" si="1"/>
        <v>44094</v>
      </c>
      <c r="B67" s="36">
        <f>SUMIFS(СВЦЭМ!$C$33:$C$776,СВЦЭМ!$A$33:$A$776,$A67,СВЦЭМ!$B$33:$B$776,B$47)+'СЕТ СН'!$G$12+СВЦЭМ!$D$10+'СЕТ СН'!$G$6-'СЕТ СН'!$G$22</f>
        <v>1355.5177699200001</v>
      </c>
      <c r="C67" s="36">
        <f>SUMIFS(СВЦЭМ!$C$33:$C$776,СВЦЭМ!$A$33:$A$776,$A67,СВЦЭМ!$B$33:$B$776,C$47)+'СЕТ СН'!$G$12+СВЦЭМ!$D$10+'СЕТ СН'!$G$6-'СЕТ СН'!$G$22</f>
        <v>1391.5118377200001</v>
      </c>
      <c r="D67" s="36">
        <f>SUMIFS(СВЦЭМ!$C$33:$C$776,СВЦЭМ!$A$33:$A$776,$A67,СВЦЭМ!$B$33:$B$776,D$47)+'СЕТ СН'!$G$12+СВЦЭМ!$D$10+'СЕТ СН'!$G$6-'СЕТ СН'!$G$22</f>
        <v>1428.06977022</v>
      </c>
      <c r="E67" s="36">
        <f>SUMIFS(СВЦЭМ!$C$33:$C$776,СВЦЭМ!$A$33:$A$776,$A67,СВЦЭМ!$B$33:$B$776,E$47)+'СЕТ СН'!$G$12+СВЦЭМ!$D$10+'СЕТ СН'!$G$6-'СЕТ СН'!$G$22</f>
        <v>1457.43434196</v>
      </c>
      <c r="F67" s="36">
        <f>SUMIFS(СВЦЭМ!$C$33:$C$776,СВЦЭМ!$A$33:$A$776,$A67,СВЦЭМ!$B$33:$B$776,F$47)+'СЕТ СН'!$G$12+СВЦЭМ!$D$10+'СЕТ СН'!$G$6-'СЕТ СН'!$G$22</f>
        <v>1466.6512261400001</v>
      </c>
      <c r="G67" s="36">
        <f>SUMIFS(СВЦЭМ!$C$33:$C$776,СВЦЭМ!$A$33:$A$776,$A67,СВЦЭМ!$B$33:$B$776,G$47)+'СЕТ СН'!$G$12+СВЦЭМ!$D$10+'СЕТ СН'!$G$6-'СЕТ СН'!$G$22</f>
        <v>1453.5807632800002</v>
      </c>
      <c r="H67" s="36">
        <f>SUMIFS(СВЦЭМ!$C$33:$C$776,СВЦЭМ!$A$33:$A$776,$A67,СВЦЭМ!$B$33:$B$776,H$47)+'СЕТ СН'!$G$12+СВЦЭМ!$D$10+'СЕТ СН'!$G$6-'СЕТ СН'!$G$22</f>
        <v>1433.7639462500001</v>
      </c>
      <c r="I67" s="36">
        <f>SUMIFS(СВЦЭМ!$C$33:$C$776,СВЦЭМ!$A$33:$A$776,$A67,СВЦЭМ!$B$33:$B$776,I$47)+'СЕТ СН'!$G$12+СВЦЭМ!$D$10+'СЕТ СН'!$G$6-'СЕТ СН'!$G$22</f>
        <v>1387.9724574000002</v>
      </c>
      <c r="J67" s="36">
        <f>SUMIFS(СВЦЭМ!$C$33:$C$776,СВЦЭМ!$A$33:$A$776,$A67,СВЦЭМ!$B$33:$B$776,J$47)+'СЕТ СН'!$G$12+СВЦЭМ!$D$10+'СЕТ СН'!$G$6-'СЕТ СН'!$G$22</f>
        <v>1344.30338158</v>
      </c>
      <c r="K67" s="36">
        <f>SUMIFS(СВЦЭМ!$C$33:$C$776,СВЦЭМ!$A$33:$A$776,$A67,СВЦЭМ!$B$33:$B$776,K$47)+'СЕТ СН'!$G$12+СВЦЭМ!$D$10+'СЕТ СН'!$G$6-'СЕТ СН'!$G$22</f>
        <v>1328.7847982200001</v>
      </c>
      <c r="L67" s="36">
        <f>SUMIFS(СВЦЭМ!$C$33:$C$776,СВЦЭМ!$A$33:$A$776,$A67,СВЦЭМ!$B$33:$B$776,L$47)+'СЕТ СН'!$G$12+СВЦЭМ!$D$10+'СЕТ СН'!$G$6-'СЕТ СН'!$G$22</f>
        <v>1324.54294998</v>
      </c>
      <c r="M67" s="36">
        <f>SUMIFS(СВЦЭМ!$C$33:$C$776,СВЦЭМ!$A$33:$A$776,$A67,СВЦЭМ!$B$33:$B$776,M$47)+'СЕТ СН'!$G$12+СВЦЭМ!$D$10+'СЕТ СН'!$G$6-'СЕТ СН'!$G$22</f>
        <v>1287.8677270200001</v>
      </c>
      <c r="N67" s="36">
        <f>SUMIFS(СВЦЭМ!$C$33:$C$776,СВЦЭМ!$A$33:$A$776,$A67,СВЦЭМ!$B$33:$B$776,N$47)+'СЕТ СН'!$G$12+СВЦЭМ!$D$10+'СЕТ СН'!$G$6-'СЕТ СН'!$G$22</f>
        <v>1258.2075225900001</v>
      </c>
      <c r="O67" s="36">
        <f>SUMIFS(СВЦЭМ!$C$33:$C$776,СВЦЭМ!$A$33:$A$776,$A67,СВЦЭМ!$B$33:$B$776,O$47)+'СЕТ СН'!$G$12+СВЦЭМ!$D$10+'СЕТ СН'!$G$6-'СЕТ СН'!$G$22</f>
        <v>1262.8748836499999</v>
      </c>
      <c r="P67" s="36">
        <f>SUMIFS(СВЦЭМ!$C$33:$C$776,СВЦЭМ!$A$33:$A$776,$A67,СВЦЭМ!$B$33:$B$776,P$47)+'СЕТ СН'!$G$12+СВЦЭМ!$D$10+'СЕТ СН'!$G$6-'СЕТ СН'!$G$22</f>
        <v>1263.3564160400001</v>
      </c>
      <c r="Q67" s="36">
        <f>SUMIFS(СВЦЭМ!$C$33:$C$776,СВЦЭМ!$A$33:$A$776,$A67,СВЦЭМ!$B$33:$B$776,Q$47)+'СЕТ СН'!$G$12+СВЦЭМ!$D$10+'СЕТ СН'!$G$6-'СЕТ СН'!$G$22</f>
        <v>1260.9907463</v>
      </c>
      <c r="R67" s="36">
        <f>SUMIFS(СВЦЭМ!$C$33:$C$776,СВЦЭМ!$A$33:$A$776,$A67,СВЦЭМ!$B$33:$B$776,R$47)+'СЕТ СН'!$G$12+СВЦЭМ!$D$10+'СЕТ СН'!$G$6-'СЕТ СН'!$G$22</f>
        <v>1255.41982282</v>
      </c>
      <c r="S67" s="36">
        <f>SUMIFS(СВЦЭМ!$C$33:$C$776,СВЦЭМ!$A$33:$A$776,$A67,СВЦЭМ!$B$33:$B$776,S$47)+'СЕТ СН'!$G$12+СВЦЭМ!$D$10+'СЕТ СН'!$G$6-'СЕТ СН'!$G$22</f>
        <v>1270.5173038900002</v>
      </c>
      <c r="T67" s="36">
        <f>SUMIFS(СВЦЭМ!$C$33:$C$776,СВЦЭМ!$A$33:$A$776,$A67,СВЦЭМ!$B$33:$B$776,T$47)+'СЕТ СН'!$G$12+СВЦЭМ!$D$10+'СЕТ СН'!$G$6-'СЕТ СН'!$G$22</f>
        <v>1289.1548585800001</v>
      </c>
      <c r="U67" s="36">
        <f>SUMIFS(СВЦЭМ!$C$33:$C$776,СВЦЭМ!$A$33:$A$776,$A67,СВЦЭМ!$B$33:$B$776,U$47)+'СЕТ СН'!$G$12+СВЦЭМ!$D$10+'СЕТ СН'!$G$6-'СЕТ СН'!$G$22</f>
        <v>1304.4487880300001</v>
      </c>
      <c r="V67" s="36">
        <f>SUMIFS(СВЦЭМ!$C$33:$C$776,СВЦЭМ!$A$33:$A$776,$A67,СВЦЭМ!$B$33:$B$776,V$47)+'СЕТ СН'!$G$12+СВЦЭМ!$D$10+'СЕТ СН'!$G$6-'СЕТ СН'!$G$22</f>
        <v>1316.7494243800002</v>
      </c>
      <c r="W67" s="36">
        <f>SUMIFS(СВЦЭМ!$C$33:$C$776,СВЦЭМ!$A$33:$A$776,$A67,СВЦЭМ!$B$33:$B$776,W$47)+'СЕТ СН'!$G$12+СВЦЭМ!$D$10+'СЕТ СН'!$G$6-'СЕТ СН'!$G$22</f>
        <v>1304.51754747</v>
      </c>
      <c r="X67" s="36">
        <f>SUMIFS(СВЦЭМ!$C$33:$C$776,СВЦЭМ!$A$33:$A$776,$A67,СВЦЭМ!$B$33:$B$776,X$47)+'СЕТ СН'!$G$12+СВЦЭМ!$D$10+'СЕТ СН'!$G$6-'СЕТ СН'!$G$22</f>
        <v>1280.1871332000001</v>
      </c>
      <c r="Y67" s="36">
        <f>SUMIFS(СВЦЭМ!$C$33:$C$776,СВЦЭМ!$A$33:$A$776,$A67,СВЦЭМ!$B$33:$B$776,Y$47)+'СЕТ СН'!$G$12+СВЦЭМ!$D$10+'СЕТ СН'!$G$6-'СЕТ СН'!$G$22</f>
        <v>1357.1263364599999</v>
      </c>
    </row>
    <row r="68" spans="1:27" ht="15.75" x14ac:dyDescent="0.2">
      <c r="A68" s="35">
        <f t="shared" si="1"/>
        <v>44095</v>
      </c>
      <c r="B68" s="36">
        <f>SUMIFS(СВЦЭМ!$C$33:$C$776,СВЦЭМ!$A$33:$A$776,$A68,СВЦЭМ!$B$33:$B$776,B$47)+'СЕТ СН'!$G$12+СВЦЭМ!$D$10+'СЕТ СН'!$G$6-'СЕТ СН'!$G$22</f>
        <v>1386.57961073</v>
      </c>
      <c r="C68" s="36">
        <f>SUMIFS(СВЦЭМ!$C$33:$C$776,СВЦЭМ!$A$33:$A$776,$A68,СВЦЭМ!$B$33:$B$776,C$47)+'СЕТ СН'!$G$12+СВЦЭМ!$D$10+'СЕТ СН'!$G$6-'СЕТ СН'!$G$22</f>
        <v>1392.8380105800002</v>
      </c>
      <c r="D68" s="36">
        <f>SUMIFS(СВЦЭМ!$C$33:$C$776,СВЦЭМ!$A$33:$A$776,$A68,СВЦЭМ!$B$33:$B$776,D$47)+'СЕТ СН'!$G$12+СВЦЭМ!$D$10+'СЕТ СН'!$G$6-'СЕТ СН'!$G$22</f>
        <v>1404.4670871100002</v>
      </c>
      <c r="E68" s="36">
        <f>SUMIFS(СВЦЭМ!$C$33:$C$776,СВЦЭМ!$A$33:$A$776,$A68,СВЦЭМ!$B$33:$B$776,E$47)+'СЕТ СН'!$G$12+СВЦЭМ!$D$10+'СЕТ СН'!$G$6-'СЕТ СН'!$G$22</f>
        <v>1422.6164702900001</v>
      </c>
      <c r="F68" s="36">
        <f>SUMIFS(СВЦЭМ!$C$33:$C$776,СВЦЭМ!$A$33:$A$776,$A68,СВЦЭМ!$B$33:$B$776,F$47)+'СЕТ СН'!$G$12+СВЦЭМ!$D$10+'СЕТ СН'!$G$6-'СЕТ СН'!$G$22</f>
        <v>1421.78800194</v>
      </c>
      <c r="G68" s="36">
        <f>SUMIFS(СВЦЭМ!$C$33:$C$776,СВЦЭМ!$A$33:$A$776,$A68,СВЦЭМ!$B$33:$B$776,G$47)+'СЕТ СН'!$G$12+СВЦЭМ!$D$10+'СЕТ СН'!$G$6-'СЕТ СН'!$G$22</f>
        <v>1407.5900184100001</v>
      </c>
      <c r="H68" s="36">
        <f>SUMIFS(СВЦЭМ!$C$33:$C$776,СВЦЭМ!$A$33:$A$776,$A68,СВЦЭМ!$B$33:$B$776,H$47)+'СЕТ СН'!$G$12+СВЦЭМ!$D$10+'СЕТ СН'!$G$6-'СЕТ СН'!$G$22</f>
        <v>1361.9648616899999</v>
      </c>
      <c r="I68" s="36">
        <f>SUMIFS(СВЦЭМ!$C$33:$C$776,СВЦЭМ!$A$33:$A$776,$A68,СВЦЭМ!$B$33:$B$776,I$47)+'СЕТ СН'!$G$12+СВЦЭМ!$D$10+'СЕТ СН'!$G$6-'СЕТ СН'!$G$22</f>
        <v>1310.2150526300002</v>
      </c>
      <c r="J68" s="36">
        <f>SUMIFS(СВЦЭМ!$C$33:$C$776,СВЦЭМ!$A$33:$A$776,$A68,СВЦЭМ!$B$33:$B$776,J$47)+'СЕТ СН'!$G$12+СВЦЭМ!$D$10+'СЕТ СН'!$G$6-'СЕТ СН'!$G$22</f>
        <v>1275.2787918900001</v>
      </c>
      <c r="K68" s="36">
        <f>SUMIFS(СВЦЭМ!$C$33:$C$776,СВЦЭМ!$A$33:$A$776,$A68,СВЦЭМ!$B$33:$B$776,K$47)+'СЕТ СН'!$G$12+СВЦЭМ!$D$10+'СЕТ СН'!$G$6-'СЕТ СН'!$G$22</f>
        <v>1259.9444806199999</v>
      </c>
      <c r="L68" s="36">
        <f>SUMIFS(СВЦЭМ!$C$33:$C$776,СВЦЭМ!$A$33:$A$776,$A68,СВЦЭМ!$B$33:$B$776,L$47)+'СЕТ СН'!$G$12+СВЦЭМ!$D$10+'СЕТ СН'!$G$6-'СЕТ СН'!$G$22</f>
        <v>1272.12700335</v>
      </c>
      <c r="M68" s="36">
        <f>SUMIFS(СВЦЭМ!$C$33:$C$776,СВЦЭМ!$A$33:$A$776,$A68,СВЦЭМ!$B$33:$B$776,M$47)+'СЕТ СН'!$G$12+СВЦЭМ!$D$10+'СЕТ СН'!$G$6-'СЕТ СН'!$G$22</f>
        <v>1240.6950877100001</v>
      </c>
      <c r="N68" s="36">
        <f>SUMIFS(СВЦЭМ!$C$33:$C$776,СВЦЭМ!$A$33:$A$776,$A68,СВЦЭМ!$B$33:$B$776,N$47)+'СЕТ СН'!$G$12+СВЦЭМ!$D$10+'СЕТ СН'!$G$6-'СЕТ СН'!$G$22</f>
        <v>1197.7401956000001</v>
      </c>
      <c r="O68" s="36">
        <f>SUMIFS(СВЦЭМ!$C$33:$C$776,СВЦЭМ!$A$33:$A$776,$A68,СВЦЭМ!$B$33:$B$776,O$47)+'СЕТ СН'!$G$12+СВЦЭМ!$D$10+'СЕТ СН'!$G$6-'СЕТ СН'!$G$22</f>
        <v>1199.1623884400001</v>
      </c>
      <c r="P68" s="36">
        <f>SUMIFS(СВЦЭМ!$C$33:$C$776,СВЦЭМ!$A$33:$A$776,$A68,СВЦЭМ!$B$33:$B$776,P$47)+'СЕТ СН'!$G$12+СВЦЭМ!$D$10+'СЕТ СН'!$G$6-'СЕТ СН'!$G$22</f>
        <v>1199.40074697</v>
      </c>
      <c r="Q68" s="36">
        <f>SUMIFS(СВЦЭМ!$C$33:$C$776,СВЦЭМ!$A$33:$A$776,$A68,СВЦЭМ!$B$33:$B$776,Q$47)+'СЕТ СН'!$G$12+СВЦЭМ!$D$10+'СЕТ СН'!$G$6-'СЕТ СН'!$G$22</f>
        <v>1194.73390135</v>
      </c>
      <c r="R68" s="36">
        <f>SUMIFS(СВЦЭМ!$C$33:$C$776,СВЦЭМ!$A$33:$A$776,$A68,СВЦЭМ!$B$33:$B$776,R$47)+'СЕТ СН'!$G$12+СВЦЭМ!$D$10+'СЕТ СН'!$G$6-'СЕТ СН'!$G$22</f>
        <v>1192.9434535800001</v>
      </c>
      <c r="S68" s="36">
        <f>SUMIFS(СВЦЭМ!$C$33:$C$776,СВЦЭМ!$A$33:$A$776,$A68,СВЦЭМ!$B$33:$B$776,S$47)+'СЕТ СН'!$G$12+СВЦЭМ!$D$10+'СЕТ СН'!$G$6-'СЕТ СН'!$G$22</f>
        <v>1202.6524468900002</v>
      </c>
      <c r="T68" s="36">
        <f>SUMIFS(СВЦЭМ!$C$33:$C$776,СВЦЭМ!$A$33:$A$776,$A68,СВЦЭМ!$B$33:$B$776,T$47)+'СЕТ СН'!$G$12+СВЦЭМ!$D$10+'СЕТ СН'!$G$6-'СЕТ СН'!$G$22</f>
        <v>1228.2559427599999</v>
      </c>
      <c r="U68" s="36">
        <f>SUMIFS(СВЦЭМ!$C$33:$C$776,СВЦЭМ!$A$33:$A$776,$A68,СВЦЭМ!$B$33:$B$776,U$47)+'СЕТ СН'!$G$12+СВЦЭМ!$D$10+'СЕТ СН'!$G$6-'СЕТ СН'!$G$22</f>
        <v>1242.9085787900001</v>
      </c>
      <c r="V68" s="36">
        <f>SUMIFS(СВЦЭМ!$C$33:$C$776,СВЦЭМ!$A$33:$A$776,$A68,СВЦЭМ!$B$33:$B$776,V$47)+'СЕТ СН'!$G$12+СВЦЭМ!$D$10+'СЕТ СН'!$G$6-'СЕТ СН'!$G$22</f>
        <v>1252.04127644</v>
      </c>
      <c r="W68" s="36">
        <f>SUMIFS(СВЦЭМ!$C$33:$C$776,СВЦЭМ!$A$33:$A$776,$A68,СВЦЭМ!$B$33:$B$776,W$47)+'СЕТ СН'!$G$12+СВЦЭМ!$D$10+'СЕТ СН'!$G$6-'СЕТ СН'!$G$22</f>
        <v>1230.4941381799999</v>
      </c>
      <c r="X68" s="36">
        <f>SUMIFS(СВЦЭМ!$C$33:$C$776,СВЦЭМ!$A$33:$A$776,$A68,СВЦЭМ!$B$33:$B$776,X$47)+'СЕТ СН'!$G$12+СВЦЭМ!$D$10+'СЕТ СН'!$G$6-'СЕТ СН'!$G$22</f>
        <v>1206.2782148199999</v>
      </c>
      <c r="Y68" s="36">
        <f>SUMIFS(СВЦЭМ!$C$33:$C$776,СВЦЭМ!$A$33:$A$776,$A68,СВЦЭМ!$B$33:$B$776,Y$47)+'СЕТ СН'!$G$12+СВЦЭМ!$D$10+'СЕТ СН'!$G$6-'СЕТ СН'!$G$22</f>
        <v>1296.61932011</v>
      </c>
    </row>
    <row r="69" spans="1:27" ht="15.75" x14ac:dyDescent="0.2">
      <c r="A69" s="35">
        <f t="shared" si="1"/>
        <v>44096</v>
      </c>
      <c r="B69" s="36">
        <f>SUMIFS(СВЦЭМ!$C$33:$C$776,СВЦЭМ!$A$33:$A$776,$A69,СВЦЭМ!$B$33:$B$776,B$47)+'СЕТ СН'!$G$12+СВЦЭМ!$D$10+'СЕТ СН'!$G$6-'СЕТ СН'!$G$22</f>
        <v>1389.85910784</v>
      </c>
      <c r="C69" s="36">
        <f>SUMIFS(СВЦЭМ!$C$33:$C$776,СВЦЭМ!$A$33:$A$776,$A69,СВЦЭМ!$B$33:$B$776,C$47)+'СЕТ СН'!$G$12+СВЦЭМ!$D$10+'СЕТ СН'!$G$6-'СЕТ СН'!$G$22</f>
        <v>1429.4174313200001</v>
      </c>
      <c r="D69" s="36">
        <f>SUMIFS(СВЦЭМ!$C$33:$C$776,СВЦЭМ!$A$33:$A$776,$A69,СВЦЭМ!$B$33:$B$776,D$47)+'СЕТ СН'!$G$12+СВЦЭМ!$D$10+'СЕТ СН'!$G$6-'СЕТ СН'!$G$22</f>
        <v>1449.86764266</v>
      </c>
      <c r="E69" s="36">
        <f>SUMIFS(СВЦЭМ!$C$33:$C$776,СВЦЭМ!$A$33:$A$776,$A69,СВЦЭМ!$B$33:$B$776,E$47)+'СЕТ СН'!$G$12+СВЦЭМ!$D$10+'СЕТ СН'!$G$6-'СЕТ СН'!$G$22</f>
        <v>1470.4777109900001</v>
      </c>
      <c r="F69" s="36">
        <f>SUMIFS(СВЦЭМ!$C$33:$C$776,СВЦЭМ!$A$33:$A$776,$A69,СВЦЭМ!$B$33:$B$776,F$47)+'СЕТ СН'!$G$12+СВЦЭМ!$D$10+'СЕТ СН'!$G$6-'СЕТ СН'!$G$22</f>
        <v>1456.75427199</v>
      </c>
      <c r="G69" s="36">
        <f>SUMIFS(СВЦЭМ!$C$33:$C$776,СВЦЭМ!$A$33:$A$776,$A69,СВЦЭМ!$B$33:$B$776,G$47)+'СЕТ СН'!$G$12+СВЦЭМ!$D$10+'СЕТ СН'!$G$6-'СЕТ СН'!$G$22</f>
        <v>1430.13382217</v>
      </c>
      <c r="H69" s="36">
        <f>SUMIFS(СВЦЭМ!$C$33:$C$776,СВЦЭМ!$A$33:$A$776,$A69,СВЦЭМ!$B$33:$B$776,H$47)+'СЕТ СН'!$G$12+СВЦЭМ!$D$10+'СЕТ СН'!$G$6-'СЕТ СН'!$G$22</f>
        <v>1389.9219206600001</v>
      </c>
      <c r="I69" s="36">
        <f>SUMIFS(СВЦЭМ!$C$33:$C$776,СВЦЭМ!$A$33:$A$776,$A69,СВЦЭМ!$B$33:$B$776,I$47)+'СЕТ СН'!$G$12+СВЦЭМ!$D$10+'СЕТ СН'!$G$6-'СЕТ СН'!$G$22</f>
        <v>1360.81593668</v>
      </c>
      <c r="J69" s="36">
        <f>SUMIFS(СВЦЭМ!$C$33:$C$776,СВЦЭМ!$A$33:$A$776,$A69,СВЦЭМ!$B$33:$B$776,J$47)+'СЕТ СН'!$G$12+СВЦЭМ!$D$10+'СЕТ СН'!$G$6-'СЕТ СН'!$G$22</f>
        <v>1331.8427842000001</v>
      </c>
      <c r="K69" s="36">
        <f>SUMIFS(СВЦЭМ!$C$33:$C$776,СВЦЭМ!$A$33:$A$776,$A69,СВЦЭМ!$B$33:$B$776,K$47)+'СЕТ СН'!$G$12+СВЦЭМ!$D$10+'СЕТ СН'!$G$6-'СЕТ СН'!$G$22</f>
        <v>1320.3083097799999</v>
      </c>
      <c r="L69" s="36">
        <f>SUMIFS(СВЦЭМ!$C$33:$C$776,СВЦЭМ!$A$33:$A$776,$A69,СВЦЭМ!$B$33:$B$776,L$47)+'СЕТ СН'!$G$12+СВЦЭМ!$D$10+'СЕТ СН'!$G$6-'СЕТ СН'!$G$22</f>
        <v>1319.3987211100002</v>
      </c>
      <c r="M69" s="36">
        <f>SUMIFS(СВЦЭМ!$C$33:$C$776,СВЦЭМ!$A$33:$A$776,$A69,СВЦЭМ!$B$33:$B$776,M$47)+'СЕТ СН'!$G$12+СВЦЭМ!$D$10+'СЕТ СН'!$G$6-'СЕТ СН'!$G$22</f>
        <v>1289.6984886300002</v>
      </c>
      <c r="N69" s="36">
        <f>SUMIFS(СВЦЭМ!$C$33:$C$776,СВЦЭМ!$A$33:$A$776,$A69,СВЦЭМ!$B$33:$B$776,N$47)+'СЕТ СН'!$G$12+СВЦЭМ!$D$10+'СЕТ СН'!$G$6-'СЕТ СН'!$G$22</f>
        <v>1239.1761885800001</v>
      </c>
      <c r="O69" s="36">
        <f>SUMIFS(СВЦЭМ!$C$33:$C$776,СВЦЭМ!$A$33:$A$776,$A69,СВЦЭМ!$B$33:$B$776,O$47)+'СЕТ СН'!$G$12+СВЦЭМ!$D$10+'СЕТ СН'!$G$6-'СЕТ СН'!$G$22</f>
        <v>1229.5789314100002</v>
      </c>
      <c r="P69" s="36">
        <f>SUMIFS(СВЦЭМ!$C$33:$C$776,СВЦЭМ!$A$33:$A$776,$A69,СВЦЭМ!$B$33:$B$776,P$47)+'СЕТ СН'!$G$12+СВЦЭМ!$D$10+'СЕТ СН'!$G$6-'СЕТ СН'!$G$22</f>
        <v>1232.2008332600001</v>
      </c>
      <c r="Q69" s="36">
        <f>SUMIFS(СВЦЭМ!$C$33:$C$776,СВЦЭМ!$A$33:$A$776,$A69,СВЦЭМ!$B$33:$B$776,Q$47)+'СЕТ СН'!$G$12+СВЦЭМ!$D$10+'СЕТ СН'!$G$6-'СЕТ СН'!$G$22</f>
        <v>1227.10881008</v>
      </c>
      <c r="R69" s="36">
        <f>SUMIFS(СВЦЭМ!$C$33:$C$776,СВЦЭМ!$A$33:$A$776,$A69,СВЦЭМ!$B$33:$B$776,R$47)+'СЕТ СН'!$G$12+СВЦЭМ!$D$10+'СЕТ СН'!$G$6-'СЕТ СН'!$G$22</f>
        <v>1227.9851178399999</v>
      </c>
      <c r="S69" s="36">
        <f>SUMIFS(СВЦЭМ!$C$33:$C$776,СВЦЭМ!$A$33:$A$776,$A69,СВЦЭМ!$B$33:$B$776,S$47)+'СЕТ СН'!$G$12+СВЦЭМ!$D$10+'СЕТ СН'!$G$6-'СЕТ СН'!$G$22</f>
        <v>1235.7778300499999</v>
      </c>
      <c r="T69" s="36">
        <f>SUMIFS(СВЦЭМ!$C$33:$C$776,СВЦЭМ!$A$33:$A$776,$A69,СВЦЭМ!$B$33:$B$776,T$47)+'СЕТ СН'!$G$12+СВЦЭМ!$D$10+'СЕТ СН'!$G$6-'СЕТ СН'!$G$22</f>
        <v>1245.4978575600001</v>
      </c>
      <c r="U69" s="36">
        <f>SUMIFS(СВЦЭМ!$C$33:$C$776,СВЦЭМ!$A$33:$A$776,$A69,СВЦЭМ!$B$33:$B$776,U$47)+'СЕТ СН'!$G$12+СВЦЭМ!$D$10+'СЕТ СН'!$G$6-'СЕТ СН'!$G$22</f>
        <v>1269.4065681500001</v>
      </c>
      <c r="V69" s="36">
        <f>SUMIFS(СВЦЭМ!$C$33:$C$776,СВЦЭМ!$A$33:$A$776,$A69,СВЦЭМ!$B$33:$B$776,V$47)+'СЕТ СН'!$G$12+СВЦЭМ!$D$10+'СЕТ СН'!$G$6-'СЕТ СН'!$G$22</f>
        <v>1269.94486783</v>
      </c>
      <c r="W69" s="36">
        <f>SUMIFS(СВЦЭМ!$C$33:$C$776,СВЦЭМ!$A$33:$A$776,$A69,СВЦЭМ!$B$33:$B$776,W$47)+'СЕТ СН'!$G$12+СВЦЭМ!$D$10+'СЕТ СН'!$G$6-'СЕТ СН'!$G$22</f>
        <v>1257.34360118</v>
      </c>
      <c r="X69" s="36">
        <f>SUMIFS(СВЦЭМ!$C$33:$C$776,СВЦЭМ!$A$33:$A$776,$A69,СВЦЭМ!$B$33:$B$776,X$47)+'СЕТ СН'!$G$12+СВЦЭМ!$D$10+'СЕТ СН'!$G$6-'СЕТ СН'!$G$22</f>
        <v>1254.9324195600002</v>
      </c>
      <c r="Y69" s="36">
        <f>SUMIFS(СВЦЭМ!$C$33:$C$776,СВЦЭМ!$A$33:$A$776,$A69,СВЦЭМ!$B$33:$B$776,Y$47)+'СЕТ СН'!$G$12+СВЦЭМ!$D$10+'СЕТ СН'!$G$6-'СЕТ СН'!$G$22</f>
        <v>1331.0424808600001</v>
      </c>
    </row>
    <row r="70" spans="1:27" ht="15.75" x14ac:dyDescent="0.2">
      <c r="A70" s="35">
        <f t="shared" si="1"/>
        <v>44097</v>
      </c>
      <c r="B70" s="36">
        <f>SUMIFS(СВЦЭМ!$C$33:$C$776,СВЦЭМ!$A$33:$A$776,$A70,СВЦЭМ!$B$33:$B$776,B$47)+'СЕТ СН'!$G$12+СВЦЭМ!$D$10+'СЕТ СН'!$G$6-'СЕТ СН'!$G$22</f>
        <v>1382.5320734500001</v>
      </c>
      <c r="C70" s="36">
        <f>SUMIFS(СВЦЭМ!$C$33:$C$776,СВЦЭМ!$A$33:$A$776,$A70,СВЦЭМ!$B$33:$B$776,C$47)+'СЕТ СН'!$G$12+СВЦЭМ!$D$10+'СЕТ СН'!$G$6-'СЕТ СН'!$G$22</f>
        <v>1419.3183159300002</v>
      </c>
      <c r="D70" s="36">
        <f>SUMIFS(СВЦЭМ!$C$33:$C$776,СВЦЭМ!$A$33:$A$776,$A70,СВЦЭМ!$B$33:$B$776,D$47)+'СЕТ СН'!$G$12+СВЦЭМ!$D$10+'СЕТ СН'!$G$6-'СЕТ СН'!$G$22</f>
        <v>1434.6016478800002</v>
      </c>
      <c r="E70" s="36">
        <f>SUMIFS(СВЦЭМ!$C$33:$C$776,СВЦЭМ!$A$33:$A$776,$A70,СВЦЭМ!$B$33:$B$776,E$47)+'СЕТ СН'!$G$12+СВЦЭМ!$D$10+'СЕТ СН'!$G$6-'СЕТ СН'!$G$22</f>
        <v>1452.3515631600001</v>
      </c>
      <c r="F70" s="36">
        <f>SUMIFS(СВЦЭМ!$C$33:$C$776,СВЦЭМ!$A$33:$A$776,$A70,СВЦЭМ!$B$33:$B$776,F$47)+'СЕТ СН'!$G$12+СВЦЭМ!$D$10+'СЕТ СН'!$G$6-'СЕТ СН'!$G$22</f>
        <v>1461.3172025700001</v>
      </c>
      <c r="G70" s="36">
        <f>SUMIFS(СВЦЭМ!$C$33:$C$776,СВЦЭМ!$A$33:$A$776,$A70,СВЦЭМ!$B$33:$B$776,G$47)+'СЕТ СН'!$G$12+СВЦЭМ!$D$10+'СЕТ СН'!$G$6-'СЕТ СН'!$G$22</f>
        <v>1441.1762613999999</v>
      </c>
      <c r="H70" s="36">
        <f>SUMIFS(СВЦЭМ!$C$33:$C$776,СВЦЭМ!$A$33:$A$776,$A70,СВЦЭМ!$B$33:$B$776,H$47)+'СЕТ СН'!$G$12+СВЦЭМ!$D$10+'СЕТ СН'!$G$6-'СЕТ СН'!$G$22</f>
        <v>1387.3085993200002</v>
      </c>
      <c r="I70" s="36">
        <f>SUMIFS(СВЦЭМ!$C$33:$C$776,СВЦЭМ!$A$33:$A$776,$A70,СВЦЭМ!$B$33:$B$776,I$47)+'СЕТ СН'!$G$12+СВЦЭМ!$D$10+'СЕТ СН'!$G$6-'СЕТ СН'!$G$22</f>
        <v>1329.79408218</v>
      </c>
      <c r="J70" s="36">
        <f>SUMIFS(СВЦЭМ!$C$33:$C$776,СВЦЭМ!$A$33:$A$776,$A70,СВЦЭМ!$B$33:$B$776,J$47)+'СЕТ СН'!$G$12+СВЦЭМ!$D$10+'СЕТ СН'!$G$6-'СЕТ СН'!$G$22</f>
        <v>1301.6440731500002</v>
      </c>
      <c r="K70" s="36">
        <f>SUMIFS(СВЦЭМ!$C$33:$C$776,СВЦЭМ!$A$33:$A$776,$A70,СВЦЭМ!$B$33:$B$776,K$47)+'СЕТ СН'!$G$12+СВЦЭМ!$D$10+'СЕТ СН'!$G$6-'СЕТ СН'!$G$22</f>
        <v>1297.3879443000001</v>
      </c>
      <c r="L70" s="36">
        <f>SUMIFS(СВЦЭМ!$C$33:$C$776,СВЦЭМ!$A$33:$A$776,$A70,СВЦЭМ!$B$33:$B$776,L$47)+'СЕТ СН'!$G$12+СВЦЭМ!$D$10+'СЕТ СН'!$G$6-'СЕТ СН'!$G$22</f>
        <v>1288.95681758</v>
      </c>
      <c r="M70" s="36">
        <f>SUMIFS(СВЦЭМ!$C$33:$C$776,СВЦЭМ!$A$33:$A$776,$A70,СВЦЭМ!$B$33:$B$776,M$47)+'СЕТ СН'!$G$12+СВЦЭМ!$D$10+'СЕТ СН'!$G$6-'СЕТ СН'!$G$22</f>
        <v>1244.33581368</v>
      </c>
      <c r="N70" s="36">
        <f>SUMIFS(СВЦЭМ!$C$33:$C$776,СВЦЭМ!$A$33:$A$776,$A70,СВЦЭМ!$B$33:$B$776,N$47)+'СЕТ СН'!$G$12+СВЦЭМ!$D$10+'СЕТ СН'!$G$6-'СЕТ СН'!$G$22</f>
        <v>1239.1953407000001</v>
      </c>
      <c r="O70" s="36">
        <f>SUMIFS(СВЦЭМ!$C$33:$C$776,СВЦЭМ!$A$33:$A$776,$A70,СВЦЭМ!$B$33:$B$776,O$47)+'СЕТ СН'!$G$12+СВЦЭМ!$D$10+'СЕТ СН'!$G$6-'СЕТ СН'!$G$22</f>
        <v>1238.2149465699999</v>
      </c>
      <c r="P70" s="36">
        <f>SUMIFS(СВЦЭМ!$C$33:$C$776,СВЦЭМ!$A$33:$A$776,$A70,СВЦЭМ!$B$33:$B$776,P$47)+'СЕТ СН'!$G$12+СВЦЭМ!$D$10+'СЕТ СН'!$G$6-'СЕТ СН'!$G$22</f>
        <v>1237.72524004</v>
      </c>
      <c r="Q70" s="36">
        <f>SUMIFS(СВЦЭМ!$C$33:$C$776,СВЦЭМ!$A$33:$A$776,$A70,СВЦЭМ!$B$33:$B$776,Q$47)+'СЕТ СН'!$G$12+СВЦЭМ!$D$10+'СЕТ СН'!$G$6-'СЕТ СН'!$G$22</f>
        <v>1238.88825533</v>
      </c>
      <c r="R70" s="36">
        <f>SUMIFS(СВЦЭМ!$C$33:$C$776,СВЦЭМ!$A$33:$A$776,$A70,СВЦЭМ!$B$33:$B$776,R$47)+'СЕТ СН'!$G$12+СВЦЭМ!$D$10+'СЕТ СН'!$G$6-'СЕТ СН'!$G$22</f>
        <v>1235.1689714600002</v>
      </c>
      <c r="S70" s="36">
        <f>SUMIFS(СВЦЭМ!$C$33:$C$776,СВЦЭМ!$A$33:$A$776,$A70,СВЦЭМ!$B$33:$B$776,S$47)+'СЕТ СН'!$G$12+СВЦЭМ!$D$10+'СЕТ СН'!$G$6-'СЕТ СН'!$G$22</f>
        <v>1239.6139297899999</v>
      </c>
      <c r="T70" s="36">
        <f>SUMIFS(СВЦЭМ!$C$33:$C$776,СВЦЭМ!$A$33:$A$776,$A70,СВЦЭМ!$B$33:$B$776,T$47)+'СЕТ СН'!$G$12+СВЦЭМ!$D$10+'СЕТ СН'!$G$6-'СЕТ СН'!$G$22</f>
        <v>1243.0793389300002</v>
      </c>
      <c r="U70" s="36">
        <f>SUMIFS(СВЦЭМ!$C$33:$C$776,СВЦЭМ!$A$33:$A$776,$A70,СВЦЭМ!$B$33:$B$776,U$47)+'СЕТ СН'!$G$12+СВЦЭМ!$D$10+'СЕТ СН'!$G$6-'СЕТ СН'!$G$22</f>
        <v>1262.37102237</v>
      </c>
      <c r="V70" s="36">
        <f>SUMIFS(СВЦЭМ!$C$33:$C$776,СВЦЭМ!$A$33:$A$776,$A70,СВЦЭМ!$B$33:$B$776,V$47)+'СЕТ СН'!$G$12+СВЦЭМ!$D$10+'СЕТ СН'!$G$6-'СЕТ СН'!$G$22</f>
        <v>1254.5151614800002</v>
      </c>
      <c r="W70" s="36">
        <f>SUMIFS(СВЦЭМ!$C$33:$C$776,СВЦЭМ!$A$33:$A$776,$A70,СВЦЭМ!$B$33:$B$776,W$47)+'СЕТ СН'!$G$12+СВЦЭМ!$D$10+'СЕТ СН'!$G$6-'СЕТ СН'!$G$22</f>
        <v>1243.21728403</v>
      </c>
      <c r="X70" s="36">
        <f>SUMIFS(СВЦЭМ!$C$33:$C$776,СВЦЭМ!$A$33:$A$776,$A70,СВЦЭМ!$B$33:$B$776,X$47)+'СЕТ СН'!$G$12+СВЦЭМ!$D$10+'СЕТ СН'!$G$6-'СЕТ СН'!$G$22</f>
        <v>1231.0419461700001</v>
      </c>
      <c r="Y70" s="36">
        <f>SUMIFS(СВЦЭМ!$C$33:$C$776,СВЦЭМ!$A$33:$A$776,$A70,СВЦЭМ!$B$33:$B$776,Y$47)+'СЕТ СН'!$G$12+СВЦЭМ!$D$10+'СЕТ СН'!$G$6-'СЕТ СН'!$G$22</f>
        <v>1290.06963225</v>
      </c>
    </row>
    <row r="71" spans="1:27" ht="15.75" x14ac:dyDescent="0.2">
      <c r="A71" s="35">
        <f t="shared" si="1"/>
        <v>44098</v>
      </c>
      <c r="B71" s="36">
        <f>SUMIFS(СВЦЭМ!$C$33:$C$776,СВЦЭМ!$A$33:$A$776,$A71,СВЦЭМ!$B$33:$B$776,B$47)+'СЕТ СН'!$G$12+СВЦЭМ!$D$10+'СЕТ СН'!$G$6-'СЕТ СН'!$G$22</f>
        <v>1405.5214294699999</v>
      </c>
      <c r="C71" s="36">
        <f>SUMIFS(СВЦЭМ!$C$33:$C$776,СВЦЭМ!$A$33:$A$776,$A71,СВЦЭМ!$B$33:$B$776,C$47)+'СЕТ СН'!$G$12+СВЦЭМ!$D$10+'СЕТ СН'!$G$6-'СЕТ СН'!$G$22</f>
        <v>1423.2056250000001</v>
      </c>
      <c r="D71" s="36">
        <f>SUMIFS(СВЦЭМ!$C$33:$C$776,СВЦЭМ!$A$33:$A$776,$A71,СВЦЭМ!$B$33:$B$776,D$47)+'СЕТ СН'!$G$12+СВЦЭМ!$D$10+'СЕТ СН'!$G$6-'СЕТ СН'!$G$22</f>
        <v>1441.4823060799999</v>
      </c>
      <c r="E71" s="36">
        <f>SUMIFS(СВЦЭМ!$C$33:$C$776,СВЦЭМ!$A$33:$A$776,$A71,СВЦЭМ!$B$33:$B$776,E$47)+'СЕТ СН'!$G$12+СВЦЭМ!$D$10+'СЕТ СН'!$G$6-'СЕТ СН'!$G$22</f>
        <v>1447.62247172</v>
      </c>
      <c r="F71" s="36">
        <f>SUMIFS(СВЦЭМ!$C$33:$C$776,СВЦЭМ!$A$33:$A$776,$A71,СВЦЭМ!$B$33:$B$776,F$47)+'СЕТ СН'!$G$12+СВЦЭМ!$D$10+'СЕТ СН'!$G$6-'СЕТ СН'!$G$22</f>
        <v>1439.7640578400001</v>
      </c>
      <c r="G71" s="36">
        <f>SUMIFS(СВЦЭМ!$C$33:$C$776,СВЦЭМ!$A$33:$A$776,$A71,СВЦЭМ!$B$33:$B$776,G$47)+'СЕТ СН'!$G$12+СВЦЭМ!$D$10+'СЕТ СН'!$G$6-'СЕТ СН'!$G$22</f>
        <v>1435.5822410800001</v>
      </c>
      <c r="H71" s="36">
        <f>SUMIFS(СВЦЭМ!$C$33:$C$776,СВЦЭМ!$A$33:$A$776,$A71,СВЦЭМ!$B$33:$B$776,H$47)+'СЕТ СН'!$G$12+СВЦЭМ!$D$10+'СЕТ СН'!$G$6-'СЕТ СН'!$G$22</f>
        <v>1437.4357751</v>
      </c>
      <c r="I71" s="36">
        <f>SUMIFS(СВЦЭМ!$C$33:$C$776,СВЦЭМ!$A$33:$A$776,$A71,СВЦЭМ!$B$33:$B$776,I$47)+'СЕТ СН'!$G$12+СВЦЭМ!$D$10+'СЕТ СН'!$G$6-'СЕТ СН'!$G$22</f>
        <v>1348.64624327</v>
      </c>
      <c r="J71" s="36">
        <f>SUMIFS(СВЦЭМ!$C$33:$C$776,СВЦЭМ!$A$33:$A$776,$A71,СВЦЭМ!$B$33:$B$776,J$47)+'СЕТ СН'!$G$12+СВЦЭМ!$D$10+'СЕТ СН'!$G$6-'СЕТ СН'!$G$22</f>
        <v>1317.24155799</v>
      </c>
      <c r="K71" s="36">
        <f>SUMIFS(СВЦЭМ!$C$33:$C$776,СВЦЭМ!$A$33:$A$776,$A71,СВЦЭМ!$B$33:$B$776,K$47)+'СЕТ СН'!$G$12+СВЦЭМ!$D$10+'СЕТ СН'!$G$6-'СЕТ СН'!$G$22</f>
        <v>1320.43789928</v>
      </c>
      <c r="L71" s="36">
        <f>SUMIFS(СВЦЭМ!$C$33:$C$776,СВЦЭМ!$A$33:$A$776,$A71,СВЦЭМ!$B$33:$B$776,L$47)+'СЕТ СН'!$G$12+СВЦЭМ!$D$10+'СЕТ СН'!$G$6-'СЕТ СН'!$G$22</f>
        <v>1331.0556116100001</v>
      </c>
      <c r="M71" s="36">
        <f>SUMIFS(СВЦЭМ!$C$33:$C$776,СВЦЭМ!$A$33:$A$776,$A71,СВЦЭМ!$B$33:$B$776,M$47)+'СЕТ СН'!$G$12+СВЦЭМ!$D$10+'СЕТ СН'!$G$6-'СЕТ СН'!$G$22</f>
        <v>1289.4239536800001</v>
      </c>
      <c r="N71" s="36">
        <f>SUMIFS(СВЦЭМ!$C$33:$C$776,СВЦЭМ!$A$33:$A$776,$A71,СВЦЭМ!$B$33:$B$776,N$47)+'СЕТ СН'!$G$12+СВЦЭМ!$D$10+'СЕТ СН'!$G$6-'СЕТ СН'!$G$22</f>
        <v>1242.19862556</v>
      </c>
      <c r="O71" s="36">
        <f>SUMIFS(СВЦЭМ!$C$33:$C$776,СВЦЭМ!$A$33:$A$776,$A71,СВЦЭМ!$B$33:$B$776,O$47)+'СЕТ СН'!$G$12+СВЦЭМ!$D$10+'СЕТ СН'!$G$6-'СЕТ СН'!$G$22</f>
        <v>1241.2703443700002</v>
      </c>
      <c r="P71" s="36">
        <f>SUMIFS(СВЦЭМ!$C$33:$C$776,СВЦЭМ!$A$33:$A$776,$A71,СВЦЭМ!$B$33:$B$776,P$47)+'СЕТ СН'!$G$12+СВЦЭМ!$D$10+'СЕТ СН'!$G$6-'СЕТ СН'!$G$22</f>
        <v>1245.3095210800002</v>
      </c>
      <c r="Q71" s="36">
        <f>SUMIFS(СВЦЭМ!$C$33:$C$776,СВЦЭМ!$A$33:$A$776,$A71,СВЦЭМ!$B$33:$B$776,Q$47)+'СЕТ СН'!$G$12+СВЦЭМ!$D$10+'СЕТ СН'!$G$6-'СЕТ СН'!$G$22</f>
        <v>1238.8068044400002</v>
      </c>
      <c r="R71" s="36">
        <f>SUMIFS(СВЦЭМ!$C$33:$C$776,СВЦЭМ!$A$33:$A$776,$A71,СВЦЭМ!$B$33:$B$776,R$47)+'СЕТ СН'!$G$12+СВЦЭМ!$D$10+'СЕТ СН'!$G$6-'СЕТ СН'!$G$22</f>
        <v>1235.4047181999999</v>
      </c>
      <c r="S71" s="36">
        <f>SUMIFS(СВЦЭМ!$C$33:$C$776,СВЦЭМ!$A$33:$A$776,$A71,СВЦЭМ!$B$33:$B$776,S$47)+'СЕТ СН'!$G$12+СВЦЭМ!$D$10+'СЕТ СН'!$G$6-'СЕТ СН'!$G$22</f>
        <v>1240.40027852</v>
      </c>
      <c r="T71" s="36">
        <f>SUMIFS(СВЦЭМ!$C$33:$C$776,СВЦЭМ!$A$33:$A$776,$A71,СВЦЭМ!$B$33:$B$776,T$47)+'СЕТ СН'!$G$12+СВЦЭМ!$D$10+'СЕТ СН'!$G$6-'СЕТ СН'!$G$22</f>
        <v>1244.6073164300001</v>
      </c>
      <c r="U71" s="36">
        <f>SUMIFS(СВЦЭМ!$C$33:$C$776,СВЦЭМ!$A$33:$A$776,$A71,СВЦЭМ!$B$33:$B$776,U$47)+'СЕТ СН'!$G$12+СВЦЭМ!$D$10+'СЕТ СН'!$G$6-'СЕТ СН'!$G$22</f>
        <v>1275.9107468000002</v>
      </c>
      <c r="V71" s="36">
        <f>SUMIFS(СВЦЭМ!$C$33:$C$776,СВЦЭМ!$A$33:$A$776,$A71,СВЦЭМ!$B$33:$B$776,V$47)+'СЕТ СН'!$G$12+СВЦЭМ!$D$10+'СЕТ СН'!$G$6-'СЕТ СН'!$G$22</f>
        <v>1273.0941832799999</v>
      </c>
      <c r="W71" s="36">
        <f>SUMIFS(СВЦЭМ!$C$33:$C$776,СВЦЭМ!$A$33:$A$776,$A71,СВЦЭМ!$B$33:$B$776,W$47)+'СЕТ СН'!$G$12+СВЦЭМ!$D$10+'СЕТ СН'!$G$6-'СЕТ СН'!$G$22</f>
        <v>1321.36615072</v>
      </c>
      <c r="X71" s="36">
        <f>SUMIFS(СВЦЭМ!$C$33:$C$776,СВЦЭМ!$A$33:$A$776,$A71,СВЦЭМ!$B$33:$B$776,X$47)+'СЕТ СН'!$G$12+СВЦЭМ!$D$10+'СЕТ СН'!$G$6-'СЕТ СН'!$G$22</f>
        <v>1336.8774102000002</v>
      </c>
      <c r="Y71" s="36">
        <f>SUMIFS(СВЦЭМ!$C$33:$C$776,СВЦЭМ!$A$33:$A$776,$A71,СВЦЭМ!$B$33:$B$776,Y$47)+'СЕТ СН'!$G$12+СВЦЭМ!$D$10+'СЕТ СН'!$G$6-'СЕТ СН'!$G$22</f>
        <v>1383.0382497000001</v>
      </c>
    </row>
    <row r="72" spans="1:27" ht="15.75" x14ac:dyDescent="0.2">
      <c r="A72" s="35">
        <f t="shared" si="1"/>
        <v>44099</v>
      </c>
      <c r="B72" s="36">
        <f>SUMIFS(СВЦЭМ!$C$33:$C$776,СВЦЭМ!$A$33:$A$776,$A72,СВЦЭМ!$B$33:$B$776,B$47)+'СЕТ СН'!$G$12+СВЦЭМ!$D$10+'СЕТ СН'!$G$6-'СЕТ СН'!$G$22</f>
        <v>1375.1655803399999</v>
      </c>
      <c r="C72" s="36">
        <f>SUMIFS(СВЦЭМ!$C$33:$C$776,СВЦЭМ!$A$33:$A$776,$A72,СВЦЭМ!$B$33:$B$776,C$47)+'СЕТ СН'!$G$12+СВЦЭМ!$D$10+'СЕТ СН'!$G$6-'СЕТ СН'!$G$22</f>
        <v>1389.6296844000001</v>
      </c>
      <c r="D72" s="36">
        <f>SUMIFS(СВЦЭМ!$C$33:$C$776,СВЦЭМ!$A$33:$A$776,$A72,СВЦЭМ!$B$33:$B$776,D$47)+'СЕТ СН'!$G$12+СВЦЭМ!$D$10+'СЕТ СН'!$G$6-'СЕТ СН'!$G$22</f>
        <v>1405.3117617800001</v>
      </c>
      <c r="E72" s="36">
        <f>SUMIFS(СВЦЭМ!$C$33:$C$776,СВЦЭМ!$A$33:$A$776,$A72,СВЦЭМ!$B$33:$B$776,E$47)+'СЕТ СН'!$G$12+СВЦЭМ!$D$10+'СЕТ СН'!$G$6-'СЕТ СН'!$G$22</f>
        <v>1407.0015884700001</v>
      </c>
      <c r="F72" s="36">
        <f>SUMIFS(СВЦЭМ!$C$33:$C$776,СВЦЭМ!$A$33:$A$776,$A72,СВЦЭМ!$B$33:$B$776,F$47)+'СЕТ СН'!$G$12+СВЦЭМ!$D$10+'СЕТ СН'!$G$6-'СЕТ СН'!$G$22</f>
        <v>1403.1000421900001</v>
      </c>
      <c r="G72" s="36">
        <f>SUMIFS(СВЦЭМ!$C$33:$C$776,СВЦЭМ!$A$33:$A$776,$A72,СВЦЭМ!$B$33:$B$776,G$47)+'СЕТ СН'!$G$12+СВЦЭМ!$D$10+'СЕТ СН'!$G$6-'СЕТ СН'!$G$22</f>
        <v>1385.52995233</v>
      </c>
      <c r="H72" s="36">
        <f>SUMIFS(СВЦЭМ!$C$33:$C$776,СВЦЭМ!$A$33:$A$776,$A72,СВЦЭМ!$B$33:$B$776,H$47)+'СЕТ СН'!$G$12+СВЦЭМ!$D$10+'СЕТ СН'!$G$6-'СЕТ СН'!$G$22</f>
        <v>1349.3890027500001</v>
      </c>
      <c r="I72" s="36">
        <f>SUMIFS(СВЦЭМ!$C$33:$C$776,СВЦЭМ!$A$33:$A$776,$A72,СВЦЭМ!$B$33:$B$776,I$47)+'СЕТ СН'!$G$12+СВЦЭМ!$D$10+'СЕТ СН'!$G$6-'СЕТ СН'!$G$22</f>
        <v>1323.3180836900001</v>
      </c>
      <c r="J72" s="36">
        <f>SUMIFS(СВЦЭМ!$C$33:$C$776,СВЦЭМ!$A$33:$A$776,$A72,СВЦЭМ!$B$33:$B$776,J$47)+'СЕТ СН'!$G$12+СВЦЭМ!$D$10+'СЕТ СН'!$G$6-'СЕТ СН'!$G$22</f>
        <v>1315.0620095600002</v>
      </c>
      <c r="K72" s="36">
        <f>SUMIFS(СВЦЭМ!$C$33:$C$776,СВЦЭМ!$A$33:$A$776,$A72,СВЦЭМ!$B$33:$B$776,K$47)+'СЕТ СН'!$G$12+СВЦЭМ!$D$10+'СЕТ СН'!$G$6-'СЕТ СН'!$G$22</f>
        <v>1310.06137279</v>
      </c>
      <c r="L72" s="36">
        <f>SUMIFS(СВЦЭМ!$C$33:$C$776,СВЦЭМ!$A$33:$A$776,$A72,СВЦЭМ!$B$33:$B$776,L$47)+'СЕТ СН'!$G$12+СВЦЭМ!$D$10+'СЕТ СН'!$G$6-'СЕТ СН'!$G$22</f>
        <v>1319.37877437</v>
      </c>
      <c r="M72" s="36">
        <f>SUMIFS(СВЦЭМ!$C$33:$C$776,СВЦЭМ!$A$33:$A$776,$A72,СВЦЭМ!$B$33:$B$776,M$47)+'СЕТ СН'!$G$12+СВЦЭМ!$D$10+'СЕТ СН'!$G$6-'СЕТ СН'!$G$22</f>
        <v>1274.9658968399999</v>
      </c>
      <c r="N72" s="36">
        <f>SUMIFS(СВЦЭМ!$C$33:$C$776,СВЦЭМ!$A$33:$A$776,$A72,СВЦЭМ!$B$33:$B$776,N$47)+'СЕТ СН'!$G$12+СВЦЭМ!$D$10+'СЕТ СН'!$G$6-'СЕТ СН'!$G$22</f>
        <v>1234.3414337500001</v>
      </c>
      <c r="O72" s="36">
        <f>SUMIFS(СВЦЭМ!$C$33:$C$776,СВЦЭМ!$A$33:$A$776,$A72,СВЦЭМ!$B$33:$B$776,O$47)+'СЕТ СН'!$G$12+СВЦЭМ!$D$10+'СЕТ СН'!$G$6-'СЕТ СН'!$G$22</f>
        <v>1213.05327016</v>
      </c>
      <c r="P72" s="36">
        <f>SUMIFS(СВЦЭМ!$C$33:$C$776,СВЦЭМ!$A$33:$A$776,$A72,СВЦЭМ!$B$33:$B$776,P$47)+'СЕТ СН'!$G$12+СВЦЭМ!$D$10+'СЕТ СН'!$G$6-'СЕТ СН'!$G$22</f>
        <v>1214.6133392300001</v>
      </c>
      <c r="Q72" s="36">
        <f>SUMIFS(СВЦЭМ!$C$33:$C$776,СВЦЭМ!$A$33:$A$776,$A72,СВЦЭМ!$B$33:$B$776,Q$47)+'СЕТ СН'!$G$12+СВЦЭМ!$D$10+'СЕТ СН'!$G$6-'СЕТ СН'!$G$22</f>
        <v>1208.1551076200001</v>
      </c>
      <c r="R72" s="36">
        <f>SUMIFS(СВЦЭМ!$C$33:$C$776,СВЦЭМ!$A$33:$A$776,$A72,СВЦЭМ!$B$33:$B$776,R$47)+'СЕТ СН'!$G$12+СВЦЭМ!$D$10+'СЕТ СН'!$G$6-'СЕТ СН'!$G$22</f>
        <v>1209.6551769100001</v>
      </c>
      <c r="S72" s="36">
        <f>SUMIFS(СВЦЭМ!$C$33:$C$776,СВЦЭМ!$A$33:$A$776,$A72,СВЦЭМ!$B$33:$B$776,S$47)+'СЕТ СН'!$G$12+СВЦЭМ!$D$10+'СЕТ СН'!$G$6-'СЕТ СН'!$G$22</f>
        <v>1212.6939462700002</v>
      </c>
      <c r="T72" s="36">
        <f>SUMIFS(СВЦЭМ!$C$33:$C$776,СВЦЭМ!$A$33:$A$776,$A72,СВЦЭМ!$B$33:$B$776,T$47)+'СЕТ СН'!$G$12+СВЦЭМ!$D$10+'СЕТ СН'!$G$6-'СЕТ СН'!$G$22</f>
        <v>1202.6944705200001</v>
      </c>
      <c r="U72" s="36">
        <f>SUMIFS(СВЦЭМ!$C$33:$C$776,СВЦЭМ!$A$33:$A$776,$A72,СВЦЭМ!$B$33:$B$776,U$47)+'СЕТ СН'!$G$12+СВЦЭМ!$D$10+'СЕТ СН'!$G$6-'СЕТ СН'!$G$22</f>
        <v>1215.1810444800001</v>
      </c>
      <c r="V72" s="36">
        <f>SUMIFS(СВЦЭМ!$C$33:$C$776,СВЦЭМ!$A$33:$A$776,$A72,СВЦЭМ!$B$33:$B$776,V$47)+'СЕТ СН'!$G$12+СВЦЭМ!$D$10+'СЕТ СН'!$G$6-'СЕТ СН'!$G$22</f>
        <v>1228.3305652600002</v>
      </c>
      <c r="W72" s="36">
        <f>SUMIFS(СВЦЭМ!$C$33:$C$776,СВЦЭМ!$A$33:$A$776,$A72,СВЦЭМ!$B$33:$B$776,W$47)+'СЕТ СН'!$G$12+СВЦЭМ!$D$10+'СЕТ СН'!$G$6-'СЕТ СН'!$G$22</f>
        <v>1216.4851456199999</v>
      </c>
      <c r="X72" s="36">
        <f>SUMIFS(СВЦЭМ!$C$33:$C$776,СВЦЭМ!$A$33:$A$776,$A72,СВЦЭМ!$B$33:$B$776,X$47)+'СЕТ СН'!$G$12+СВЦЭМ!$D$10+'СЕТ СН'!$G$6-'СЕТ СН'!$G$22</f>
        <v>1246.0998821200001</v>
      </c>
      <c r="Y72" s="36">
        <f>SUMIFS(СВЦЭМ!$C$33:$C$776,СВЦЭМ!$A$33:$A$776,$A72,СВЦЭМ!$B$33:$B$776,Y$47)+'СЕТ СН'!$G$12+СВЦЭМ!$D$10+'СЕТ СН'!$G$6-'СЕТ СН'!$G$22</f>
        <v>1329.0674056600001</v>
      </c>
    </row>
    <row r="73" spans="1:27" ht="15.75" x14ac:dyDescent="0.2">
      <c r="A73" s="35">
        <f t="shared" si="1"/>
        <v>44100</v>
      </c>
      <c r="B73" s="36">
        <f>SUMIFS(СВЦЭМ!$C$33:$C$776,СВЦЭМ!$A$33:$A$776,$A73,СВЦЭМ!$B$33:$B$776,B$47)+'СЕТ СН'!$G$12+СВЦЭМ!$D$10+'СЕТ СН'!$G$6-'СЕТ СН'!$G$22</f>
        <v>1398.46654577</v>
      </c>
      <c r="C73" s="36">
        <f>SUMIFS(СВЦЭМ!$C$33:$C$776,СВЦЭМ!$A$33:$A$776,$A73,СВЦЭМ!$B$33:$B$776,C$47)+'СЕТ СН'!$G$12+СВЦЭМ!$D$10+'СЕТ СН'!$G$6-'СЕТ СН'!$G$22</f>
        <v>1428.82434302</v>
      </c>
      <c r="D73" s="36">
        <f>SUMIFS(СВЦЭМ!$C$33:$C$776,СВЦЭМ!$A$33:$A$776,$A73,СВЦЭМ!$B$33:$B$776,D$47)+'СЕТ СН'!$G$12+СВЦЭМ!$D$10+'СЕТ СН'!$G$6-'СЕТ СН'!$G$22</f>
        <v>1446.5668197</v>
      </c>
      <c r="E73" s="36">
        <f>SUMIFS(СВЦЭМ!$C$33:$C$776,СВЦЭМ!$A$33:$A$776,$A73,СВЦЭМ!$B$33:$B$776,E$47)+'СЕТ СН'!$G$12+СВЦЭМ!$D$10+'СЕТ СН'!$G$6-'СЕТ СН'!$G$22</f>
        <v>1456.2021661000001</v>
      </c>
      <c r="F73" s="36">
        <f>SUMIFS(СВЦЭМ!$C$33:$C$776,СВЦЭМ!$A$33:$A$776,$A73,СВЦЭМ!$B$33:$B$776,F$47)+'СЕТ СН'!$G$12+СВЦЭМ!$D$10+'СЕТ СН'!$G$6-'СЕТ СН'!$G$22</f>
        <v>1462.3834722000001</v>
      </c>
      <c r="G73" s="36">
        <f>SUMIFS(СВЦЭМ!$C$33:$C$776,СВЦЭМ!$A$33:$A$776,$A73,СВЦЭМ!$B$33:$B$776,G$47)+'СЕТ СН'!$G$12+СВЦЭМ!$D$10+'СЕТ СН'!$G$6-'СЕТ СН'!$G$22</f>
        <v>1450.34705558</v>
      </c>
      <c r="H73" s="36">
        <f>SUMIFS(СВЦЭМ!$C$33:$C$776,СВЦЭМ!$A$33:$A$776,$A73,СВЦЭМ!$B$33:$B$776,H$47)+'СЕТ СН'!$G$12+СВЦЭМ!$D$10+'СЕТ СН'!$G$6-'СЕТ СН'!$G$22</f>
        <v>1425.6699757800002</v>
      </c>
      <c r="I73" s="36">
        <f>SUMIFS(СВЦЭМ!$C$33:$C$776,СВЦЭМ!$A$33:$A$776,$A73,СВЦЭМ!$B$33:$B$776,I$47)+'СЕТ СН'!$G$12+СВЦЭМ!$D$10+'СЕТ СН'!$G$6-'СЕТ СН'!$G$22</f>
        <v>1387.9657860100001</v>
      </c>
      <c r="J73" s="36">
        <f>SUMIFS(СВЦЭМ!$C$33:$C$776,СВЦЭМ!$A$33:$A$776,$A73,СВЦЭМ!$B$33:$B$776,J$47)+'СЕТ СН'!$G$12+СВЦЭМ!$D$10+'СЕТ СН'!$G$6-'СЕТ СН'!$G$22</f>
        <v>1349.0954904099999</v>
      </c>
      <c r="K73" s="36">
        <f>SUMIFS(СВЦЭМ!$C$33:$C$776,СВЦЭМ!$A$33:$A$776,$A73,СВЦЭМ!$B$33:$B$776,K$47)+'СЕТ СН'!$G$12+СВЦЭМ!$D$10+'СЕТ СН'!$G$6-'СЕТ СН'!$G$22</f>
        <v>1326.17262396</v>
      </c>
      <c r="L73" s="36">
        <f>SUMIFS(СВЦЭМ!$C$33:$C$776,СВЦЭМ!$A$33:$A$776,$A73,СВЦЭМ!$B$33:$B$776,L$47)+'СЕТ СН'!$G$12+СВЦЭМ!$D$10+'СЕТ СН'!$G$6-'СЕТ СН'!$G$22</f>
        <v>1314.7448306599999</v>
      </c>
      <c r="M73" s="36">
        <f>SUMIFS(СВЦЭМ!$C$33:$C$776,СВЦЭМ!$A$33:$A$776,$A73,СВЦЭМ!$B$33:$B$776,M$47)+'СЕТ СН'!$G$12+СВЦЭМ!$D$10+'СЕТ СН'!$G$6-'СЕТ СН'!$G$22</f>
        <v>1269.1783180000002</v>
      </c>
      <c r="N73" s="36">
        <f>SUMIFS(СВЦЭМ!$C$33:$C$776,СВЦЭМ!$A$33:$A$776,$A73,СВЦЭМ!$B$33:$B$776,N$47)+'СЕТ СН'!$G$12+СВЦЭМ!$D$10+'СЕТ СН'!$G$6-'СЕТ СН'!$G$22</f>
        <v>1235.46609489</v>
      </c>
      <c r="O73" s="36">
        <f>SUMIFS(СВЦЭМ!$C$33:$C$776,СВЦЭМ!$A$33:$A$776,$A73,СВЦЭМ!$B$33:$B$776,O$47)+'СЕТ СН'!$G$12+СВЦЭМ!$D$10+'СЕТ СН'!$G$6-'СЕТ СН'!$G$22</f>
        <v>1219.14658061</v>
      </c>
      <c r="P73" s="36">
        <f>SUMIFS(СВЦЭМ!$C$33:$C$776,СВЦЭМ!$A$33:$A$776,$A73,СВЦЭМ!$B$33:$B$776,P$47)+'СЕТ СН'!$G$12+СВЦЭМ!$D$10+'СЕТ СН'!$G$6-'СЕТ СН'!$G$22</f>
        <v>1223.0878429100001</v>
      </c>
      <c r="Q73" s="36">
        <f>SUMIFS(СВЦЭМ!$C$33:$C$776,СВЦЭМ!$A$33:$A$776,$A73,СВЦЭМ!$B$33:$B$776,Q$47)+'СЕТ СН'!$G$12+СВЦЭМ!$D$10+'СЕТ СН'!$G$6-'СЕТ СН'!$G$22</f>
        <v>1219.52178241</v>
      </c>
      <c r="R73" s="36">
        <f>SUMIFS(СВЦЭМ!$C$33:$C$776,СВЦЭМ!$A$33:$A$776,$A73,СВЦЭМ!$B$33:$B$776,R$47)+'СЕТ СН'!$G$12+СВЦЭМ!$D$10+'СЕТ СН'!$G$6-'СЕТ СН'!$G$22</f>
        <v>1217.1613914300001</v>
      </c>
      <c r="S73" s="36">
        <f>SUMIFS(СВЦЭМ!$C$33:$C$776,СВЦЭМ!$A$33:$A$776,$A73,СВЦЭМ!$B$33:$B$776,S$47)+'СЕТ СН'!$G$12+СВЦЭМ!$D$10+'СЕТ СН'!$G$6-'СЕТ СН'!$G$22</f>
        <v>1217.1708251700002</v>
      </c>
      <c r="T73" s="36">
        <f>SUMIFS(СВЦЭМ!$C$33:$C$776,СВЦЭМ!$A$33:$A$776,$A73,СВЦЭМ!$B$33:$B$776,T$47)+'СЕТ СН'!$G$12+СВЦЭМ!$D$10+'СЕТ СН'!$G$6-'СЕТ СН'!$G$22</f>
        <v>1211.4550955200002</v>
      </c>
      <c r="U73" s="36">
        <f>SUMIFS(СВЦЭМ!$C$33:$C$776,СВЦЭМ!$A$33:$A$776,$A73,СВЦЭМ!$B$33:$B$776,U$47)+'СЕТ СН'!$G$12+СВЦЭМ!$D$10+'СЕТ СН'!$G$6-'СЕТ СН'!$G$22</f>
        <v>1229.7737950400001</v>
      </c>
      <c r="V73" s="36">
        <f>SUMIFS(СВЦЭМ!$C$33:$C$776,СВЦЭМ!$A$33:$A$776,$A73,СВЦЭМ!$B$33:$B$776,V$47)+'СЕТ СН'!$G$12+СВЦЭМ!$D$10+'СЕТ СН'!$G$6-'СЕТ СН'!$G$22</f>
        <v>1231.1984020499999</v>
      </c>
      <c r="W73" s="36">
        <f>SUMIFS(СВЦЭМ!$C$33:$C$776,СВЦЭМ!$A$33:$A$776,$A73,СВЦЭМ!$B$33:$B$776,W$47)+'СЕТ СН'!$G$12+СВЦЭМ!$D$10+'СЕТ СН'!$G$6-'СЕТ СН'!$G$22</f>
        <v>1209.9957297800001</v>
      </c>
      <c r="X73" s="36">
        <f>SUMIFS(СВЦЭМ!$C$33:$C$776,СВЦЭМ!$A$33:$A$776,$A73,СВЦЭМ!$B$33:$B$776,X$47)+'СЕТ СН'!$G$12+СВЦЭМ!$D$10+'СЕТ СН'!$G$6-'СЕТ СН'!$G$22</f>
        <v>1238.6991448200001</v>
      </c>
      <c r="Y73" s="36">
        <f>SUMIFS(СВЦЭМ!$C$33:$C$776,СВЦЭМ!$A$33:$A$776,$A73,СВЦЭМ!$B$33:$B$776,Y$47)+'СЕТ СН'!$G$12+СВЦЭМ!$D$10+'СЕТ СН'!$G$6-'СЕТ СН'!$G$22</f>
        <v>1324.7948318600002</v>
      </c>
    </row>
    <row r="74" spans="1:27" ht="15.75" x14ac:dyDescent="0.2">
      <c r="A74" s="35">
        <f t="shared" si="1"/>
        <v>44101</v>
      </c>
      <c r="B74" s="36">
        <f>SUMIFS(СВЦЭМ!$C$33:$C$776,СВЦЭМ!$A$33:$A$776,$A74,СВЦЭМ!$B$33:$B$776,B$47)+'СЕТ СН'!$G$12+СВЦЭМ!$D$10+'СЕТ СН'!$G$6-'СЕТ СН'!$G$22</f>
        <v>1381.01617334</v>
      </c>
      <c r="C74" s="36">
        <f>SUMIFS(СВЦЭМ!$C$33:$C$776,СВЦЭМ!$A$33:$A$776,$A74,СВЦЭМ!$B$33:$B$776,C$47)+'СЕТ СН'!$G$12+СВЦЭМ!$D$10+'СЕТ СН'!$G$6-'СЕТ СН'!$G$22</f>
        <v>1406.6536148300002</v>
      </c>
      <c r="D74" s="36">
        <f>SUMIFS(СВЦЭМ!$C$33:$C$776,СВЦЭМ!$A$33:$A$776,$A74,СВЦЭМ!$B$33:$B$776,D$47)+'СЕТ СН'!$G$12+СВЦЭМ!$D$10+'СЕТ СН'!$G$6-'СЕТ СН'!$G$22</f>
        <v>1428.8461909800001</v>
      </c>
      <c r="E74" s="36">
        <f>SUMIFS(СВЦЭМ!$C$33:$C$776,СВЦЭМ!$A$33:$A$776,$A74,СВЦЭМ!$B$33:$B$776,E$47)+'СЕТ СН'!$G$12+СВЦЭМ!$D$10+'СЕТ СН'!$G$6-'СЕТ СН'!$G$22</f>
        <v>1437.9460837500001</v>
      </c>
      <c r="F74" s="36">
        <f>SUMIFS(СВЦЭМ!$C$33:$C$776,СВЦЭМ!$A$33:$A$776,$A74,СВЦЭМ!$B$33:$B$776,F$47)+'СЕТ СН'!$G$12+СВЦЭМ!$D$10+'СЕТ СН'!$G$6-'СЕТ СН'!$G$22</f>
        <v>1442.8510214900002</v>
      </c>
      <c r="G74" s="36">
        <f>SUMIFS(СВЦЭМ!$C$33:$C$776,СВЦЭМ!$A$33:$A$776,$A74,СВЦЭМ!$B$33:$B$776,G$47)+'СЕТ СН'!$G$12+СВЦЭМ!$D$10+'СЕТ СН'!$G$6-'СЕТ СН'!$G$22</f>
        <v>1436.56952189</v>
      </c>
      <c r="H74" s="36">
        <f>SUMIFS(СВЦЭМ!$C$33:$C$776,СВЦЭМ!$A$33:$A$776,$A74,СВЦЭМ!$B$33:$B$776,H$47)+'СЕТ СН'!$G$12+СВЦЭМ!$D$10+'СЕТ СН'!$G$6-'СЕТ СН'!$G$22</f>
        <v>1417.6492567499999</v>
      </c>
      <c r="I74" s="36">
        <f>SUMIFS(СВЦЭМ!$C$33:$C$776,СВЦЭМ!$A$33:$A$776,$A74,СВЦЭМ!$B$33:$B$776,I$47)+'СЕТ СН'!$G$12+СВЦЭМ!$D$10+'СЕТ СН'!$G$6-'СЕТ СН'!$G$22</f>
        <v>1389.5492057000001</v>
      </c>
      <c r="J74" s="36">
        <f>SUMIFS(СВЦЭМ!$C$33:$C$776,СВЦЭМ!$A$33:$A$776,$A74,СВЦЭМ!$B$33:$B$776,J$47)+'СЕТ СН'!$G$12+СВЦЭМ!$D$10+'СЕТ СН'!$G$6-'СЕТ СН'!$G$22</f>
        <v>1354.06514674</v>
      </c>
      <c r="K74" s="36">
        <f>SUMIFS(СВЦЭМ!$C$33:$C$776,СВЦЭМ!$A$33:$A$776,$A74,СВЦЭМ!$B$33:$B$776,K$47)+'СЕТ СН'!$G$12+СВЦЭМ!$D$10+'СЕТ СН'!$G$6-'СЕТ СН'!$G$22</f>
        <v>1315.3808601400001</v>
      </c>
      <c r="L74" s="36">
        <f>SUMIFS(СВЦЭМ!$C$33:$C$776,СВЦЭМ!$A$33:$A$776,$A74,СВЦЭМ!$B$33:$B$776,L$47)+'СЕТ СН'!$G$12+СВЦЭМ!$D$10+'СЕТ СН'!$G$6-'СЕТ СН'!$G$22</f>
        <v>1298.29843368</v>
      </c>
      <c r="M74" s="36">
        <f>SUMIFS(СВЦЭМ!$C$33:$C$776,СВЦЭМ!$A$33:$A$776,$A74,СВЦЭМ!$B$33:$B$776,M$47)+'СЕТ СН'!$G$12+СВЦЭМ!$D$10+'СЕТ СН'!$G$6-'СЕТ СН'!$G$22</f>
        <v>1252.7429954300001</v>
      </c>
      <c r="N74" s="36">
        <f>SUMIFS(СВЦЭМ!$C$33:$C$776,СВЦЭМ!$A$33:$A$776,$A74,СВЦЭМ!$B$33:$B$776,N$47)+'СЕТ СН'!$G$12+СВЦЭМ!$D$10+'СЕТ СН'!$G$6-'СЕТ СН'!$G$22</f>
        <v>1207.4693847000001</v>
      </c>
      <c r="O74" s="36">
        <f>SUMIFS(СВЦЭМ!$C$33:$C$776,СВЦЭМ!$A$33:$A$776,$A74,СВЦЭМ!$B$33:$B$776,O$47)+'СЕТ СН'!$G$12+СВЦЭМ!$D$10+'СЕТ СН'!$G$6-'СЕТ СН'!$G$22</f>
        <v>1191.88804927</v>
      </c>
      <c r="P74" s="36">
        <f>SUMIFS(СВЦЭМ!$C$33:$C$776,СВЦЭМ!$A$33:$A$776,$A74,СВЦЭМ!$B$33:$B$776,P$47)+'СЕТ СН'!$G$12+СВЦЭМ!$D$10+'СЕТ СН'!$G$6-'СЕТ СН'!$G$22</f>
        <v>1197.33703386</v>
      </c>
      <c r="Q74" s="36">
        <f>SUMIFS(СВЦЭМ!$C$33:$C$776,СВЦЭМ!$A$33:$A$776,$A74,СВЦЭМ!$B$33:$B$776,Q$47)+'СЕТ СН'!$G$12+СВЦЭМ!$D$10+'СЕТ СН'!$G$6-'СЕТ СН'!$G$22</f>
        <v>1201.9286386399999</v>
      </c>
      <c r="R74" s="36">
        <f>SUMIFS(СВЦЭМ!$C$33:$C$776,СВЦЭМ!$A$33:$A$776,$A74,СВЦЭМ!$B$33:$B$776,R$47)+'СЕТ СН'!$G$12+СВЦЭМ!$D$10+'СЕТ СН'!$G$6-'СЕТ СН'!$G$22</f>
        <v>1199.6411401600001</v>
      </c>
      <c r="S74" s="36">
        <f>SUMIFS(СВЦЭМ!$C$33:$C$776,СВЦЭМ!$A$33:$A$776,$A74,СВЦЭМ!$B$33:$B$776,S$47)+'СЕТ СН'!$G$12+СВЦЭМ!$D$10+'СЕТ СН'!$G$6-'СЕТ СН'!$G$22</f>
        <v>1195.5017810500001</v>
      </c>
      <c r="T74" s="36">
        <f>SUMIFS(СВЦЭМ!$C$33:$C$776,СВЦЭМ!$A$33:$A$776,$A74,СВЦЭМ!$B$33:$B$776,T$47)+'СЕТ СН'!$G$12+СВЦЭМ!$D$10+'СЕТ СН'!$G$6-'СЕТ СН'!$G$22</f>
        <v>1200.7621552300002</v>
      </c>
      <c r="U74" s="36">
        <f>SUMIFS(СВЦЭМ!$C$33:$C$776,СВЦЭМ!$A$33:$A$776,$A74,СВЦЭМ!$B$33:$B$776,U$47)+'СЕТ СН'!$G$12+СВЦЭМ!$D$10+'СЕТ СН'!$G$6-'СЕТ СН'!$G$22</f>
        <v>1234.64658463</v>
      </c>
      <c r="V74" s="36">
        <f>SUMIFS(СВЦЭМ!$C$33:$C$776,СВЦЭМ!$A$33:$A$776,$A74,СВЦЭМ!$B$33:$B$776,V$47)+'СЕТ СН'!$G$12+СВЦЭМ!$D$10+'СЕТ СН'!$G$6-'СЕТ СН'!$G$22</f>
        <v>1241.5254532399999</v>
      </c>
      <c r="W74" s="36">
        <f>SUMIFS(СВЦЭМ!$C$33:$C$776,СВЦЭМ!$A$33:$A$776,$A74,СВЦЭМ!$B$33:$B$776,W$47)+'СЕТ СН'!$G$12+СВЦЭМ!$D$10+'СЕТ СН'!$G$6-'СЕТ СН'!$G$22</f>
        <v>1224.05457355</v>
      </c>
      <c r="X74" s="36">
        <f>SUMIFS(СВЦЭМ!$C$33:$C$776,СВЦЭМ!$A$33:$A$776,$A74,СВЦЭМ!$B$33:$B$776,X$47)+'СЕТ СН'!$G$12+СВЦЭМ!$D$10+'СЕТ СН'!$G$6-'СЕТ СН'!$G$22</f>
        <v>1210.6864078900001</v>
      </c>
      <c r="Y74" s="36">
        <f>SUMIFS(СВЦЭМ!$C$33:$C$776,СВЦЭМ!$A$33:$A$776,$A74,СВЦЭМ!$B$33:$B$776,Y$47)+'СЕТ СН'!$G$12+СВЦЭМ!$D$10+'СЕТ СН'!$G$6-'СЕТ СН'!$G$22</f>
        <v>1302.6144111200001</v>
      </c>
    </row>
    <row r="75" spans="1:27" ht="15.75" x14ac:dyDescent="0.2">
      <c r="A75" s="35">
        <f t="shared" si="1"/>
        <v>44102</v>
      </c>
      <c r="B75" s="36">
        <f>SUMIFS(СВЦЭМ!$C$33:$C$776,СВЦЭМ!$A$33:$A$776,$A75,СВЦЭМ!$B$33:$B$776,B$47)+'СЕТ СН'!$G$12+СВЦЭМ!$D$10+'СЕТ СН'!$G$6-'СЕТ СН'!$G$22</f>
        <v>1374.3881816400001</v>
      </c>
      <c r="C75" s="36">
        <f>SUMIFS(СВЦЭМ!$C$33:$C$776,СВЦЭМ!$A$33:$A$776,$A75,СВЦЭМ!$B$33:$B$776,C$47)+'СЕТ СН'!$G$12+СВЦЭМ!$D$10+'СЕТ СН'!$G$6-'СЕТ СН'!$G$22</f>
        <v>1391.31485974</v>
      </c>
      <c r="D75" s="36">
        <f>SUMIFS(СВЦЭМ!$C$33:$C$776,СВЦЭМ!$A$33:$A$776,$A75,СВЦЭМ!$B$33:$B$776,D$47)+'СЕТ СН'!$G$12+СВЦЭМ!$D$10+'СЕТ СН'!$G$6-'СЕТ СН'!$G$22</f>
        <v>1405.77692548</v>
      </c>
      <c r="E75" s="36">
        <f>SUMIFS(СВЦЭМ!$C$33:$C$776,СВЦЭМ!$A$33:$A$776,$A75,СВЦЭМ!$B$33:$B$776,E$47)+'СЕТ СН'!$G$12+СВЦЭМ!$D$10+'СЕТ СН'!$G$6-'СЕТ СН'!$G$22</f>
        <v>1418.62442562</v>
      </c>
      <c r="F75" s="36">
        <f>SUMIFS(СВЦЭМ!$C$33:$C$776,СВЦЭМ!$A$33:$A$776,$A75,СВЦЭМ!$B$33:$B$776,F$47)+'СЕТ СН'!$G$12+СВЦЭМ!$D$10+'СЕТ СН'!$G$6-'СЕТ СН'!$G$22</f>
        <v>1419.0237267299999</v>
      </c>
      <c r="G75" s="36">
        <f>SUMIFS(СВЦЭМ!$C$33:$C$776,СВЦЭМ!$A$33:$A$776,$A75,СВЦЭМ!$B$33:$B$776,G$47)+'СЕТ СН'!$G$12+СВЦЭМ!$D$10+'СЕТ СН'!$G$6-'СЕТ СН'!$G$22</f>
        <v>1403.42567794</v>
      </c>
      <c r="H75" s="36">
        <f>SUMIFS(СВЦЭМ!$C$33:$C$776,СВЦЭМ!$A$33:$A$776,$A75,СВЦЭМ!$B$33:$B$776,H$47)+'СЕТ СН'!$G$12+СВЦЭМ!$D$10+'СЕТ СН'!$G$6-'СЕТ СН'!$G$22</f>
        <v>1356.7583516</v>
      </c>
      <c r="I75" s="36">
        <f>SUMIFS(СВЦЭМ!$C$33:$C$776,СВЦЭМ!$A$33:$A$776,$A75,СВЦЭМ!$B$33:$B$776,I$47)+'СЕТ СН'!$G$12+СВЦЭМ!$D$10+'СЕТ СН'!$G$6-'СЕТ СН'!$G$22</f>
        <v>1335.67317445</v>
      </c>
      <c r="J75" s="36">
        <f>SUMIFS(СВЦЭМ!$C$33:$C$776,СВЦЭМ!$A$33:$A$776,$A75,СВЦЭМ!$B$33:$B$776,J$47)+'СЕТ СН'!$G$12+СВЦЭМ!$D$10+'СЕТ СН'!$G$6-'СЕТ СН'!$G$22</f>
        <v>1297.7314280200001</v>
      </c>
      <c r="K75" s="36">
        <f>SUMIFS(СВЦЭМ!$C$33:$C$776,СВЦЭМ!$A$33:$A$776,$A75,СВЦЭМ!$B$33:$B$776,K$47)+'СЕТ СН'!$G$12+СВЦЭМ!$D$10+'СЕТ СН'!$G$6-'СЕТ СН'!$G$22</f>
        <v>1289.3551769000001</v>
      </c>
      <c r="L75" s="36">
        <f>SUMIFS(СВЦЭМ!$C$33:$C$776,СВЦЭМ!$A$33:$A$776,$A75,СВЦЭМ!$B$33:$B$776,L$47)+'СЕТ СН'!$G$12+СВЦЭМ!$D$10+'СЕТ СН'!$G$6-'СЕТ СН'!$G$22</f>
        <v>1290.6222983600001</v>
      </c>
      <c r="M75" s="36">
        <f>SUMIFS(СВЦЭМ!$C$33:$C$776,СВЦЭМ!$A$33:$A$776,$A75,СВЦЭМ!$B$33:$B$776,M$47)+'СЕТ СН'!$G$12+СВЦЭМ!$D$10+'СЕТ СН'!$G$6-'СЕТ СН'!$G$22</f>
        <v>1246.3214821700001</v>
      </c>
      <c r="N75" s="36">
        <f>SUMIFS(СВЦЭМ!$C$33:$C$776,СВЦЭМ!$A$33:$A$776,$A75,СВЦЭМ!$B$33:$B$776,N$47)+'СЕТ СН'!$G$12+СВЦЭМ!$D$10+'СЕТ СН'!$G$6-'СЕТ СН'!$G$22</f>
        <v>1199.3527163900001</v>
      </c>
      <c r="O75" s="36">
        <f>SUMIFS(СВЦЭМ!$C$33:$C$776,СВЦЭМ!$A$33:$A$776,$A75,СВЦЭМ!$B$33:$B$776,O$47)+'СЕТ СН'!$G$12+СВЦЭМ!$D$10+'СЕТ СН'!$G$6-'СЕТ СН'!$G$22</f>
        <v>1183.5604973500001</v>
      </c>
      <c r="P75" s="36">
        <f>SUMIFS(СВЦЭМ!$C$33:$C$776,СВЦЭМ!$A$33:$A$776,$A75,СВЦЭМ!$B$33:$B$776,P$47)+'СЕТ СН'!$G$12+СВЦЭМ!$D$10+'СЕТ СН'!$G$6-'СЕТ СН'!$G$22</f>
        <v>1182.6026793000001</v>
      </c>
      <c r="Q75" s="36">
        <f>SUMIFS(СВЦЭМ!$C$33:$C$776,СВЦЭМ!$A$33:$A$776,$A75,СВЦЭМ!$B$33:$B$776,Q$47)+'СЕТ СН'!$G$12+СВЦЭМ!$D$10+'СЕТ СН'!$G$6-'СЕТ СН'!$G$22</f>
        <v>1181.4855072800001</v>
      </c>
      <c r="R75" s="36">
        <f>SUMIFS(СВЦЭМ!$C$33:$C$776,СВЦЭМ!$A$33:$A$776,$A75,СВЦЭМ!$B$33:$B$776,R$47)+'СЕТ СН'!$G$12+СВЦЭМ!$D$10+'СЕТ СН'!$G$6-'СЕТ СН'!$G$22</f>
        <v>1172.04113534</v>
      </c>
      <c r="S75" s="36">
        <f>SUMIFS(СВЦЭМ!$C$33:$C$776,СВЦЭМ!$A$33:$A$776,$A75,СВЦЭМ!$B$33:$B$776,S$47)+'СЕТ СН'!$G$12+СВЦЭМ!$D$10+'СЕТ СН'!$G$6-'СЕТ СН'!$G$22</f>
        <v>1189.8961331099999</v>
      </c>
      <c r="T75" s="36">
        <f>SUMIFS(СВЦЭМ!$C$33:$C$776,СВЦЭМ!$A$33:$A$776,$A75,СВЦЭМ!$B$33:$B$776,T$47)+'СЕТ СН'!$G$12+СВЦЭМ!$D$10+'СЕТ СН'!$G$6-'СЕТ СН'!$G$22</f>
        <v>1203.4259714</v>
      </c>
      <c r="U75" s="36">
        <f>SUMIFS(СВЦЭМ!$C$33:$C$776,СВЦЭМ!$A$33:$A$776,$A75,СВЦЭМ!$B$33:$B$776,U$47)+'СЕТ СН'!$G$12+СВЦЭМ!$D$10+'СЕТ СН'!$G$6-'СЕТ СН'!$G$22</f>
        <v>1230.32281225</v>
      </c>
      <c r="V75" s="36">
        <f>SUMIFS(СВЦЭМ!$C$33:$C$776,СВЦЭМ!$A$33:$A$776,$A75,СВЦЭМ!$B$33:$B$776,V$47)+'СЕТ СН'!$G$12+СВЦЭМ!$D$10+'СЕТ СН'!$G$6-'СЕТ СН'!$G$22</f>
        <v>1221.5237901</v>
      </c>
      <c r="W75" s="36">
        <f>SUMIFS(СВЦЭМ!$C$33:$C$776,СВЦЭМ!$A$33:$A$776,$A75,СВЦЭМ!$B$33:$B$776,W$47)+'СЕТ СН'!$G$12+СВЦЭМ!$D$10+'СЕТ СН'!$G$6-'СЕТ СН'!$G$22</f>
        <v>1204.2273918400001</v>
      </c>
      <c r="X75" s="36">
        <f>SUMIFS(СВЦЭМ!$C$33:$C$776,СВЦЭМ!$A$33:$A$776,$A75,СВЦЭМ!$B$33:$B$776,X$47)+'СЕТ СН'!$G$12+СВЦЭМ!$D$10+'СЕТ СН'!$G$6-'СЕТ СН'!$G$22</f>
        <v>1209.4222309199999</v>
      </c>
      <c r="Y75" s="36">
        <f>SUMIFS(СВЦЭМ!$C$33:$C$776,СВЦЭМ!$A$33:$A$776,$A75,СВЦЭМ!$B$33:$B$776,Y$47)+'СЕТ СН'!$G$12+СВЦЭМ!$D$10+'СЕТ СН'!$G$6-'СЕТ СН'!$G$22</f>
        <v>1290.27577793</v>
      </c>
    </row>
    <row r="76" spans="1:27" ht="15.75" x14ac:dyDescent="0.2">
      <c r="A76" s="35">
        <f t="shared" si="1"/>
        <v>44103</v>
      </c>
      <c r="B76" s="36">
        <f>SUMIFS(СВЦЭМ!$C$33:$C$776,СВЦЭМ!$A$33:$A$776,$A76,СВЦЭМ!$B$33:$B$776,B$47)+'СЕТ СН'!$G$12+СВЦЭМ!$D$10+'СЕТ СН'!$G$6-'СЕТ СН'!$G$22</f>
        <v>1346.4197347200002</v>
      </c>
      <c r="C76" s="36">
        <f>SUMIFS(СВЦЭМ!$C$33:$C$776,СВЦЭМ!$A$33:$A$776,$A76,СВЦЭМ!$B$33:$B$776,C$47)+'СЕТ СН'!$G$12+СВЦЭМ!$D$10+'СЕТ СН'!$G$6-'СЕТ СН'!$G$22</f>
        <v>1377.4406382300001</v>
      </c>
      <c r="D76" s="36">
        <f>SUMIFS(СВЦЭМ!$C$33:$C$776,СВЦЭМ!$A$33:$A$776,$A76,СВЦЭМ!$B$33:$B$776,D$47)+'СЕТ СН'!$G$12+СВЦЭМ!$D$10+'СЕТ СН'!$G$6-'СЕТ СН'!$G$22</f>
        <v>1394.1637790200002</v>
      </c>
      <c r="E76" s="36">
        <f>SUMIFS(СВЦЭМ!$C$33:$C$776,СВЦЭМ!$A$33:$A$776,$A76,СВЦЭМ!$B$33:$B$776,E$47)+'СЕТ СН'!$G$12+СВЦЭМ!$D$10+'СЕТ СН'!$G$6-'СЕТ СН'!$G$22</f>
        <v>1412.0504289800001</v>
      </c>
      <c r="F76" s="36">
        <f>SUMIFS(СВЦЭМ!$C$33:$C$776,СВЦЭМ!$A$33:$A$776,$A76,СВЦЭМ!$B$33:$B$776,F$47)+'СЕТ СН'!$G$12+СВЦЭМ!$D$10+'СЕТ СН'!$G$6-'СЕТ СН'!$G$22</f>
        <v>1413.6115277399999</v>
      </c>
      <c r="G76" s="36">
        <f>SUMIFS(СВЦЭМ!$C$33:$C$776,СВЦЭМ!$A$33:$A$776,$A76,СВЦЭМ!$B$33:$B$776,G$47)+'СЕТ СН'!$G$12+СВЦЭМ!$D$10+'СЕТ СН'!$G$6-'СЕТ СН'!$G$22</f>
        <v>1396.0005193300001</v>
      </c>
      <c r="H76" s="36">
        <f>SUMIFS(СВЦЭМ!$C$33:$C$776,СВЦЭМ!$A$33:$A$776,$A76,СВЦЭМ!$B$33:$B$776,H$47)+'СЕТ СН'!$G$12+СВЦЭМ!$D$10+'СЕТ СН'!$G$6-'СЕТ СН'!$G$22</f>
        <v>1352.3348632300001</v>
      </c>
      <c r="I76" s="36">
        <f>SUMIFS(СВЦЭМ!$C$33:$C$776,СВЦЭМ!$A$33:$A$776,$A76,СВЦЭМ!$B$33:$B$776,I$47)+'СЕТ СН'!$G$12+СВЦЭМ!$D$10+'СЕТ СН'!$G$6-'СЕТ СН'!$G$22</f>
        <v>1297.20522454</v>
      </c>
      <c r="J76" s="36">
        <f>SUMIFS(СВЦЭМ!$C$33:$C$776,СВЦЭМ!$A$33:$A$776,$A76,СВЦЭМ!$B$33:$B$776,J$47)+'СЕТ СН'!$G$12+СВЦЭМ!$D$10+'СЕТ СН'!$G$6-'СЕТ СН'!$G$22</f>
        <v>1267.7311577800001</v>
      </c>
      <c r="K76" s="36">
        <f>SUMIFS(СВЦЭМ!$C$33:$C$776,СВЦЭМ!$A$33:$A$776,$A76,СВЦЭМ!$B$33:$B$776,K$47)+'СЕТ СН'!$G$12+СВЦЭМ!$D$10+'СЕТ СН'!$G$6-'СЕТ СН'!$G$22</f>
        <v>1258.4432966300001</v>
      </c>
      <c r="L76" s="36">
        <f>SUMIFS(СВЦЭМ!$C$33:$C$776,СВЦЭМ!$A$33:$A$776,$A76,СВЦЭМ!$B$33:$B$776,L$47)+'СЕТ СН'!$G$12+СВЦЭМ!$D$10+'СЕТ СН'!$G$6-'СЕТ СН'!$G$22</f>
        <v>1294.68102853</v>
      </c>
      <c r="M76" s="36">
        <f>SUMIFS(СВЦЭМ!$C$33:$C$776,СВЦЭМ!$A$33:$A$776,$A76,СВЦЭМ!$B$33:$B$776,M$47)+'СЕТ СН'!$G$12+СВЦЭМ!$D$10+'СЕТ СН'!$G$6-'СЕТ СН'!$G$22</f>
        <v>1271.8367864900001</v>
      </c>
      <c r="N76" s="36">
        <f>SUMIFS(СВЦЭМ!$C$33:$C$776,СВЦЭМ!$A$33:$A$776,$A76,СВЦЭМ!$B$33:$B$776,N$47)+'СЕТ СН'!$G$12+СВЦЭМ!$D$10+'СЕТ СН'!$G$6-'СЕТ СН'!$G$22</f>
        <v>1244.9139227600001</v>
      </c>
      <c r="O76" s="36">
        <f>SUMIFS(СВЦЭМ!$C$33:$C$776,СВЦЭМ!$A$33:$A$776,$A76,СВЦЭМ!$B$33:$B$776,O$47)+'СЕТ СН'!$G$12+СВЦЭМ!$D$10+'СЕТ СН'!$G$6-'СЕТ СН'!$G$22</f>
        <v>1259.75689936</v>
      </c>
      <c r="P76" s="36">
        <f>SUMIFS(СВЦЭМ!$C$33:$C$776,СВЦЭМ!$A$33:$A$776,$A76,СВЦЭМ!$B$33:$B$776,P$47)+'СЕТ СН'!$G$12+СВЦЭМ!$D$10+'СЕТ СН'!$G$6-'СЕТ СН'!$G$22</f>
        <v>1249.1485175400001</v>
      </c>
      <c r="Q76" s="36">
        <f>SUMIFS(СВЦЭМ!$C$33:$C$776,СВЦЭМ!$A$33:$A$776,$A76,СВЦЭМ!$B$33:$B$776,Q$47)+'СЕТ СН'!$G$12+СВЦЭМ!$D$10+'СЕТ СН'!$G$6-'СЕТ СН'!$G$22</f>
        <v>1228.10351014</v>
      </c>
      <c r="R76" s="36">
        <f>SUMIFS(СВЦЭМ!$C$33:$C$776,СВЦЭМ!$A$33:$A$776,$A76,СВЦЭМ!$B$33:$B$776,R$47)+'СЕТ СН'!$G$12+СВЦЭМ!$D$10+'СЕТ СН'!$G$6-'СЕТ СН'!$G$22</f>
        <v>1330.7440758500002</v>
      </c>
      <c r="S76" s="36">
        <f>SUMIFS(СВЦЭМ!$C$33:$C$776,СВЦЭМ!$A$33:$A$776,$A76,СВЦЭМ!$B$33:$B$776,S$47)+'СЕТ СН'!$G$12+СВЦЭМ!$D$10+'СЕТ СН'!$G$6-'СЕТ СН'!$G$22</f>
        <v>1277.2270842400001</v>
      </c>
      <c r="T76" s="36">
        <f>SUMIFS(СВЦЭМ!$C$33:$C$776,СВЦЭМ!$A$33:$A$776,$A76,СВЦЭМ!$B$33:$B$776,T$47)+'СЕТ СН'!$G$12+СВЦЭМ!$D$10+'СЕТ СН'!$G$6-'СЕТ СН'!$G$22</f>
        <v>1234.0191331000001</v>
      </c>
      <c r="U76" s="36">
        <f>SUMIFS(СВЦЭМ!$C$33:$C$776,СВЦЭМ!$A$33:$A$776,$A76,СВЦЭМ!$B$33:$B$776,U$47)+'СЕТ СН'!$G$12+СВЦЭМ!$D$10+'СЕТ СН'!$G$6-'СЕТ СН'!$G$22</f>
        <v>1259.1675872999999</v>
      </c>
      <c r="V76" s="36">
        <f>SUMIFS(СВЦЭМ!$C$33:$C$776,СВЦЭМ!$A$33:$A$776,$A76,СВЦЭМ!$B$33:$B$776,V$47)+'СЕТ СН'!$G$12+СВЦЭМ!$D$10+'СЕТ СН'!$G$6-'СЕТ СН'!$G$22</f>
        <v>1248.7431536600002</v>
      </c>
      <c r="W76" s="36">
        <f>SUMIFS(СВЦЭМ!$C$33:$C$776,СВЦЭМ!$A$33:$A$776,$A76,СВЦЭМ!$B$33:$B$776,W$47)+'СЕТ СН'!$G$12+СВЦЭМ!$D$10+'СЕТ СН'!$G$6-'СЕТ СН'!$G$22</f>
        <v>1236.6993633100001</v>
      </c>
      <c r="X76" s="36">
        <f>SUMIFS(СВЦЭМ!$C$33:$C$776,СВЦЭМ!$A$33:$A$776,$A76,СВЦЭМ!$B$33:$B$776,X$47)+'СЕТ СН'!$G$12+СВЦЭМ!$D$10+'СЕТ СН'!$G$6-'СЕТ СН'!$G$22</f>
        <v>1209.3001396</v>
      </c>
      <c r="Y76" s="36">
        <f>SUMIFS(СВЦЭМ!$C$33:$C$776,СВЦЭМ!$A$33:$A$776,$A76,СВЦЭМ!$B$33:$B$776,Y$47)+'СЕТ СН'!$G$12+СВЦЭМ!$D$10+'СЕТ СН'!$G$6-'СЕТ СН'!$G$22</f>
        <v>1246.4437300899999</v>
      </c>
    </row>
    <row r="77" spans="1:27" ht="15.75" x14ac:dyDescent="0.2">
      <c r="A77" s="35">
        <f t="shared" si="1"/>
        <v>44104</v>
      </c>
      <c r="B77" s="36">
        <f>SUMIFS(СВЦЭМ!$C$33:$C$776,СВЦЭМ!$A$33:$A$776,$A77,СВЦЭМ!$B$33:$B$776,B$47)+'СЕТ СН'!$G$12+СВЦЭМ!$D$10+'СЕТ СН'!$G$6-'СЕТ СН'!$G$22</f>
        <v>1319.3429801699999</v>
      </c>
      <c r="C77" s="36">
        <f>SUMIFS(СВЦЭМ!$C$33:$C$776,СВЦЭМ!$A$33:$A$776,$A77,СВЦЭМ!$B$33:$B$776,C$47)+'СЕТ СН'!$G$12+СВЦЭМ!$D$10+'СЕТ СН'!$G$6-'СЕТ СН'!$G$22</f>
        <v>1350.8448109300002</v>
      </c>
      <c r="D77" s="36">
        <f>SUMIFS(СВЦЭМ!$C$33:$C$776,СВЦЭМ!$A$33:$A$776,$A77,СВЦЭМ!$B$33:$B$776,D$47)+'СЕТ СН'!$G$12+СВЦЭМ!$D$10+'СЕТ СН'!$G$6-'СЕТ СН'!$G$22</f>
        <v>1371.8535607600002</v>
      </c>
      <c r="E77" s="36">
        <f>SUMIFS(СВЦЭМ!$C$33:$C$776,СВЦЭМ!$A$33:$A$776,$A77,СВЦЭМ!$B$33:$B$776,E$47)+'СЕТ СН'!$G$12+СВЦЭМ!$D$10+'СЕТ СН'!$G$6-'СЕТ СН'!$G$22</f>
        <v>1388.5537388</v>
      </c>
      <c r="F77" s="36">
        <f>SUMIFS(СВЦЭМ!$C$33:$C$776,СВЦЭМ!$A$33:$A$776,$A77,СВЦЭМ!$B$33:$B$776,F$47)+'СЕТ СН'!$G$12+СВЦЭМ!$D$10+'СЕТ СН'!$G$6-'СЕТ СН'!$G$22</f>
        <v>1383.9083917400001</v>
      </c>
      <c r="G77" s="36">
        <f>SUMIFS(СВЦЭМ!$C$33:$C$776,СВЦЭМ!$A$33:$A$776,$A77,СВЦЭМ!$B$33:$B$776,G$47)+'СЕТ СН'!$G$12+СВЦЭМ!$D$10+'СЕТ СН'!$G$6-'СЕТ СН'!$G$22</f>
        <v>1365.058925</v>
      </c>
      <c r="H77" s="36">
        <f>SUMIFS(СВЦЭМ!$C$33:$C$776,СВЦЭМ!$A$33:$A$776,$A77,СВЦЭМ!$B$33:$B$776,H$47)+'СЕТ СН'!$G$12+СВЦЭМ!$D$10+'СЕТ СН'!$G$6-'СЕТ СН'!$G$22</f>
        <v>1320.5276753799999</v>
      </c>
      <c r="I77" s="36">
        <f>SUMIFS(СВЦЭМ!$C$33:$C$776,СВЦЭМ!$A$33:$A$776,$A77,СВЦЭМ!$B$33:$B$776,I$47)+'СЕТ СН'!$G$12+СВЦЭМ!$D$10+'СЕТ СН'!$G$6-'СЕТ СН'!$G$22</f>
        <v>1251.7962746000001</v>
      </c>
      <c r="J77" s="36">
        <f>SUMIFS(СВЦЭМ!$C$33:$C$776,СВЦЭМ!$A$33:$A$776,$A77,СВЦЭМ!$B$33:$B$776,J$47)+'СЕТ СН'!$G$12+СВЦЭМ!$D$10+'СЕТ СН'!$G$6-'СЕТ СН'!$G$22</f>
        <v>1222.7647179400001</v>
      </c>
      <c r="K77" s="36">
        <f>SUMIFS(СВЦЭМ!$C$33:$C$776,СВЦЭМ!$A$33:$A$776,$A77,СВЦЭМ!$B$33:$B$776,K$47)+'СЕТ СН'!$G$12+СВЦЭМ!$D$10+'СЕТ СН'!$G$6-'СЕТ СН'!$G$22</f>
        <v>1205.4630649400001</v>
      </c>
      <c r="L77" s="36">
        <f>SUMIFS(СВЦЭМ!$C$33:$C$776,СВЦЭМ!$A$33:$A$776,$A77,СВЦЭМ!$B$33:$B$776,L$47)+'СЕТ СН'!$G$12+СВЦЭМ!$D$10+'СЕТ СН'!$G$6-'СЕТ СН'!$G$22</f>
        <v>1218.23129204</v>
      </c>
      <c r="M77" s="36">
        <f>SUMIFS(СВЦЭМ!$C$33:$C$776,СВЦЭМ!$A$33:$A$776,$A77,СВЦЭМ!$B$33:$B$776,M$47)+'СЕТ СН'!$G$12+СВЦЭМ!$D$10+'СЕТ СН'!$G$6-'СЕТ СН'!$G$22</f>
        <v>1184.26048341</v>
      </c>
      <c r="N77" s="36">
        <f>SUMIFS(СВЦЭМ!$C$33:$C$776,СВЦЭМ!$A$33:$A$776,$A77,СВЦЭМ!$B$33:$B$776,N$47)+'СЕТ СН'!$G$12+СВЦЭМ!$D$10+'СЕТ СН'!$G$6-'СЕТ СН'!$G$22</f>
        <v>1141.9718712600002</v>
      </c>
      <c r="O77" s="36">
        <f>SUMIFS(СВЦЭМ!$C$33:$C$776,СВЦЭМ!$A$33:$A$776,$A77,СВЦЭМ!$B$33:$B$776,O$47)+'СЕТ СН'!$G$12+СВЦЭМ!$D$10+'СЕТ СН'!$G$6-'СЕТ СН'!$G$22</f>
        <v>1127.2623565600002</v>
      </c>
      <c r="P77" s="36">
        <f>SUMIFS(СВЦЭМ!$C$33:$C$776,СВЦЭМ!$A$33:$A$776,$A77,СВЦЭМ!$B$33:$B$776,P$47)+'СЕТ СН'!$G$12+СВЦЭМ!$D$10+'СЕТ СН'!$G$6-'СЕТ СН'!$G$22</f>
        <v>1129.10706699</v>
      </c>
      <c r="Q77" s="36">
        <f>SUMIFS(СВЦЭМ!$C$33:$C$776,СВЦЭМ!$A$33:$A$776,$A77,СВЦЭМ!$B$33:$B$776,Q$47)+'СЕТ СН'!$G$12+СВЦЭМ!$D$10+'СЕТ СН'!$G$6-'СЕТ СН'!$G$22</f>
        <v>1128.9796688000001</v>
      </c>
      <c r="R77" s="36">
        <f>SUMIFS(СВЦЭМ!$C$33:$C$776,СВЦЭМ!$A$33:$A$776,$A77,СВЦЭМ!$B$33:$B$776,R$47)+'СЕТ СН'!$G$12+СВЦЭМ!$D$10+'СЕТ СН'!$G$6-'СЕТ СН'!$G$22</f>
        <v>1128.16600255</v>
      </c>
      <c r="S77" s="36">
        <f>SUMIFS(СВЦЭМ!$C$33:$C$776,СВЦЭМ!$A$33:$A$776,$A77,СВЦЭМ!$B$33:$B$776,S$47)+'СЕТ СН'!$G$12+СВЦЭМ!$D$10+'СЕТ СН'!$G$6-'СЕТ СН'!$G$22</f>
        <v>1132.1825154100002</v>
      </c>
      <c r="T77" s="36">
        <f>SUMIFS(СВЦЭМ!$C$33:$C$776,СВЦЭМ!$A$33:$A$776,$A77,СВЦЭМ!$B$33:$B$776,T$47)+'СЕТ СН'!$G$12+СВЦЭМ!$D$10+'СЕТ СН'!$G$6-'СЕТ СН'!$G$22</f>
        <v>1124.8561583999999</v>
      </c>
      <c r="U77" s="36">
        <f>SUMIFS(СВЦЭМ!$C$33:$C$776,СВЦЭМ!$A$33:$A$776,$A77,СВЦЭМ!$B$33:$B$776,U$47)+'СЕТ СН'!$G$12+СВЦЭМ!$D$10+'СЕТ СН'!$G$6-'СЕТ СН'!$G$22</f>
        <v>1143.5823900300002</v>
      </c>
      <c r="V77" s="36">
        <f>SUMIFS(СВЦЭМ!$C$33:$C$776,СВЦЭМ!$A$33:$A$776,$A77,СВЦЭМ!$B$33:$B$776,V$47)+'СЕТ СН'!$G$12+СВЦЭМ!$D$10+'СЕТ СН'!$G$6-'СЕТ СН'!$G$22</f>
        <v>1126.04814564</v>
      </c>
      <c r="W77" s="36">
        <f>SUMIFS(СВЦЭМ!$C$33:$C$776,СВЦЭМ!$A$33:$A$776,$A77,СВЦЭМ!$B$33:$B$776,W$47)+'СЕТ СН'!$G$12+СВЦЭМ!$D$10+'СЕТ СН'!$G$6-'СЕТ СН'!$G$22</f>
        <v>1120.6516475200001</v>
      </c>
      <c r="X77" s="36">
        <f>SUMIFS(СВЦЭМ!$C$33:$C$776,СВЦЭМ!$A$33:$A$776,$A77,СВЦЭМ!$B$33:$B$776,X$47)+'СЕТ СН'!$G$12+СВЦЭМ!$D$10+'СЕТ СН'!$G$6-'СЕТ СН'!$G$22</f>
        <v>1159.8634043699999</v>
      </c>
      <c r="Y77" s="36">
        <f>SUMIFS(СВЦЭМ!$C$33:$C$776,СВЦЭМ!$A$33:$A$776,$A77,СВЦЭМ!$B$33:$B$776,Y$47)+'СЕТ СН'!$G$12+СВЦЭМ!$D$10+'СЕТ СН'!$G$6-'СЕТ СН'!$G$22</f>
        <v>1229.8976026300002</v>
      </c>
      <c r="AA77" s="37"/>
    </row>
    <row r="78" spans="1:27" ht="15.75" hidden="1" x14ac:dyDescent="0.2">
      <c r="A78" s="35">
        <f t="shared" si="1"/>
        <v>44105</v>
      </c>
      <c r="B78" s="36">
        <f>SUMIFS(СВЦЭМ!$C$33:$C$776,СВЦЭМ!$A$33:$A$776,$A78,СВЦЭМ!$B$33:$B$776,B$47)+'СЕТ СН'!$G$12+СВЦЭМ!$D$10+'СЕТ СН'!$G$6-'СЕТ СН'!$G$22</f>
        <v>651.99868404000006</v>
      </c>
      <c r="C78" s="36">
        <f>SUMIFS(СВЦЭМ!$C$33:$C$776,СВЦЭМ!$A$33:$A$776,$A78,СВЦЭМ!$B$33:$B$776,C$47)+'СЕТ СН'!$G$12+СВЦЭМ!$D$10+'СЕТ СН'!$G$6-'СЕТ СН'!$G$22</f>
        <v>651.99868404000006</v>
      </c>
      <c r="D78" s="36">
        <f>SUMIFS(СВЦЭМ!$C$33:$C$776,СВЦЭМ!$A$33:$A$776,$A78,СВЦЭМ!$B$33:$B$776,D$47)+'СЕТ СН'!$G$12+СВЦЭМ!$D$10+'СЕТ СН'!$G$6-'СЕТ СН'!$G$22</f>
        <v>651.99868404000006</v>
      </c>
      <c r="E78" s="36">
        <f>SUMIFS(СВЦЭМ!$C$33:$C$776,СВЦЭМ!$A$33:$A$776,$A78,СВЦЭМ!$B$33:$B$776,E$47)+'СЕТ СН'!$G$12+СВЦЭМ!$D$10+'СЕТ СН'!$G$6-'СЕТ СН'!$G$22</f>
        <v>651.99868404000006</v>
      </c>
      <c r="F78" s="36">
        <f>SUMIFS(СВЦЭМ!$C$33:$C$776,СВЦЭМ!$A$33:$A$776,$A78,СВЦЭМ!$B$33:$B$776,F$47)+'СЕТ СН'!$G$12+СВЦЭМ!$D$10+'СЕТ СН'!$G$6-'СЕТ СН'!$G$22</f>
        <v>651.99868404000006</v>
      </c>
      <c r="G78" s="36">
        <f>SUMIFS(СВЦЭМ!$C$33:$C$776,СВЦЭМ!$A$33:$A$776,$A78,СВЦЭМ!$B$33:$B$776,G$47)+'СЕТ СН'!$G$12+СВЦЭМ!$D$10+'СЕТ СН'!$G$6-'СЕТ СН'!$G$22</f>
        <v>651.99868404000006</v>
      </c>
      <c r="H78" s="36">
        <f>SUMIFS(СВЦЭМ!$C$33:$C$776,СВЦЭМ!$A$33:$A$776,$A78,СВЦЭМ!$B$33:$B$776,H$47)+'СЕТ СН'!$G$12+СВЦЭМ!$D$10+'СЕТ СН'!$G$6-'СЕТ СН'!$G$22</f>
        <v>651.99868404000006</v>
      </c>
      <c r="I78" s="36">
        <f>SUMIFS(СВЦЭМ!$C$33:$C$776,СВЦЭМ!$A$33:$A$776,$A78,СВЦЭМ!$B$33:$B$776,I$47)+'СЕТ СН'!$G$12+СВЦЭМ!$D$10+'СЕТ СН'!$G$6-'СЕТ СН'!$G$22</f>
        <v>651.99868404000006</v>
      </c>
      <c r="J78" s="36">
        <f>SUMIFS(СВЦЭМ!$C$33:$C$776,СВЦЭМ!$A$33:$A$776,$A78,СВЦЭМ!$B$33:$B$776,J$47)+'СЕТ СН'!$G$12+СВЦЭМ!$D$10+'СЕТ СН'!$G$6-'СЕТ СН'!$G$22</f>
        <v>651.99868404000006</v>
      </c>
      <c r="K78" s="36">
        <f>SUMIFS(СВЦЭМ!$C$33:$C$776,СВЦЭМ!$A$33:$A$776,$A78,СВЦЭМ!$B$33:$B$776,K$47)+'СЕТ СН'!$G$12+СВЦЭМ!$D$10+'СЕТ СН'!$G$6-'СЕТ СН'!$G$22</f>
        <v>651.99868404000006</v>
      </c>
      <c r="L78" s="36">
        <f>SUMIFS(СВЦЭМ!$C$33:$C$776,СВЦЭМ!$A$33:$A$776,$A78,СВЦЭМ!$B$33:$B$776,L$47)+'СЕТ СН'!$G$12+СВЦЭМ!$D$10+'СЕТ СН'!$G$6-'СЕТ СН'!$G$22</f>
        <v>651.99868404000006</v>
      </c>
      <c r="M78" s="36">
        <f>SUMIFS(СВЦЭМ!$C$33:$C$776,СВЦЭМ!$A$33:$A$776,$A78,СВЦЭМ!$B$33:$B$776,M$47)+'СЕТ СН'!$G$12+СВЦЭМ!$D$10+'СЕТ СН'!$G$6-'СЕТ СН'!$G$22</f>
        <v>651.99868404000006</v>
      </c>
      <c r="N78" s="36">
        <f>SUMIFS(СВЦЭМ!$C$33:$C$776,СВЦЭМ!$A$33:$A$776,$A78,СВЦЭМ!$B$33:$B$776,N$47)+'СЕТ СН'!$G$12+СВЦЭМ!$D$10+'СЕТ СН'!$G$6-'СЕТ СН'!$G$22</f>
        <v>651.99868404000006</v>
      </c>
      <c r="O78" s="36">
        <f>SUMIFS(СВЦЭМ!$C$33:$C$776,СВЦЭМ!$A$33:$A$776,$A78,СВЦЭМ!$B$33:$B$776,O$47)+'СЕТ СН'!$G$12+СВЦЭМ!$D$10+'СЕТ СН'!$G$6-'СЕТ СН'!$G$22</f>
        <v>651.99868404000006</v>
      </c>
      <c r="P78" s="36">
        <f>SUMIFS(СВЦЭМ!$C$33:$C$776,СВЦЭМ!$A$33:$A$776,$A78,СВЦЭМ!$B$33:$B$776,P$47)+'СЕТ СН'!$G$12+СВЦЭМ!$D$10+'СЕТ СН'!$G$6-'СЕТ СН'!$G$22</f>
        <v>651.99868404000006</v>
      </c>
      <c r="Q78" s="36">
        <f>SUMIFS(СВЦЭМ!$C$33:$C$776,СВЦЭМ!$A$33:$A$776,$A78,СВЦЭМ!$B$33:$B$776,Q$47)+'СЕТ СН'!$G$12+СВЦЭМ!$D$10+'СЕТ СН'!$G$6-'СЕТ СН'!$G$22</f>
        <v>651.99868404000006</v>
      </c>
      <c r="R78" s="36">
        <f>SUMIFS(СВЦЭМ!$C$33:$C$776,СВЦЭМ!$A$33:$A$776,$A78,СВЦЭМ!$B$33:$B$776,R$47)+'СЕТ СН'!$G$12+СВЦЭМ!$D$10+'СЕТ СН'!$G$6-'СЕТ СН'!$G$22</f>
        <v>651.99868404000006</v>
      </c>
      <c r="S78" s="36">
        <f>SUMIFS(СВЦЭМ!$C$33:$C$776,СВЦЭМ!$A$33:$A$776,$A78,СВЦЭМ!$B$33:$B$776,S$47)+'СЕТ СН'!$G$12+СВЦЭМ!$D$10+'СЕТ СН'!$G$6-'СЕТ СН'!$G$22</f>
        <v>651.99868404000006</v>
      </c>
      <c r="T78" s="36">
        <f>SUMIFS(СВЦЭМ!$C$33:$C$776,СВЦЭМ!$A$33:$A$776,$A78,СВЦЭМ!$B$33:$B$776,T$47)+'СЕТ СН'!$G$12+СВЦЭМ!$D$10+'СЕТ СН'!$G$6-'СЕТ СН'!$G$22</f>
        <v>651.99868404000006</v>
      </c>
      <c r="U78" s="36">
        <f>SUMIFS(СВЦЭМ!$C$33:$C$776,СВЦЭМ!$A$33:$A$776,$A78,СВЦЭМ!$B$33:$B$776,U$47)+'СЕТ СН'!$G$12+СВЦЭМ!$D$10+'СЕТ СН'!$G$6-'СЕТ СН'!$G$22</f>
        <v>651.99868404000006</v>
      </c>
      <c r="V78" s="36">
        <f>SUMIFS(СВЦЭМ!$C$33:$C$776,СВЦЭМ!$A$33:$A$776,$A78,СВЦЭМ!$B$33:$B$776,V$47)+'СЕТ СН'!$G$12+СВЦЭМ!$D$10+'СЕТ СН'!$G$6-'СЕТ СН'!$G$22</f>
        <v>651.99868404000006</v>
      </c>
      <c r="W78" s="36">
        <f>SUMIFS(СВЦЭМ!$C$33:$C$776,СВЦЭМ!$A$33:$A$776,$A78,СВЦЭМ!$B$33:$B$776,W$47)+'СЕТ СН'!$G$12+СВЦЭМ!$D$10+'СЕТ СН'!$G$6-'СЕТ СН'!$G$22</f>
        <v>651.99868404000006</v>
      </c>
      <c r="X78" s="36">
        <f>SUMIFS(СВЦЭМ!$C$33:$C$776,СВЦЭМ!$A$33:$A$776,$A78,СВЦЭМ!$B$33:$B$776,X$47)+'СЕТ СН'!$G$12+СВЦЭМ!$D$10+'СЕТ СН'!$G$6-'СЕТ СН'!$G$22</f>
        <v>651.99868404000006</v>
      </c>
      <c r="Y78" s="36">
        <f>SUMIFS(СВЦЭМ!$C$33:$C$776,СВЦЭМ!$A$33:$A$776,$A78,СВЦЭМ!$B$33:$B$776,Y$47)+'СЕТ СН'!$G$12+СВЦЭМ!$D$10+'СЕТ СН'!$G$6-'СЕТ СН'!$G$22</f>
        <v>651.99868404000006</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01.09.2020</v>
      </c>
      <c r="B84" s="36">
        <f>SUMIFS(СВЦЭМ!$C$33:$C$776,СВЦЭМ!$A$33:$A$776,$A84,СВЦЭМ!$B$33:$B$776,B$83)+'СЕТ СН'!$H$12+СВЦЭМ!$D$10+'СЕТ СН'!$H$6-'СЕТ СН'!$H$22</f>
        <v>1281.0186439899999</v>
      </c>
      <c r="C84" s="36">
        <f>SUMIFS(СВЦЭМ!$C$33:$C$776,СВЦЭМ!$A$33:$A$776,$A84,СВЦЭМ!$B$33:$B$776,C$83)+'СЕТ СН'!$H$12+СВЦЭМ!$D$10+'СЕТ СН'!$H$6-'СЕТ СН'!$H$22</f>
        <v>1332.6239737400001</v>
      </c>
      <c r="D84" s="36">
        <f>SUMIFS(СВЦЭМ!$C$33:$C$776,СВЦЭМ!$A$33:$A$776,$A84,СВЦЭМ!$B$33:$B$776,D$83)+'СЕТ СН'!$H$12+СВЦЭМ!$D$10+'СЕТ СН'!$H$6-'СЕТ СН'!$H$22</f>
        <v>1353.5011808700001</v>
      </c>
      <c r="E84" s="36">
        <f>SUMIFS(СВЦЭМ!$C$33:$C$776,СВЦЭМ!$A$33:$A$776,$A84,СВЦЭМ!$B$33:$B$776,E$83)+'СЕТ СН'!$H$12+СВЦЭМ!$D$10+'СЕТ СН'!$H$6-'СЕТ СН'!$H$22</f>
        <v>1367.7568909700001</v>
      </c>
      <c r="F84" s="36">
        <f>SUMIFS(СВЦЭМ!$C$33:$C$776,СВЦЭМ!$A$33:$A$776,$A84,СВЦЭМ!$B$33:$B$776,F$83)+'СЕТ СН'!$H$12+СВЦЭМ!$D$10+'СЕТ СН'!$H$6-'СЕТ СН'!$H$22</f>
        <v>1378.1521033200002</v>
      </c>
      <c r="G84" s="36">
        <f>SUMIFS(СВЦЭМ!$C$33:$C$776,СВЦЭМ!$A$33:$A$776,$A84,СВЦЭМ!$B$33:$B$776,G$83)+'СЕТ СН'!$H$12+СВЦЭМ!$D$10+'СЕТ СН'!$H$6-'СЕТ СН'!$H$22</f>
        <v>1378.8693620899999</v>
      </c>
      <c r="H84" s="36">
        <f>SUMIFS(СВЦЭМ!$C$33:$C$776,СВЦЭМ!$A$33:$A$776,$A84,СВЦЭМ!$B$33:$B$776,H$83)+'СЕТ СН'!$H$12+СВЦЭМ!$D$10+'СЕТ СН'!$H$6-'СЕТ СН'!$H$22</f>
        <v>1361.03053017</v>
      </c>
      <c r="I84" s="36">
        <f>SUMIFS(СВЦЭМ!$C$33:$C$776,СВЦЭМ!$A$33:$A$776,$A84,СВЦЭМ!$B$33:$B$776,I$83)+'СЕТ СН'!$H$12+СВЦЭМ!$D$10+'СЕТ СН'!$H$6-'СЕТ СН'!$H$22</f>
        <v>1321.9989337500001</v>
      </c>
      <c r="J84" s="36">
        <f>SUMIFS(СВЦЭМ!$C$33:$C$776,СВЦЭМ!$A$33:$A$776,$A84,СВЦЭМ!$B$33:$B$776,J$83)+'СЕТ СН'!$H$12+СВЦЭМ!$D$10+'СЕТ СН'!$H$6-'СЕТ СН'!$H$22</f>
        <v>1270.2186145800001</v>
      </c>
      <c r="K84" s="36">
        <f>SUMIFS(СВЦЭМ!$C$33:$C$776,СВЦЭМ!$A$33:$A$776,$A84,СВЦЭМ!$B$33:$B$776,K$83)+'СЕТ СН'!$H$12+СВЦЭМ!$D$10+'СЕТ СН'!$H$6-'СЕТ СН'!$H$22</f>
        <v>1251.4308914399999</v>
      </c>
      <c r="L84" s="36">
        <f>SUMIFS(СВЦЭМ!$C$33:$C$776,СВЦЭМ!$A$33:$A$776,$A84,СВЦЭМ!$B$33:$B$776,L$83)+'СЕТ СН'!$H$12+СВЦЭМ!$D$10+'СЕТ СН'!$H$6-'СЕТ СН'!$H$22</f>
        <v>1247.0975604</v>
      </c>
      <c r="M84" s="36">
        <f>SUMIFS(СВЦЭМ!$C$33:$C$776,СВЦЭМ!$A$33:$A$776,$A84,СВЦЭМ!$B$33:$B$776,M$83)+'СЕТ СН'!$H$12+СВЦЭМ!$D$10+'СЕТ СН'!$H$6-'СЕТ СН'!$H$22</f>
        <v>1244.7887446499999</v>
      </c>
      <c r="N84" s="36">
        <f>SUMIFS(СВЦЭМ!$C$33:$C$776,СВЦЭМ!$A$33:$A$776,$A84,СВЦЭМ!$B$33:$B$776,N$83)+'СЕТ СН'!$H$12+СВЦЭМ!$D$10+'СЕТ СН'!$H$6-'СЕТ СН'!$H$22</f>
        <v>1269.92785753</v>
      </c>
      <c r="O84" s="36">
        <f>SUMIFS(СВЦЭМ!$C$33:$C$776,СВЦЭМ!$A$33:$A$776,$A84,СВЦЭМ!$B$33:$B$776,O$83)+'СЕТ СН'!$H$12+СВЦЭМ!$D$10+'СЕТ СН'!$H$6-'СЕТ СН'!$H$22</f>
        <v>1266.98742631</v>
      </c>
      <c r="P84" s="36">
        <f>SUMIFS(СВЦЭМ!$C$33:$C$776,СВЦЭМ!$A$33:$A$776,$A84,СВЦЭМ!$B$33:$B$776,P$83)+'СЕТ СН'!$H$12+СВЦЭМ!$D$10+'СЕТ СН'!$H$6-'СЕТ СН'!$H$22</f>
        <v>1268.3248722100002</v>
      </c>
      <c r="Q84" s="36">
        <f>SUMIFS(СВЦЭМ!$C$33:$C$776,СВЦЭМ!$A$33:$A$776,$A84,СВЦЭМ!$B$33:$B$776,Q$83)+'СЕТ СН'!$H$12+СВЦЭМ!$D$10+'СЕТ СН'!$H$6-'СЕТ СН'!$H$22</f>
        <v>1273.34167832</v>
      </c>
      <c r="R84" s="36">
        <f>SUMIFS(СВЦЭМ!$C$33:$C$776,СВЦЭМ!$A$33:$A$776,$A84,СВЦЭМ!$B$33:$B$776,R$83)+'СЕТ СН'!$H$12+СВЦЭМ!$D$10+'СЕТ СН'!$H$6-'СЕТ СН'!$H$22</f>
        <v>1261.5706331800002</v>
      </c>
      <c r="S84" s="36">
        <f>SUMIFS(СВЦЭМ!$C$33:$C$776,СВЦЭМ!$A$33:$A$776,$A84,СВЦЭМ!$B$33:$B$776,S$83)+'СЕТ СН'!$H$12+СВЦЭМ!$D$10+'СЕТ СН'!$H$6-'СЕТ СН'!$H$22</f>
        <v>1266.78514726</v>
      </c>
      <c r="T84" s="36">
        <f>SUMIFS(СВЦЭМ!$C$33:$C$776,СВЦЭМ!$A$33:$A$776,$A84,СВЦЭМ!$B$33:$B$776,T$83)+'СЕТ СН'!$H$12+СВЦЭМ!$D$10+'СЕТ СН'!$H$6-'СЕТ СН'!$H$22</f>
        <v>1261.05235657</v>
      </c>
      <c r="U84" s="36">
        <f>SUMIFS(СВЦЭМ!$C$33:$C$776,СВЦЭМ!$A$33:$A$776,$A84,СВЦЭМ!$B$33:$B$776,U$83)+'СЕТ СН'!$H$12+СВЦЭМ!$D$10+'СЕТ СН'!$H$6-'СЕТ СН'!$H$22</f>
        <v>1257.30993659</v>
      </c>
      <c r="V84" s="36">
        <f>SUMIFS(СВЦЭМ!$C$33:$C$776,СВЦЭМ!$A$33:$A$776,$A84,СВЦЭМ!$B$33:$B$776,V$83)+'СЕТ СН'!$H$12+СВЦЭМ!$D$10+'СЕТ СН'!$H$6-'СЕТ СН'!$H$22</f>
        <v>1248.62366352</v>
      </c>
      <c r="W84" s="36">
        <f>SUMIFS(СВЦЭМ!$C$33:$C$776,СВЦЭМ!$A$33:$A$776,$A84,СВЦЭМ!$B$33:$B$776,W$83)+'СЕТ СН'!$H$12+СВЦЭМ!$D$10+'СЕТ СН'!$H$6-'СЕТ СН'!$H$22</f>
        <v>1237.79932973</v>
      </c>
      <c r="X84" s="36">
        <f>SUMIFS(СВЦЭМ!$C$33:$C$776,СВЦЭМ!$A$33:$A$776,$A84,СВЦЭМ!$B$33:$B$776,X$83)+'СЕТ СН'!$H$12+СВЦЭМ!$D$10+'СЕТ СН'!$H$6-'СЕТ СН'!$H$22</f>
        <v>1265.6837330100002</v>
      </c>
      <c r="Y84" s="36">
        <f>SUMIFS(СВЦЭМ!$C$33:$C$776,СВЦЭМ!$A$33:$A$776,$A84,СВЦЭМ!$B$33:$B$776,Y$83)+'СЕТ СН'!$H$12+СВЦЭМ!$D$10+'СЕТ СН'!$H$6-'СЕТ СН'!$H$22</f>
        <v>1326.5647945800001</v>
      </c>
    </row>
    <row r="85" spans="1:25" ht="15.75" x14ac:dyDescent="0.2">
      <c r="A85" s="35">
        <f>A84+1</f>
        <v>44076</v>
      </c>
      <c r="B85" s="36">
        <f>SUMIFS(СВЦЭМ!$C$33:$C$776,СВЦЭМ!$A$33:$A$776,$A85,СВЦЭМ!$B$33:$B$776,B$83)+'СЕТ СН'!$H$12+СВЦЭМ!$D$10+'СЕТ СН'!$H$6-'СЕТ СН'!$H$22</f>
        <v>1351.3478259200001</v>
      </c>
      <c r="C85" s="36">
        <f>SUMIFS(СВЦЭМ!$C$33:$C$776,СВЦЭМ!$A$33:$A$776,$A85,СВЦЭМ!$B$33:$B$776,C$83)+'СЕТ СН'!$H$12+СВЦЭМ!$D$10+'СЕТ СН'!$H$6-'СЕТ СН'!$H$22</f>
        <v>1411.4981686800002</v>
      </c>
      <c r="D85" s="36">
        <f>SUMIFS(СВЦЭМ!$C$33:$C$776,СВЦЭМ!$A$33:$A$776,$A85,СВЦЭМ!$B$33:$B$776,D$83)+'СЕТ СН'!$H$12+СВЦЭМ!$D$10+'СЕТ СН'!$H$6-'СЕТ СН'!$H$22</f>
        <v>1452.47429702</v>
      </c>
      <c r="E85" s="36">
        <f>SUMIFS(СВЦЭМ!$C$33:$C$776,СВЦЭМ!$A$33:$A$776,$A85,СВЦЭМ!$B$33:$B$776,E$83)+'СЕТ СН'!$H$12+СВЦЭМ!$D$10+'СЕТ СН'!$H$6-'СЕТ СН'!$H$22</f>
        <v>1470.0989426400001</v>
      </c>
      <c r="F85" s="36">
        <f>SUMIFS(СВЦЭМ!$C$33:$C$776,СВЦЭМ!$A$33:$A$776,$A85,СВЦЭМ!$B$33:$B$776,F$83)+'СЕТ СН'!$H$12+СВЦЭМ!$D$10+'СЕТ СН'!$H$6-'СЕТ СН'!$H$22</f>
        <v>1469.4658408300002</v>
      </c>
      <c r="G85" s="36">
        <f>SUMIFS(СВЦЭМ!$C$33:$C$776,СВЦЭМ!$A$33:$A$776,$A85,СВЦЭМ!$B$33:$B$776,G$83)+'СЕТ СН'!$H$12+СВЦЭМ!$D$10+'СЕТ СН'!$H$6-'СЕТ СН'!$H$22</f>
        <v>1446.3775151499999</v>
      </c>
      <c r="H85" s="36">
        <f>SUMIFS(СВЦЭМ!$C$33:$C$776,СВЦЭМ!$A$33:$A$776,$A85,СВЦЭМ!$B$33:$B$776,H$83)+'СЕТ СН'!$H$12+СВЦЭМ!$D$10+'СЕТ СН'!$H$6-'СЕТ СН'!$H$22</f>
        <v>1391.27345805</v>
      </c>
      <c r="I85" s="36">
        <f>SUMIFS(СВЦЭМ!$C$33:$C$776,СВЦЭМ!$A$33:$A$776,$A85,СВЦЭМ!$B$33:$B$776,I$83)+'СЕТ СН'!$H$12+СВЦЭМ!$D$10+'СЕТ СН'!$H$6-'СЕТ СН'!$H$22</f>
        <v>1319.6313353200001</v>
      </c>
      <c r="J85" s="36">
        <f>SUMIFS(СВЦЭМ!$C$33:$C$776,СВЦЭМ!$A$33:$A$776,$A85,СВЦЭМ!$B$33:$B$776,J$83)+'СЕТ СН'!$H$12+СВЦЭМ!$D$10+'СЕТ СН'!$H$6-'СЕТ СН'!$H$22</f>
        <v>1256.6712108000002</v>
      </c>
      <c r="K85" s="36">
        <f>SUMIFS(СВЦЭМ!$C$33:$C$776,СВЦЭМ!$A$33:$A$776,$A85,СВЦЭМ!$B$33:$B$776,K$83)+'СЕТ СН'!$H$12+СВЦЭМ!$D$10+'СЕТ СН'!$H$6-'СЕТ СН'!$H$22</f>
        <v>1255.2402859600002</v>
      </c>
      <c r="L85" s="36">
        <f>SUMIFS(СВЦЭМ!$C$33:$C$776,СВЦЭМ!$A$33:$A$776,$A85,СВЦЭМ!$B$33:$B$776,L$83)+'СЕТ СН'!$H$12+СВЦЭМ!$D$10+'СЕТ СН'!$H$6-'СЕТ СН'!$H$22</f>
        <v>1260.8408804200001</v>
      </c>
      <c r="M85" s="36">
        <f>SUMIFS(СВЦЭМ!$C$33:$C$776,СВЦЭМ!$A$33:$A$776,$A85,СВЦЭМ!$B$33:$B$776,M$83)+'СЕТ СН'!$H$12+СВЦЭМ!$D$10+'СЕТ СН'!$H$6-'СЕТ СН'!$H$22</f>
        <v>1258.4217982800001</v>
      </c>
      <c r="N85" s="36">
        <f>SUMIFS(СВЦЭМ!$C$33:$C$776,СВЦЭМ!$A$33:$A$776,$A85,СВЦЭМ!$B$33:$B$776,N$83)+'СЕТ СН'!$H$12+СВЦЭМ!$D$10+'СЕТ СН'!$H$6-'СЕТ СН'!$H$22</f>
        <v>1269.7948767600001</v>
      </c>
      <c r="O85" s="36">
        <f>SUMIFS(СВЦЭМ!$C$33:$C$776,СВЦЭМ!$A$33:$A$776,$A85,СВЦЭМ!$B$33:$B$776,O$83)+'СЕТ СН'!$H$12+СВЦЭМ!$D$10+'СЕТ СН'!$H$6-'СЕТ СН'!$H$22</f>
        <v>1276.74925824</v>
      </c>
      <c r="P85" s="36">
        <f>SUMIFS(СВЦЭМ!$C$33:$C$776,СВЦЭМ!$A$33:$A$776,$A85,СВЦЭМ!$B$33:$B$776,P$83)+'СЕТ СН'!$H$12+СВЦЭМ!$D$10+'СЕТ СН'!$H$6-'СЕТ СН'!$H$22</f>
        <v>1283.2730081899999</v>
      </c>
      <c r="Q85" s="36">
        <f>SUMIFS(СВЦЭМ!$C$33:$C$776,СВЦЭМ!$A$33:$A$776,$A85,СВЦЭМ!$B$33:$B$776,Q$83)+'СЕТ СН'!$H$12+СВЦЭМ!$D$10+'СЕТ СН'!$H$6-'СЕТ СН'!$H$22</f>
        <v>1282.36710438</v>
      </c>
      <c r="R85" s="36">
        <f>SUMIFS(СВЦЭМ!$C$33:$C$776,СВЦЭМ!$A$33:$A$776,$A85,СВЦЭМ!$B$33:$B$776,R$83)+'СЕТ СН'!$H$12+СВЦЭМ!$D$10+'СЕТ СН'!$H$6-'СЕТ СН'!$H$22</f>
        <v>1272.7687612499999</v>
      </c>
      <c r="S85" s="36">
        <f>SUMIFS(СВЦЭМ!$C$33:$C$776,СВЦЭМ!$A$33:$A$776,$A85,СВЦЭМ!$B$33:$B$776,S$83)+'СЕТ СН'!$H$12+СВЦЭМ!$D$10+'СЕТ СН'!$H$6-'СЕТ СН'!$H$22</f>
        <v>1277.7624414100001</v>
      </c>
      <c r="T85" s="36">
        <f>SUMIFS(СВЦЭМ!$C$33:$C$776,СВЦЭМ!$A$33:$A$776,$A85,СВЦЭМ!$B$33:$B$776,T$83)+'СЕТ СН'!$H$12+СВЦЭМ!$D$10+'СЕТ СН'!$H$6-'СЕТ СН'!$H$22</f>
        <v>1228.02303439</v>
      </c>
      <c r="U85" s="36">
        <f>SUMIFS(СВЦЭМ!$C$33:$C$776,СВЦЭМ!$A$33:$A$776,$A85,СВЦЭМ!$B$33:$B$776,U$83)+'СЕТ СН'!$H$12+СВЦЭМ!$D$10+'СЕТ СН'!$H$6-'СЕТ СН'!$H$22</f>
        <v>1206.4371926900001</v>
      </c>
      <c r="V85" s="36">
        <f>SUMIFS(СВЦЭМ!$C$33:$C$776,СВЦЭМ!$A$33:$A$776,$A85,СВЦЭМ!$B$33:$B$776,V$83)+'СЕТ СН'!$H$12+СВЦЭМ!$D$10+'СЕТ СН'!$H$6-'СЕТ СН'!$H$22</f>
        <v>1189.20426628</v>
      </c>
      <c r="W85" s="36">
        <f>SUMIFS(СВЦЭМ!$C$33:$C$776,СВЦЭМ!$A$33:$A$776,$A85,СВЦЭМ!$B$33:$B$776,W$83)+'СЕТ СН'!$H$12+СВЦЭМ!$D$10+'СЕТ СН'!$H$6-'СЕТ СН'!$H$22</f>
        <v>1196.75696909</v>
      </c>
      <c r="X85" s="36">
        <f>SUMIFS(СВЦЭМ!$C$33:$C$776,СВЦЭМ!$A$33:$A$776,$A85,СВЦЭМ!$B$33:$B$776,X$83)+'СЕТ СН'!$H$12+СВЦЭМ!$D$10+'СЕТ СН'!$H$6-'СЕТ СН'!$H$22</f>
        <v>1247.3499298500001</v>
      </c>
      <c r="Y85" s="36">
        <f>SUMIFS(СВЦЭМ!$C$33:$C$776,СВЦЭМ!$A$33:$A$776,$A85,СВЦЭМ!$B$33:$B$776,Y$83)+'СЕТ СН'!$H$12+СВЦЭМ!$D$10+'СЕТ СН'!$H$6-'СЕТ СН'!$H$22</f>
        <v>1285.32793429</v>
      </c>
    </row>
    <row r="86" spans="1:25" ht="15.75" x14ac:dyDescent="0.2">
      <c r="A86" s="35">
        <f t="shared" ref="A86:A114" si="2">A85+1</f>
        <v>44077</v>
      </c>
      <c r="B86" s="36">
        <f>SUMIFS(СВЦЭМ!$C$33:$C$776,СВЦЭМ!$A$33:$A$776,$A86,СВЦЭМ!$B$33:$B$776,B$83)+'СЕТ СН'!$H$12+СВЦЭМ!$D$10+'СЕТ СН'!$H$6-'СЕТ СН'!$H$22</f>
        <v>1380.7094284700001</v>
      </c>
      <c r="C86" s="36">
        <f>SUMIFS(СВЦЭМ!$C$33:$C$776,СВЦЭМ!$A$33:$A$776,$A86,СВЦЭМ!$B$33:$B$776,C$83)+'СЕТ СН'!$H$12+СВЦЭМ!$D$10+'СЕТ СН'!$H$6-'СЕТ СН'!$H$22</f>
        <v>1407.1052546000001</v>
      </c>
      <c r="D86" s="36">
        <f>SUMIFS(СВЦЭМ!$C$33:$C$776,СВЦЭМ!$A$33:$A$776,$A86,СВЦЭМ!$B$33:$B$776,D$83)+'СЕТ СН'!$H$12+СВЦЭМ!$D$10+'СЕТ СН'!$H$6-'СЕТ СН'!$H$22</f>
        <v>1392.23661393</v>
      </c>
      <c r="E86" s="36">
        <f>SUMIFS(СВЦЭМ!$C$33:$C$776,СВЦЭМ!$A$33:$A$776,$A86,СВЦЭМ!$B$33:$B$776,E$83)+'СЕТ СН'!$H$12+СВЦЭМ!$D$10+'СЕТ СН'!$H$6-'СЕТ СН'!$H$22</f>
        <v>1388.8291183700001</v>
      </c>
      <c r="F86" s="36">
        <f>SUMIFS(СВЦЭМ!$C$33:$C$776,СВЦЭМ!$A$33:$A$776,$A86,СВЦЭМ!$B$33:$B$776,F$83)+'СЕТ СН'!$H$12+СВЦЭМ!$D$10+'СЕТ СН'!$H$6-'СЕТ СН'!$H$22</f>
        <v>1388.54688001</v>
      </c>
      <c r="G86" s="36">
        <f>SUMIFS(СВЦЭМ!$C$33:$C$776,СВЦЭМ!$A$33:$A$776,$A86,СВЦЭМ!$B$33:$B$776,G$83)+'СЕТ СН'!$H$12+СВЦЭМ!$D$10+'СЕТ СН'!$H$6-'СЕТ СН'!$H$22</f>
        <v>1392.8259744299999</v>
      </c>
      <c r="H86" s="36">
        <f>SUMIFS(СВЦЭМ!$C$33:$C$776,СВЦЭМ!$A$33:$A$776,$A86,СВЦЭМ!$B$33:$B$776,H$83)+'СЕТ СН'!$H$12+СВЦЭМ!$D$10+'СЕТ СН'!$H$6-'СЕТ СН'!$H$22</f>
        <v>1376.41758669</v>
      </c>
      <c r="I86" s="36">
        <f>SUMIFS(СВЦЭМ!$C$33:$C$776,СВЦЭМ!$A$33:$A$776,$A86,СВЦЭМ!$B$33:$B$776,I$83)+'СЕТ СН'!$H$12+СВЦЭМ!$D$10+'СЕТ СН'!$H$6-'СЕТ СН'!$H$22</f>
        <v>1306.3874406899999</v>
      </c>
      <c r="J86" s="36">
        <f>SUMIFS(СВЦЭМ!$C$33:$C$776,СВЦЭМ!$A$33:$A$776,$A86,СВЦЭМ!$B$33:$B$776,J$83)+'СЕТ СН'!$H$12+СВЦЭМ!$D$10+'СЕТ СН'!$H$6-'СЕТ СН'!$H$22</f>
        <v>1290.8358881700001</v>
      </c>
      <c r="K86" s="36">
        <f>SUMIFS(СВЦЭМ!$C$33:$C$776,СВЦЭМ!$A$33:$A$776,$A86,СВЦЭМ!$B$33:$B$776,K$83)+'СЕТ СН'!$H$12+СВЦЭМ!$D$10+'СЕТ СН'!$H$6-'СЕТ СН'!$H$22</f>
        <v>1325.6704141700002</v>
      </c>
      <c r="L86" s="36">
        <f>SUMIFS(СВЦЭМ!$C$33:$C$776,СВЦЭМ!$A$33:$A$776,$A86,СВЦЭМ!$B$33:$B$776,L$83)+'СЕТ СН'!$H$12+СВЦЭМ!$D$10+'СЕТ СН'!$H$6-'СЕТ СН'!$H$22</f>
        <v>1316.0236506599999</v>
      </c>
      <c r="M86" s="36">
        <f>SUMIFS(СВЦЭМ!$C$33:$C$776,СВЦЭМ!$A$33:$A$776,$A86,СВЦЭМ!$B$33:$B$776,M$83)+'СЕТ СН'!$H$12+СВЦЭМ!$D$10+'СЕТ СН'!$H$6-'СЕТ СН'!$H$22</f>
        <v>1321.8484923800002</v>
      </c>
      <c r="N86" s="36">
        <f>SUMIFS(СВЦЭМ!$C$33:$C$776,СВЦЭМ!$A$33:$A$776,$A86,СВЦЭМ!$B$33:$B$776,N$83)+'СЕТ СН'!$H$12+СВЦЭМ!$D$10+'СЕТ СН'!$H$6-'СЕТ СН'!$H$22</f>
        <v>1325.5553282000001</v>
      </c>
      <c r="O86" s="36">
        <f>SUMIFS(СВЦЭМ!$C$33:$C$776,СВЦЭМ!$A$33:$A$776,$A86,СВЦЭМ!$B$33:$B$776,O$83)+'СЕТ СН'!$H$12+СВЦЭМ!$D$10+'СЕТ СН'!$H$6-'СЕТ СН'!$H$22</f>
        <v>1344.7544828700002</v>
      </c>
      <c r="P86" s="36">
        <f>SUMIFS(СВЦЭМ!$C$33:$C$776,СВЦЭМ!$A$33:$A$776,$A86,СВЦЭМ!$B$33:$B$776,P$83)+'СЕТ СН'!$H$12+СВЦЭМ!$D$10+'СЕТ СН'!$H$6-'СЕТ СН'!$H$22</f>
        <v>1334.96094315</v>
      </c>
      <c r="Q86" s="36">
        <f>SUMIFS(СВЦЭМ!$C$33:$C$776,СВЦЭМ!$A$33:$A$776,$A86,СВЦЭМ!$B$33:$B$776,Q$83)+'СЕТ СН'!$H$12+СВЦЭМ!$D$10+'СЕТ СН'!$H$6-'СЕТ СН'!$H$22</f>
        <v>1333.1796800699999</v>
      </c>
      <c r="R86" s="36">
        <f>SUMIFS(СВЦЭМ!$C$33:$C$776,СВЦЭМ!$A$33:$A$776,$A86,СВЦЭМ!$B$33:$B$776,R$83)+'СЕТ СН'!$H$12+СВЦЭМ!$D$10+'СЕТ СН'!$H$6-'СЕТ СН'!$H$22</f>
        <v>1326.5591073599999</v>
      </c>
      <c r="S86" s="36">
        <f>SUMIFS(СВЦЭМ!$C$33:$C$776,СВЦЭМ!$A$33:$A$776,$A86,СВЦЭМ!$B$33:$B$776,S$83)+'СЕТ СН'!$H$12+СВЦЭМ!$D$10+'СЕТ СН'!$H$6-'СЕТ СН'!$H$22</f>
        <v>1327.7110931299999</v>
      </c>
      <c r="T86" s="36">
        <f>SUMIFS(СВЦЭМ!$C$33:$C$776,СВЦЭМ!$A$33:$A$776,$A86,СВЦЭМ!$B$33:$B$776,T$83)+'СЕТ СН'!$H$12+СВЦЭМ!$D$10+'СЕТ СН'!$H$6-'СЕТ СН'!$H$22</f>
        <v>1288.07034107</v>
      </c>
      <c r="U86" s="36">
        <f>SUMIFS(СВЦЭМ!$C$33:$C$776,СВЦЭМ!$A$33:$A$776,$A86,СВЦЭМ!$B$33:$B$776,U$83)+'СЕТ СН'!$H$12+СВЦЭМ!$D$10+'СЕТ СН'!$H$6-'СЕТ СН'!$H$22</f>
        <v>1270.35491129</v>
      </c>
      <c r="V86" s="36">
        <f>SUMIFS(СВЦЭМ!$C$33:$C$776,СВЦЭМ!$A$33:$A$776,$A86,СВЦЭМ!$B$33:$B$776,V$83)+'СЕТ СН'!$H$12+СВЦЭМ!$D$10+'СЕТ СН'!$H$6-'СЕТ СН'!$H$22</f>
        <v>1274.26146653</v>
      </c>
      <c r="W86" s="36">
        <f>SUMIFS(СВЦЭМ!$C$33:$C$776,СВЦЭМ!$A$33:$A$776,$A86,СВЦЭМ!$B$33:$B$776,W$83)+'СЕТ СН'!$H$12+СВЦЭМ!$D$10+'СЕТ СН'!$H$6-'СЕТ СН'!$H$22</f>
        <v>1265.61629788</v>
      </c>
      <c r="X86" s="36">
        <f>SUMIFS(СВЦЭМ!$C$33:$C$776,СВЦЭМ!$A$33:$A$776,$A86,СВЦЭМ!$B$33:$B$776,X$83)+'СЕТ СН'!$H$12+СВЦЭМ!$D$10+'СЕТ СН'!$H$6-'СЕТ СН'!$H$22</f>
        <v>1321.2158379900002</v>
      </c>
      <c r="Y86" s="36">
        <f>SUMIFS(СВЦЭМ!$C$33:$C$776,СВЦЭМ!$A$33:$A$776,$A86,СВЦЭМ!$B$33:$B$776,Y$83)+'СЕТ СН'!$H$12+СВЦЭМ!$D$10+'СЕТ СН'!$H$6-'СЕТ СН'!$H$22</f>
        <v>1330.40124485</v>
      </c>
    </row>
    <row r="87" spans="1:25" ht="15.75" x14ac:dyDescent="0.2">
      <c r="A87" s="35">
        <f t="shared" si="2"/>
        <v>44078</v>
      </c>
      <c r="B87" s="36">
        <f>SUMIFS(СВЦЭМ!$C$33:$C$776,СВЦЭМ!$A$33:$A$776,$A87,СВЦЭМ!$B$33:$B$776,B$83)+'СЕТ СН'!$H$12+СВЦЭМ!$D$10+'СЕТ СН'!$H$6-'СЕТ СН'!$H$22</f>
        <v>1404.72215914</v>
      </c>
      <c r="C87" s="36">
        <f>SUMIFS(СВЦЭМ!$C$33:$C$776,СВЦЭМ!$A$33:$A$776,$A87,СВЦЭМ!$B$33:$B$776,C$83)+'СЕТ СН'!$H$12+СВЦЭМ!$D$10+'СЕТ СН'!$H$6-'СЕТ СН'!$H$22</f>
        <v>1408.2100420500001</v>
      </c>
      <c r="D87" s="36">
        <f>SUMIFS(СВЦЭМ!$C$33:$C$776,СВЦЭМ!$A$33:$A$776,$A87,СВЦЭМ!$B$33:$B$776,D$83)+'СЕТ СН'!$H$12+СВЦЭМ!$D$10+'СЕТ СН'!$H$6-'СЕТ СН'!$H$22</f>
        <v>1388.7672120500001</v>
      </c>
      <c r="E87" s="36">
        <f>SUMIFS(СВЦЭМ!$C$33:$C$776,СВЦЭМ!$A$33:$A$776,$A87,СВЦЭМ!$B$33:$B$776,E$83)+'СЕТ СН'!$H$12+СВЦЭМ!$D$10+'СЕТ СН'!$H$6-'СЕТ СН'!$H$22</f>
        <v>1385.5137082599999</v>
      </c>
      <c r="F87" s="36">
        <f>SUMIFS(СВЦЭМ!$C$33:$C$776,СВЦЭМ!$A$33:$A$776,$A87,СВЦЭМ!$B$33:$B$776,F$83)+'СЕТ СН'!$H$12+СВЦЭМ!$D$10+'СЕТ СН'!$H$6-'СЕТ СН'!$H$22</f>
        <v>1386.59515317</v>
      </c>
      <c r="G87" s="36">
        <f>SUMIFS(СВЦЭМ!$C$33:$C$776,СВЦЭМ!$A$33:$A$776,$A87,СВЦЭМ!$B$33:$B$776,G$83)+'СЕТ СН'!$H$12+СВЦЭМ!$D$10+'СЕТ СН'!$H$6-'СЕТ СН'!$H$22</f>
        <v>1391.6506685200002</v>
      </c>
      <c r="H87" s="36">
        <f>SUMIFS(СВЦЭМ!$C$33:$C$776,СВЦЭМ!$A$33:$A$776,$A87,СВЦЭМ!$B$33:$B$776,H$83)+'СЕТ СН'!$H$12+СВЦЭМ!$D$10+'СЕТ СН'!$H$6-'СЕТ СН'!$H$22</f>
        <v>1375.49430089</v>
      </c>
      <c r="I87" s="36">
        <f>SUMIFS(СВЦЭМ!$C$33:$C$776,СВЦЭМ!$A$33:$A$776,$A87,СВЦЭМ!$B$33:$B$776,I$83)+'СЕТ СН'!$H$12+СВЦЭМ!$D$10+'СЕТ СН'!$H$6-'СЕТ СН'!$H$22</f>
        <v>1335.29359649</v>
      </c>
      <c r="J87" s="36">
        <f>SUMIFS(СВЦЭМ!$C$33:$C$776,СВЦЭМ!$A$33:$A$776,$A87,СВЦЭМ!$B$33:$B$776,J$83)+'СЕТ СН'!$H$12+СВЦЭМ!$D$10+'СЕТ СН'!$H$6-'СЕТ СН'!$H$22</f>
        <v>1323.9540883899999</v>
      </c>
      <c r="K87" s="36">
        <f>SUMIFS(СВЦЭМ!$C$33:$C$776,СВЦЭМ!$A$33:$A$776,$A87,СВЦЭМ!$B$33:$B$776,K$83)+'СЕТ СН'!$H$12+СВЦЭМ!$D$10+'СЕТ СН'!$H$6-'СЕТ СН'!$H$22</f>
        <v>1284.6598428100001</v>
      </c>
      <c r="L87" s="36">
        <f>SUMIFS(СВЦЭМ!$C$33:$C$776,СВЦЭМ!$A$33:$A$776,$A87,СВЦЭМ!$B$33:$B$776,L$83)+'СЕТ СН'!$H$12+СВЦЭМ!$D$10+'СЕТ СН'!$H$6-'СЕТ СН'!$H$22</f>
        <v>1280.9695016999999</v>
      </c>
      <c r="M87" s="36">
        <f>SUMIFS(СВЦЭМ!$C$33:$C$776,СВЦЭМ!$A$33:$A$776,$A87,СВЦЭМ!$B$33:$B$776,M$83)+'СЕТ СН'!$H$12+СВЦЭМ!$D$10+'СЕТ СН'!$H$6-'СЕТ СН'!$H$22</f>
        <v>1271.8921434900001</v>
      </c>
      <c r="N87" s="36">
        <f>SUMIFS(СВЦЭМ!$C$33:$C$776,СВЦЭМ!$A$33:$A$776,$A87,СВЦЭМ!$B$33:$B$776,N$83)+'СЕТ СН'!$H$12+СВЦЭМ!$D$10+'СЕТ СН'!$H$6-'СЕТ СН'!$H$22</f>
        <v>1291.7206113699999</v>
      </c>
      <c r="O87" s="36">
        <f>SUMIFS(СВЦЭМ!$C$33:$C$776,СВЦЭМ!$A$33:$A$776,$A87,СВЦЭМ!$B$33:$B$776,O$83)+'СЕТ СН'!$H$12+СВЦЭМ!$D$10+'СЕТ СН'!$H$6-'СЕТ СН'!$H$22</f>
        <v>1315.49880325</v>
      </c>
      <c r="P87" s="36">
        <f>SUMIFS(СВЦЭМ!$C$33:$C$776,СВЦЭМ!$A$33:$A$776,$A87,СВЦЭМ!$B$33:$B$776,P$83)+'СЕТ СН'!$H$12+СВЦЭМ!$D$10+'СЕТ СН'!$H$6-'СЕТ СН'!$H$22</f>
        <v>1325.2999162800002</v>
      </c>
      <c r="Q87" s="36">
        <f>SUMIFS(СВЦЭМ!$C$33:$C$776,СВЦЭМ!$A$33:$A$776,$A87,СВЦЭМ!$B$33:$B$776,Q$83)+'СЕТ СН'!$H$12+СВЦЭМ!$D$10+'СЕТ СН'!$H$6-'СЕТ СН'!$H$22</f>
        <v>1307.1098402900002</v>
      </c>
      <c r="R87" s="36">
        <f>SUMIFS(СВЦЭМ!$C$33:$C$776,СВЦЭМ!$A$33:$A$776,$A87,СВЦЭМ!$B$33:$B$776,R$83)+'СЕТ СН'!$H$12+СВЦЭМ!$D$10+'СЕТ СН'!$H$6-'СЕТ СН'!$H$22</f>
        <v>1317.79014332</v>
      </c>
      <c r="S87" s="36">
        <f>SUMIFS(СВЦЭМ!$C$33:$C$776,СВЦЭМ!$A$33:$A$776,$A87,СВЦЭМ!$B$33:$B$776,S$83)+'СЕТ СН'!$H$12+СВЦЭМ!$D$10+'СЕТ СН'!$H$6-'СЕТ СН'!$H$22</f>
        <v>1331.79577316</v>
      </c>
      <c r="T87" s="36">
        <f>SUMIFS(СВЦЭМ!$C$33:$C$776,СВЦЭМ!$A$33:$A$776,$A87,СВЦЭМ!$B$33:$B$776,T$83)+'СЕТ СН'!$H$12+СВЦЭМ!$D$10+'СЕТ СН'!$H$6-'СЕТ СН'!$H$22</f>
        <v>1319.4182624600001</v>
      </c>
      <c r="U87" s="36">
        <f>SUMIFS(СВЦЭМ!$C$33:$C$776,СВЦЭМ!$A$33:$A$776,$A87,СВЦЭМ!$B$33:$B$776,U$83)+'СЕТ СН'!$H$12+СВЦЭМ!$D$10+'СЕТ СН'!$H$6-'СЕТ СН'!$H$22</f>
        <v>1296.34420226</v>
      </c>
      <c r="V87" s="36">
        <f>SUMIFS(СВЦЭМ!$C$33:$C$776,СВЦЭМ!$A$33:$A$776,$A87,СВЦЭМ!$B$33:$B$776,V$83)+'СЕТ СН'!$H$12+СВЦЭМ!$D$10+'СЕТ СН'!$H$6-'СЕТ СН'!$H$22</f>
        <v>1302.32752009</v>
      </c>
      <c r="W87" s="36">
        <f>SUMIFS(СВЦЭМ!$C$33:$C$776,СВЦЭМ!$A$33:$A$776,$A87,СВЦЭМ!$B$33:$B$776,W$83)+'СЕТ СН'!$H$12+СВЦЭМ!$D$10+'СЕТ СН'!$H$6-'СЕТ СН'!$H$22</f>
        <v>1313.40764577</v>
      </c>
      <c r="X87" s="36">
        <f>SUMIFS(СВЦЭМ!$C$33:$C$776,СВЦЭМ!$A$33:$A$776,$A87,СВЦЭМ!$B$33:$B$776,X$83)+'СЕТ СН'!$H$12+СВЦЭМ!$D$10+'СЕТ СН'!$H$6-'СЕТ СН'!$H$22</f>
        <v>1320.0825998600001</v>
      </c>
      <c r="Y87" s="36">
        <f>SUMIFS(СВЦЭМ!$C$33:$C$776,СВЦЭМ!$A$33:$A$776,$A87,СВЦЭМ!$B$33:$B$776,Y$83)+'СЕТ СН'!$H$12+СВЦЭМ!$D$10+'СЕТ СН'!$H$6-'СЕТ СН'!$H$22</f>
        <v>1346.91987713</v>
      </c>
    </row>
    <row r="88" spans="1:25" ht="15.75" x14ac:dyDescent="0.2">
      <c r="A88" s="35">
        <f t="shared" si="2"/>
        <v>44079</v>
      </c>
      <c r="B88" s="36">
        <f>SUMIFS(СВЦЭМ!$C$33:$C$776,СВЦЭМ!$A$33:$A$776,$A88,СВЦЭМ!$B$33:$B$776,B$83)+'СЕТ СН'!$H$12+СВЦЭМ!$D$10+'СЕТ СН'!$H$6-'СЕТ СН'!$H$22</f>
        <v>1367.00677103</v>
      </c>
      <c r="C88" s="36">
        <f>SUMIFS(СВЦЭМ!$C$33:$C$776,СВЦЭМ!$A$33:$A$776,$A88,СВЦЭМ!$B$33:$B$776,C$83)+'СЕТ СН'!$H$12+СВЦЭМ!$D$10+'СЕТ СН'!$H$6-'СЕТ СН'!$H$22</f>
        <v>1402.4550133600001</v>
      </c>
      <c r="D88" s="36">
        <f>SUMIFS(СВЦЭМ!$C$33:$C$776,СВЦЭМ!$A$33:$A$776,$A88,СВЦЭМ!$B$33:$B$776,D$83)+'СЕТ СН'!$H$12+СВЦЭМ!$D$10+'СЕТ СН'!$H$6-'СЕТ СН'!$H$22</f>
        <v>1398.93999306</v>
      </c>
      <c r="E88" s="36">
        <f>SUMIFS(СВЦЭМ!$C$33:$C$776,СВЦЭМ!$A$33:$A$776,$A88,СВЦЭМ!$B$33:$B$776,E$83)+'СЕТ СН'!$H$12+СВЦЭМ!$D$10+'СЕТ СН'!$H$6-'СЕТ СН'!$H$22</f>
        <v>1408.8276804500001</v>
      </c>
      <c r="F88" s="36">
        <f>SUMIFS(СВЦЭМ!$C$33:$C$776,СВЦЭМ!$A$33:$A$776,$A88,СВЦЭМ!$B$33:$B$776,F$83)+'СЕТ СН'!$H$12+СВЦЭМ!$D$10+'СЕТ СН'!$H$6-'СЕТ СН'!$H$22</f>
        <v>1416.1215051500001</v>
      </c>
      <c r="G88" s="36">
        <f>SUMIFS(СВЦЭМ!$C$33:$C$776,СВЦЭМ!$A$33:$A$776,$A88,СВЦЭМ!$B$33:$B$776,G$83)+'СЕТ СН'!$H$12+СВЦЭМ!$D$10+'СЕТ СН'!$H$6-'СЕТ СН'!$H$22</f>
        <v>1416.8081578199999</v>
      </c>
      <c r="H88" s="36">
        <f>SUMIFS(СВЦЭМ!$C$33:$C$776,СВЦЭМ!$A$33:$A$776,$A88,СВЦЭМ!$B$33:$B$776,H$83)+'СЕТ СН'!$H$12+СВЦЭМ!$D$10+'СЕТ СН'!$H$6-'СЕТ СН'!$H$22</f>
        <v>1402.57636445</v>
      </c>
      <c r="I88" s="36">
        <f>SUMIFS(СВЦЭМ!$C$33:$C$776,СВЦЭМ!$A$33:$A$776,$A88,СВЦЭМ!$B$33:$B$776,I$83)+'СЕТ СН'!$H$12+СВЦЭМ!$D$10+'СЕТ СН'!$H$6-'СЕТ СН'!$H$22</f>
        <v>1345.47936794</v>
      </c>
      <c r="J88" s="36">
        <f>SUMIFS(СВЦЭМ!$C$33:$C$776,СВЦЭМ!$A$33:$A$776,$A88,СВЦЭМ!$B$33:$B$776,J$83)+'СЕТ СН'!$H$12+СВЦЭМ!$D$10+'СЕТ СН'!$H$6-'СЕТ СН'!$H$22</f>
        <v>1336.9224946100001</v>
      </c>
      <c r="K88" s="36">
        <f>SUMIFS(СВЦЭМ!$C$33:$C$776,СВЦЭМ!$A$33:$A$776,$A88,СВЦЭМ!$B$33:$B$776,K$83)+'СЕТ СН'!$H$12+СВЦЭМ!$D$10+'СЕТ СН'!$H$6-'СЕТ СН'!$H$22</f>
        <v>1305.7302486399999</v>
      </c>
      <c r="L88" s="36">
        <f>SUMIFS(СВЦЭМ!$C$33:$C$776,СВЦЭМ!$A$33:$A$776,$A88,СВЦЭМ!$B$33:$B$776,L$83)+'СЕТ СН'!$H$12+СВЦЭМ!$D$10+'СЕТ СН'!$H$6-'СЕТ СН'!$H$22</f>
        <v>1279.3130190699999</v>
      </c>
      <c r="M88" s="36">
        <f>SUMIFS(СВЦЭМ!$C$33:$C$776,СВЦЭМ!$A$33:$A$776,$A88,СВЦЭМ!$B$33:$B$776,M$83)+'СЕТ СН'!$H$12+СВЦЭМ!$D$10+'СЕТ СН'!$H$6-'СЕТ СН'!$H$22</f>
        <v>1263.31594279</v>
      </c>
      <c r="N88" s="36">
        <f>SUMIFS(СВЦЭМ!$C$33:$C$776,СВЦЭМ!$A$33:$A$776,$A88,СВЦЭМ!$B$33:$B$776,N$83)+'СЕТ СН'!$H$12+СВЦЭМ!$D$10+'СЕТ СН'!$H$6-'СЕТ СН'!$H$22</f>
        <v>1273.5152438700002</v>
      </c>
      <c r="O88" s="36">
        <f>SUMIFS(СВЦЭМ!$C$33:$C$776,СВЦЭМ!$A$33:$A$776,$A88,СВЦЭМ!$B$33:$B$776,O$83)+'СЕТ СН'!$H$12+СВЦЭМ!$D$10+'СЕТ СН'!$H$6-'СЕТ СН'!$H$22</f>
        <v>1275.17179818</v>
      </c>
      <c r="P88" s="36">
        <f>SUMIFS(СВЦЭМ!$C$33:$C$776,СВЦЭМ!$A$33:$A$776,$A88,СВЦЭМ!$B$33:$B$776,P$83)+'СЕТ СН'!$H$12+СВЦЭМ!$D$10+'СЕТ СН'!$H$6-'СЕТ СН'!$H$22</f>
        <v>1271.8646056500002</v>
      </c>
      <c r="Q88" s="36">
        <f>SUMIFS(СВЦЭМ!$C$33:$C$776,СВЦЭМ!$A$33:$A$776,$A88,СВЦЭМ!$B$33:$B$776,Q$83)+'СЕТ СН'!$H$12+СВЦЭМ!$D$10+'СЕТ СН'!$H$6-'СЕТ СН'!$H$22</f>
        <v>1253.0087948999999</v>
      </c>
      <c r="R88" s="36">
        <f>SUMIFS(СВЦЭМ!$C$33:$C$776,СВЦЭМ!$A$33:$A$776,$A88,СВЦЭМ!$B$33:$B$776,R$83)+'СЕТ СН'!$H$12+СВЦЭМ!$D$10+'СЕТ СН'!$H$6-'СЕТ СН'!$H$22</f>
        <v>1271.91584349</v>
      </c>
      <c r="S88" s="36">
        <f>SUMIFS(СВЦЭМ!$C$33:$C$776,СВЦЭМ!$A$33:$A$776,$A88,СВЦЭМ!$B$33:$B$776,S$83)+'СЕТ СН'!$H$12+СВЦЭМ!$D$10+'СЕТ СН'!$H$6-'СЕТ СН'!$H$22</f>
        <v>1281.8369386200002</v>
      </c>
      <c r="T88" s="36">
        <f>SUMIFS(СВЦЭМ!$C$33:$C$776,СВЦЭМ!$A$33:$A$776,$A88,СВЦЭМ!$B$33:$B$776,T$83)+'СЕТ СН'!$H$12+СВЦЭМ!$D$10+'СЕТ СН'!$H$6-'СЕТ СН'!$H$22</f>
        <v>1274.5224554199999</v>
      </c>
      <c r="U88" s="36">
        <f>SUMIFS(СВЦЭМ!$C$33:$C$776,СВЦЭМ!$A$33:$A$776,$A88,СВЦЭМ!$B$33:$B$776,U$83)+'СЕТ СН'!$H$12+СВЦЭМ!$D$10+'СЕТ СН'!$H$6-'СЕТ СН'!$H$22</f>
        <v>1264.0058534499999</v>
      </c>
      <c r="V88" s="36">
        <f>SUMIFS(СВЦЭМ!$C$33:$C$776,СВЦЭМ!$A$33:$A$776,$A88,СВЦЭМ!$B$33:$B$776,V$83)+'СЕТ СН'!$H$12+СВЦЭМ!$D$10+'СЕТ СН'!$H$6-'СЕТ СН'!$H$22</f>
        <v>1268.7436972400001</v>
      </c>
      <c r="W88" s="36">
        <f>SUMIFS(СВЦЭМ!$C$33:$C$776,СВЦЭМ!$A$33:$A$776,$A88,СВЦЭМ!$B$33:$B$776,W$83)+'СЕТ СН'!$H$12+СВЦЭМ!$D$10+'СЕТ СН'!$H$6-'СЕТ СН'!$H$22</f>
        <v>1293.9826219900001</v>
      </c>
      <c r="X88" s="36">
        <f>SUMIFS(СВЦЭМ!$C$33:$C$776,СВЦЭМ!$A$33:$A$776,$A88,СВЦЭМ!$B$33:$B$776,X$83)+'СЕТ СН'!$H$12+СВЦЭМ!$D$10+'СЕТ СН'!$H$6-'СЕТ СН'!$H$22</f>
        <v>1282.29862344</v>
      </c>
      <c r="Y88" s="36">
        <f>SUMIFS(СВЦЭМ!$C$33:$C$776,СВЦЭМ!$A$33:$A$776,$A88,СВЦЭМ!$B$33:$B$776,Y$83)+'СЕТ СН'!$H$12+СВЦЭМ!$D$10+'СЕТ СН'!$H$6-'СЕТ СН'!$H$22</f>
        <v>1323.97460359</v>
      </c>
    </row>
    <row r="89" spans="1:25" ht="15.75" x14ac:dyDescent="0.2">
      <c r="A89" s="35">
        <f t="shared" si="2"/>
        <v>44080</v>
      </c>
      <c r="B89" s="36">
        <f>SUMIFS(СВЦЭМ!$C$33:$C$776,СВЦЭМ!$A$33:$A$776,$A89,СВЦЭМ!$B$33:$B$776,B$83)+'СЕТ СН'!$H$12+СВЦЭМ!$D$10+'СЕТ СН'!$H$6-'СЕТ СН'!$H$22</f>
        <v>1340.6489016400001</v>
      </c>
      <c r="C89" s="36">
        <f>SUMIFS(СВЦЭМ!$C$33:$C$776,СВЦЭМ!$A$33:$A$776,$A89,СВЦЭМ!$B$33:$B$776,C$83)+'СЕТ СН'!$H$12+СВЦЭМ!$D$10+'СЕТ СН'!$H$6-'СЕТ СН'!$H$22</f>
        <v>1369.63754184</v>
      </c>
      <c r="D89" s="36">
        <f>SUMIFS(СВЦЭМ!$C$33:$C$776,СВЦЭМ!$A$33:$A$776,$A89,СВЦЭМ!$B$33:$B$776,D$83)+'СЕТ СН'!$H$12+СВЦЭМ!$D$10+'СЕТ СН'!$H$6-'СЕТ СН'!$H$22</f>
        <v>1420.23444728</v>
      </c>
      <c r="E89" s="36">
        <f>SUMIFS(СВЦЭМ!$C$33:$C$776,СВЦЭМ!$A$33:$A$776,$A89,СВЦЭМ!$B$33:$B$776,E$83)+'СЕТ СН'!$H$12+СВЦЭМ!$D$10+'СЕТ СН'!$H$6-'СЕТ СН'!$H$22</f>
        <v>1471.3961369200001</v>
      </c>
      <c r="F89" s="36">
        <f>SUMIFS(СВЦЭМ!$C$33:$C$776,СВЦЭМ!$A$33:$A$776,$A89,СВЦЭМ!$B$33:$B$776,F$83)+'СЕТ СН'!$H$12+СВЦЭМ!$D$10+'СЕТ СН'!$H$6-'СЕТ СН'!$H$22</f>
        <v>1465.9779095899999</v>
      </c>
      <c r="G89" s="36">
        <f>SUMIFS(СВЦЭМ!$C$33:$C$776,СВЦЭМ!$A$33:$A$776,$A89,СВЦЭМ!$B$33:$B$776,G$83)+'СЕТ СН'!$H$12+СВЦЭМ!$D$10+'СЕТ СН'!$H$6-'СЕТ СН'!$H$22</f>
        <v>1471.0308187199998</v>
      </c>
      <c r="H89" s="36">
        <f>SUMIFS(СВЦЭМ!$C$33:$C$776,СВЦЭМ!$A$33:$A$776,$A89,СВЦЭМ!$B$33:$B$776,H$83)+'СЕТ СН'!$H$12+СВЦЭМ!$D$10+'СЕТ СН'!$H$6-'СЕТ СН'!$H$22</f>
        <v>1466.9687647199999</v>
      </c>
      <c r="I89" s="36">
        <f>SUMIFS(СВЦЭМ!$C$33:$C$776,СВЦЭМ!$A$33:$A$776,$A89,СВЦЭМ!$B$33:$B$776,I$83)+'СЕТ СН'!$H$12+СВЦЭМ!$D$10+'СЕТ СН'!$H$6-'СЕТ СН'!$H$22</f>
        <v>1360.2387883599999</v>
      </c>
      <c r="J89" s="36">
        <f>SUMIFS(СВЦЭМ!$C$33:$C$776,СВЦЭМ!$A$33:$A$776,$A89,СВЦЭМ!$B$33:$B$776,J$83)+'СЕТ СН'!$H$12+СВЦЭМ!$D$10+'СЕТ СН'!$H$6-'СЕТ СН'!$H$22</f>
        <v>1262.91915857</v>
      </c>
      <c r="K89" s="36">
        <f>SUMIFS(СВЦЭМ!$C$33:$C$776,СВЦЭМ!$A$33:$A$776,$A89,СВЦЭМ!$B$33:$B$776,K$83)+'СЕТ СН'!$H$12+СВЦЭМ!$D$10+'СЕТ СН'!$H$6-'СЕТ СН'!$H$22</f>
        <v>1159.66375049</v>
      </c>
      <c r="L89" s="36">
        <f>SUMIFS(СВЦЭМ!$C$33:$C$776,СВЦЭМ!$A$33:$A$776,$A89,СВЦЭМ!$B$33:$B$776,L$83)+'СЕТ СН'!$H$12+СВЦЭМ!$D$10+'СЕТ СН'!$H$6-'СЕТ СН'!$H$22</f>
        <v>1171.0359226099999</v>
      </c>
      <c r="M89" s="36">
        <f>SUMIFS(СВЦЭМ!$C$33:$C$776,СВЦЭМ!$A$33:$A$776,$A89,СВЦЭМ!$B$33:$B$776,M$83)+'СЕТ СН'!$H$12+СВЦЭМ!$D$10+'СЕТ СН'!$H$6-'СЕТ СН'!$H$22</f>
        <v>1165.12287186</v>
      </c>
      <c r="N89" s="36">
        <f>SUMIFS(СВЦЭМ!$C$33:$C$776,СВЦЭМ!$A$33:$A$776,$A89,СВЦЭМ!$B$33:$B$776,N$83)+'СЕТ СН'!$H$12+СВЦЭМ!$D$10+'СЕТ СН'!$H$6-'СЕТ СН'!$H$22</f>
        <v>1159.9792874099999</v>
      </c>
      <c r="O89" s="36">
        <f>SUMIFS(СВЦЭМ!$C$33:$C$776,СВЦЭМ!$A$33:$A$776,$A89,СВЦЭМ!$B$33:$B$776,O$83)+'СЕТ СН'!$H$12+СВЦЭМ!$D$10+'СЕТ СН'!$H$6-'СЕТ СН'!$H$22</f>
        <v>1155.8315012600001</v>
      </c>
      <c r="P89" s="36">
        <f>SUMIFS(СВЦЭМ!$C$33:$C$776,СВЦЭМ!$A$33:$A$776,$A89,СВЦЭМ!$B$33:$B$776,P$83)+'СЕТ СН'!$H$12+СВЦЭМ!$D$10+'СЕТ СН'!$H$6-'СЕТ СН'!$H$22</f>
        <v>1155.44168868</v>
      </c>
      <c r="Q89" s="36">
        <f>SUMIFS(СВЦЭМ!$C$33:$C$776,СВЦЭМ!$A$33:$A$776,$A89,СВЦЭМ!$B$33:$B$776,Q$83)+'СЕТ СН'!$H$12+СВЦЭМ!$D$10+'СЕТ СН'!$H$6-'СЕТ СН'!$H$22</f>
        <v>1149.71869754</v>
      </c>
      <c r="R89" s="36">
        <f>SUMIFS(СВЦЭМ!$C$33:$C$776,СВЦЭМ!$A$33:$A$776,$A89,СВЦЭМ!$B$33:$B$776,R$83)+'СЕТ СН'!$H$12+СВЦЭМ!$D$10+'СЕТ СН'!$H$6-'СЕТ СН'!$H$22</f>
        <v>1142.9916018900001</v>
      </c>
      <c r="S89" s="36">
        <f>SUMIFS(СВЦЭМ!$C$33:$C$776,СВЦЭМ!$A$33:$A$776,$A89,СВЦЭМ!$B$33:$B$776,S$83)+'СЕТ СН'!$H$12+СВЦЭМ!$D$10+'СЕТ СН'!$H$6-'СЕТ СН'!$H$22</f>
        <v>1152.7145749199999</v>
      </c>
      <c r="T89" s="36">
        <f>SUMIFS(СВЦЭМ!$C$33:$C$776,СВЦЭМ!$A$33:$A$776,$A89,СВЦЭМ!$B$33:$B$776,T$83)+'СЕТ СН'!$H$12+СВЦЭМ!$D$10+'СЕТ СН'!$H$6-'СЕТ СН'!$H$22</f>
        <v>1152.7258136099999</v>
      </c>
      <c r="U89" s="36">
        <f>SUMIFS(СВЦЭМ!$C$33:$C$776,СВЦЭМ!$A$33:$A$776,$A89,СВЦЭМ!$B$33:$B$776,U$83)+'СЕТ СН'!$H$12+СВЦЭМ!$D$10+'СЕТ СН'!$H$6-'СЕТ СН'!$H$22</f>
        <v>1139.9923501100002</v>
      </c>
      <c r="V89" s="36">
        <f>SUMIFS(СВЦЭМ!$C$33:$C$776,СВЦЭМ!$A$33:$A$776,$A89,СВЦЭМ!$B$33:$B$776,V$83)+'СЕТ СН'!$H$12+СВЦЭМ!$D$10+'СЕТ СН'!$H$6-'СЕТ СН'!$H$22</f>
        <v>1144.7830552200001</v>
      </c>
      <c r="W89" s="36">
        <f>SUMIFS(СВЦЭМ!$C$33:$C$776,СВЦЭМ!$A$33:$A$776,$A89,СВЦЭМ!$B$33:$B$776,W$83)+'СЕТ СН'!$H$12+СВЦЭМ!$D$10+'СЕТ СН'!$H$6-'СЕТ СН'!$H$22</f>
        <v>1137.7005146400002</v>
      </c>
      <c r="X89" s="36">
        <f>SUMIFS(СВЦЭМ!$C$33:$C$776,СВЦЭМ!$A$33:$A$776,$A89,СВЦЭМ!$B$33:$B$776,X$83)+'СЕТ СН'!$H$12+СВЦЭМ!$D$10+'СЕТ СН'!$H$6-'СЕТ СН'!$H$22</f>
        <v>1139.76684619</v>
      </c>
      <c r="Y89" s="36">
        <f>SUMIFS(СВЦЭМ!$C$33:$C$776,СВЦЭМ!$A$33:$A$776,$A89,СВЦЭМ!$B$33:$B$776,Y$83)+'СЕТ СН'!$H$12+СВЦЭМ!$D$10+'СЕТ СН'!$H$6-'СЕТ СН'!$H$22</f>
        <v>1176.04995646</v>
      </c>
    </row>
    <row r="90" spans="1:25" ht="15.75" x14ac:dyDescent="0.2">
      <c r="A90" s="35">
        <f t="shared" si="2"/>
        <v>44081</v>
      </c>
      <c r="B90" s="36">
        <f>SUMIFS(СВЦЭМ!$C$33:$C$776,СВЦЭМ!$A$33:$A$776,$A90,СВЦЭМ!$B$33:$B$776,B$83)+'СЕТ СН'!$H$12+СВЦЭМ!$D$10+'СЕТ СН'!$H$6-'СЕТ СН'!$H$22</f>
        <v>1303.93572309</v>
      </c>
      <c r="C90" s="36">
        <f>SUMIFS(СВЦЭМ!$C$33:$C$776,СВЦЭМ!$A$33:$A$776,$A90,СВЦЭМ!$B$33:$B$776,C$83)+'СЕТ СН'!$H$12+СВЦЭМ!$D$10+'СЕТ СН'!$H$6-'СЕТ СН'!$H$22</f>
        <v>1341.34137579</v>
      </c>
      <c r="D90" s="36">
        <f>SUMIFS(СВЦЭМ!$C$33:$C$776,СВЦЭМ!$A$33:$A$776,$A90,СВЦЭМ!$B$33:$B$776,D$83)+'СЕТ СН'!$H$12+СВЦЭМ!$D$10+'СЕТ СН'!$H$6-'СЕТ СН'!$H$22</f>
        <v>1357.4101621</v>
      </c>
      <c r="E90" s="36">
        <f>SUMIFS(СВЦЭМ!$C$33:$C$776,СВЦЭМ!$A$33:$A$776,$A90,СВЦЭМ!$B$33:$B$776,E$83)+'СЕТ СН'!$H$12+СВЦЭМ!$D$10+'СЕТ СН'!$H$6-'СЕТ СН'!$H$22</f>
        <v>1377.8478153599999</v>
      </c>
      <c r="F90" s="36">
        <f>SUMIFS(СВЦЭМ!$C$33:$C$776,СВЦЭМ!$A$33:$A$776,$A90,СВЦЭМ!$B$33:$B$776,F$83)+'СЕТ СН'!$H$12+СВЦЭМ!$D$10+'СЕТ СН'!$H$6-'СЕТ СН'!$H$22</f>
        <v>1377.1263585199999</v>
      </c>
      <c r="G90" s="36">
        <f>SUMIFS(СВЦЭМ!$C$33:$C$776,СВЦЭМ!$A$33:$A$776,$A90,СВЦЭМ!$B$33:$B$776,G$83)+'СЕТ СН'!$H$12+СВЦЭМ!$D$10+'СЕТ СН'!$H$6-'СЕТ СН'!$H$22</f>
        <v>1367.2025949700001</v>
      </c>
      <c r="H90" s="36">
        <f>SUMIFS(СВЦЭМ!$C$33:$C$776,СВЦЭМ!$A$33:$A$776,$A90,СВЦЭМ!$B$33:$B$776,H$83)+'СЕТ СН'!$H$12+СВЦЭМ!$D$10+'СЕТ СН'!$H$6-'СЕТ СН'!$H$22</f>
        <v>1347.4562288500001</v>
      </c>
      <c r="I90" s="36">
        <f>SUMIFS(СВЦЭМ!$C$33:$C$776,СВЦЭМ!$A$33:$A$776,$A90,СВЦЭМ!$B$33:$B$776,I$83)+'СЕТ СН'!$H$12+СВЦЭМ!$D$10+'СЕТ СН'!$H$6-'СЕТ СН'!$H$22</f>
        <v>1321.25502263</v>
      </c>
      <c r="J90" s="36">
        <f>SUMIFS(СВЦЭМ!$C$33:$C$776,СВЦЭМ!$A$33:$A$776,$A90,СВЦЭМ!$B$33:$B$776,J$83)+'СЕТ СН'!$H$12+СВЦЭМ!$D$10+'СЕТ СН'!$H$6-'СЕТ СН'!$H$22</f>
        <v>1288.4037330599999</v>
      </c>
      <c r="K90" s="36">
        <f>SUMIFS(СВЦЭМ!$C$33:$C$776,СВЦЭМ!$A$33:$A$776,$A90,СВЦЭМ!$B$33:$B$776,K$83)+'СЕТ СН'!$H$12+СВЦЭМ!$D$10+'СЕТ СН'!$H$6-'СЕТ СН'!$H$22</f>
        <v>1250.2192107800001</v>
      </c>
      <c r="L90" s="36">
        <f>SUMIFS(СВЦЭМ!$C$33:$C$776,СВЦЭМ!$A$33:$A$776,$A90,СВЦЭМ!$B$33:$B$776,L$83)+'СЕТ СН'!$H$12+СВЦЭМ!$D$10+'СЕТ СН'!$H$6-'СЕТ СН'!$H$22</f>
        <v>1232.7778925</v>
      </c>
      <c r="M90" s="36">
        <f>SUMIFS(СВЦЭМ!$C$33:$C$776,СВЦЭМ!$A$33:$A$776,$A90,СВЦЭМ!$B$33:$B$776,M$83)+'СЕТ СН'!$H$12+СВЦЭМ!$D$10+'СЕТ СН'!$H$6-'СЕТ СН'!$H$22</f>
        <v>1192.36316958</v>
      </c>
      <c r="N90" s="36">
        <f>SUMIFS(СВЦЭМ!$C$33:$C$776,СВЦЭМ!$A$33:$A$776,$A90,СВЦЭМ!$B$33:$B$776,N$83)+'СЕТ СН'!$H$12+СВЦЭМ!$D$10+'СЕТ СН'!$H$6-'СЕТ СН'!$H$22</f>
        <v>1157.5995363500001</v>
      </c>
      <c r="O90" s="36">
        <f>SUMIFS(СВЦЭМ!$C$33:$C$776,СВЦЭМ!$A$33:$A$776,$A90,СВЦЭМ!$B$33:$B$776,O$83)+'СЕТ СН'!$H$12+СВЦЭМ!$D$10+'СЕТ СН'!$H$6-'СЕТ СН'!$H$22</f>
        <v>1152.99108488</v>
      </c>
      <c r="P90" s="36">
        <f>SUMIFS(СВЦЭМ!$C$33:$C$776,СВЦЭМ!$A$33:$A$776,$A90,СВЦЭМ!$B$33:$B$776,P$83)+'СЕТ СН'!$H$12+СВЦЭМ!$D$10+'СЕТ СН'!$H$6-'СЕТ СН'!$H$22</f>
        <v>1151.9148953399999</v>
      </c>
      <c r="Q90" s="36">
        <f>SUMIFS(СВЦЭМ!$C$33:$C$776,СВЦЭМ!$A$33:$A$776,$A90,СВЦЭМ!$B$33:$B$776,Q$83)+'СЕТ СН'!$H$12+СВЦЭМ!$D$10+'СЕТ СН'!$H$6-'СЕТ СН'!$H$22</f>
        <v>1148.86374157</v>
      </c>
      <c r="R90" s="36">
        <f>SUMIFS(СВЦЭМ!$C$33:$C$776,СВЦЭМ!$A$33:$A$776,$A90,СВЦЭМ!$B$33:$B$776,R$83)+'СЕТ СН'!$H$12+СВЦЭМ!$D$10+'СЕТ СН'!$H$6-'СЕТ СН'!$H$22</f>
        <v>1146.46289497</v>
      </c>
      <c r="S90" s="36">
        <f>SUMIFS(СВЦЭМ!$C$33:$C$776,СВЦЭМ!$A$33:$A$776,$A90,СВЦЭМ!$B$33:$B$776,S$83)+'СЕТ СН'!$H$12+СВЦЭМ!$D$10+'СЕТ СН'!$H$6-'СЕТ СН'!$H$22</f>
        <v>1153.7559089199999</v>
      </c>
      <c r="T90" s="36">
        <f>SUMIFS(СВЦЭМ!$C$33:$C$776,СВЦЭМ!$A$33:$A$776,$A90,СВЦЭМ!$B$33:$B$776,T$83)+'СЕТ СН'!$H$12+СВЦЭМ!$D$10+'СЕТ СН'!$H$6-'СЕТ СН'!$H$22</f>
        <v>1160.15855265</v>
      </c>
      <c r="U90" s="36">
        <f>SUMIFS(СВЦЭМ!$C$33:$C$776,СВЦЭМ!$A$33:$A$776,$A90,СВЦЭМ!$B$33:$B$776,U$83)+'СЕТ СН'!$H$12+СВЦЭМ!$D$10+'СЕТ СН'!$H$6-'СЕТ СН'!$H$22</f>
        <v>1162.0782505000002</v>
      </c>
      <c r="V90" s="36">
        <f>SUMIFS(СВЦЭМ!$C$33:$C$776,СВЦЭМ!$A$33:$A$776,$A90,СВЦЭМ!$B$33:$B$776,V$83)+'СЕТ СН'!$H$12+СВЦЭМ!$D$10+'СЕТ СН'!$H$6-'СЕТ СН'!$H$22</f>
        <v>1163.5977431800002</v>
      </c>
      <c r="W90" s="36">
        <f>SUMIFS(СВЦЭМ!$C$33:$C$776,СВЦЭМ!$A$33:$A$776,$A90,СВЦЭМ!$B$33:$B$776,W$83)+'СЕТ СН'!$H$12+СВЦЭМ!$D$10+'СЕТ СН'!$H$6-'СЕТ СН'!$H$22</f>
        <v>1164.95908474</v>
      </c>
      <c r="X90" s="36">
        <f>SUMIFS(СВЦЭМ!$C$33:$C$776,СВЦЭМ!$A$33:$A$776,$A90,СВЦЭМ!$B$33:$B$776,X$83)+'СЕТ СН'!$H$12+СВЦЭМ!$D$10+'СЕТ СН'!$H$6-'СЕТ СН'!$H$22</f>
        <v>1154.1700054200001</v>
      </c>
      <c r="Y90" s="36">
        <f>SUMIFS(СВЦЭМ!$C$33:$C$776,СВЦЭМ!$A$33:$A$776,$A90,СВЦЭМ!$B$33:$B$776,Y$83)+'СЕТ СН'!$H$12+СВЦЭМ!$D$10+'СЕТ СН'!$H$6-'СЕТ СН'!$H$22</f>
        <v>1244.6989181900001</v>
      </c>
    </row>
    <row r="91" spans="1:25" ht="15.75" x14ac:dyDescent="0.2">
      <c r="A91" s="35">
        <f t="shared" si="2"/>
        <v>44082</v>
      </c>
      <c r="B91" s="36">
        <f>SUMIFS(СВЦЭМ!$C$33:$C$776,СВЦЭМ!$A$33:$A$776,$A91,СВЦЭМ!$B$33:$B$776,B$83)+'СЕТ СН'!$H$12+СВЦЭМ!$D$10+'СЕТ СН'!$H$6-'СЕТ СН'!$H$22</f>
        <v>1278.7582371799999</v>
      </c>
      <c r="C91" s="36">
        <f>SUMIFS(СВЦЭМ!$C$33:$C$776,СВЦЭМ!$A$33:$A$776,$A91,СВЦЭМ!$B$33:$B$776,C$83)+'СЕТ СН'!$H$12+СВЦЭМ!$D$10+'СЕТ СН'!$H$6-'СЕТ СН'!$H$22</f>
        <v>1325.0004612299999</v>
      </c>
      <c r="D91" s="36">
        <f>SUMIFS(СВЦЭМ!$C$33:$C$776,СВЦЭМ!$A$33:$A$776,$A91,СВЦЭМ!$B$33:$B$776,D$83)+'СЕТ СН'!$H$12+СВЦЭМ!$D$10+'СЕТ СН'!$H$6-'СЕТ СН'!$H$22</f>
        <v>1382.02964378</v>
      </c>
      <c r="E91" s="36">
        <f>SUMIFS(СВЦЭМ!$C$33:$C$776,СВЦЭМ!$A$33:$A$776,$A91,СВЦЭМ!$B$33:$B$776,E$83)+'СЕТ СН'!$H$12+СВЦЭМ!$D$10+'СЕТ СН'!$H$6-'СЕТ СН'!$H$22</f>
        <v>1403.0920596199999</v>
      </c>
      <c r="F91" s="36">
        <f>SUMIFS(СВЦЭМ!$C$33:$C$776,СВЦЭМ!$A$33:$A$776,$A91,СВЦЭМ!$B$33:$B$776,F$83)+'СЕТ СН'!$H$12+СВЦЭМ!$D$10+'СЕТ СН'!$H$6-'СЕТ СН'!$H$22</f>
        <v>1370.70326645</v>
      </c>
      <c r="G91" s="36">
        <f>SUMIFS(СВЦЭМ!$C$33:$C$776,СВЦЭМ!$A$33:$A$776,$A91,СВЦЭМ!$B$33:$B$776,G$83)+'СЕТ СН'!$H$12+СВЦЭМ!$D$10+'СЕТ СН'!$H$6-'СЕТ СН'!$H$22</f>
        <v>1332.9582065</v>
      </c>
      <c r="H91" s="36">
        <f>SUMIFS(СВЦЭМ!$C$33:$C$776,СВЦЭМ!$A$33:$A$776,$A91,СВЦЭМ!$B$33:$B$776,H$83)+'СЕТ СН'!$H$12+СВЦЭМ!$D$10+'СЕТ СН'!$H$6-'СЕТ СН'!$H$22</f>
        <v>1286.2991412400002</v>
      </c>
      <c r="I91" s="36">
        <f>SUMIFS(СВЦЭМ!$C$33:$C$776,СВЦЭМ!$A$33:$A$776,$A91,СВЦЭМ!$B$33:$B$776,I$83)+'СЕТ СН'!$H$12+СВЦЭМ!$D$10+'СЕТ СН'!$H$6-'СЕТ СН'!$H$22</f>
        <v>1256.0907921200001</v>
      </c>
      <c r="J91" s="36">
        <f>SUMIFS(СВЦЭМ!$C$33:$C$776,СВЦЭМ!$A$33:$A$776,$A91,СВЦЭМ!$B$33:$B$776,J$83)+'СЕТ СН'!$H$12+СВЦЭМ!$D$10+'СЕТ СН'!$H$6-'СЕТ СН'!$H$22</f>
        <v>1204.2184526999999</v>
      </c>
      <c r="K91" s="36">
        <f>SUMIFS(СВЦЭМ!$C$33:$C$776,СВЦЭМ!$A$33:$A$776,$A91,СВЦЭМ!$B$33:$B$776,K$83)+'СЕТ СН'!$H$12+СВЦЭМ!$D$10+'СЕТ СН'!$H$6-'СЕТ СН'!$H$22</f>
        <v>1203.11515704</v>
      </c>
      <c r="L91" s="36">
        <f>SUMIFS(СВЦЭМ!$C$33:$C$776,СВЦЭМ!$A$33:$A$776,$A91,СВЦЭМ!$B$33:$B$776,L$83)+'СЕТ СН'!$H$12+СВЦЭМ!$D$10+'СЕТ СН'!$H$6-'СЕТ СН'!$H$22</f>
        <v>1161.3841731699999</v>
      </c>
      <c r="M91" s="36">
        <f>SUMIFS(СВЦЭМ!$C$33:$C$776,СВЦЭМ!$A$33:$A$776,$A91,СВЦЭМ!$B$33:$B$776,M$83)+'СЕТ СН'!$H$12+СВЦЭМ!$D$10+'СЕТ СН'!$H$6-'СЕТ СН'!$H$22</f>
        <v>1147.3851196400001</v>
      </c>
      <c r="N91" s="36">
        <f>SUMIFS(СВЦЭМ!$C$33:$C$776,СВЦЭМ!$A$33:$A$776,$A91,СВЦЭМ!$B$33:$B$776,N$83)+'СЕТ СН'!$H$12+СВЦЭМ!$D$10+'СЕТ СН'!$H$6-'СЕТ СН'!$H$22</f>
        <v>1079.76435739</v>
      </c>
      <c r="O91" s="36">
        <f>SUMIFS(СВЦЭМ!$C$33:$C$776,СВЦЭМ!$A$33:$A$776,$A91,СВЦЭМ!$B$33:$B$776,O$83)+'СЕТ СН'!$H$12+СВЦЭМ!$D$10+'СЕТ СН'!$H$6-'СЕТ СН'!$H$22</f>
        <v>1070.45009295</v>
      </c>
      <c r="P91" s="36">
        <f>SUMIFS(СВЦЭМ!$C$33:$C$776,СВЦЭМ!$A$33:$A$776,$A91,СВЦЭМ!$B$33:$B$776,P$83)+'СЕТ СН'!$H$12+СВЦЭМ!$D$10+'СЕТ СН'!$H$6-'СЕТ СН'!$H$22</f>
        <v>1071.8001059600001</v>
      </c>
      <c r="Q91" s="36">
        <f>SUMIFS(СВЦЭМ!$C$33:$C$776,СВЦЭМ!$A$33:$A$776,$A91,СВЦЭМ!$B$33:$B$776,Q$83)+'СЕТ СН'!$H$12+СВЦЭМ!$D$10+'СЕТ СН'!$H$6-'СЕТ СН'!$H$22</f>
        <v>1075.80623128</v>
      </c>
      <c r="R91" s="36">
        <f>SUMIFS(СВЦЭМ!$C$33:$C$776,СВЦЭМ!$A$33:$A$776,$A91,СВЦЭМ!$B$33:$B$776,R$83)+'СЕТ СН'!$H$12+СВЦЭМ!$D$10+'СЕТ СН'!$H$6-'СЕТ СН'!$H$22</f>
        <v>1060.0164791299999</v>
      </c>
      <c r="S91" s="36">
        <f>SUMIFS(СВЦЭМ!$C$33:$C$776,СВЦЭМ!$A$33:$A$776,$A91,СВЦЭМ!$B$33:$B$776,S$83)+'СЕТ СН'!$H$12+СВЦЭМ!$D$10+'СЕТ СН'!$H$6-'СЕТ СН'!$H$22</f>
        <v>1076.3961498399999</v>
      </c>
      <c r="T91" s="36">
        <f>SUMIFS(СВЦЭМ!$C$33:$C$776,СВЦЭМ!$A$33:$A$776,$A91,СВЦЭМ!$B$33:$B$776,T$83)+'СЕТ СН'!$H$12+СВЦЭМ!$D$10+'СЕТ СН'!$H$6-'СЕТ СН'!$H$22</f>
        <v>1085.2253451300001</v>
      </c>
      <c r="U91" s="36">
        <f>SUMIFS(СВЦЭМ!$C$33:$C$776,СВЦЭМ!$A$33:$A$776,$A91,СВЦЭМ!$B$33:$B$776,U$83)+'СЕТ СН'!$H$12+СВЦЭМ!$D$10+'СЕТ СН'!$H$6-'СЕТ СН'!$H$22</f>
        <v>1097.0227838999999</v>
      </c>
      <c r="V91" s="36">
        <f>SUMIFS(СВЦЭМ!$C$33:$C$776,СВЦЭМ!$A$33:$A$776,$A91,СВЦЭМ!$B$33:$B$776,V$83)+'СЕТ СН'!$H$12+СВЦЭМ!$D$10+'СЕТ СН'!$H$6-'СЕТ СН'!$H$22</f>
        <v>1110.14377072</v>
      </c>
      <c r="W91" s="36">
        <f>SUMIFS(СВЦЭМ!$C$33:$C$776,СВЦЭМ!$A$33:$A$776,$A91,СВЦЭМ!$B$33:$B$776,W$83)+'СЕТ СН'!$H$12+СВЦЭМ!$D$10+'СЕТ СН'!$H$6-'СЕТ СН'!$H$22</f>
        <v>1106.1818170199999</v>
      </c>
      <c r="X91" s="36">
        <f>SUMIFS(СВЦЭМ!$C$33:$C$776,СВЦЭМ!$A$33:$A$776,$A91,СВЦЭМ!$B$33:$B$776,X$83)+'СЕТ СН'!$H$12+СВЦЭМ!$D$10+'СЕТ СН'!$H$6-'СЕТ СН'!$H$22</f>
        <v>1108.3585749200001</v>
      </c>
      <c r="Y91" s="36">
        <f>SUMIFS(СВЦЭМ!$C$33:$C$776,СВЦЭМ!$A$33:$A$776,$A91,СВЦЭМ!$B$33:$B$776,Y$83)+'СЕТ СН'!$H$12+СВЦЭМ!$D$10+'СЕТ СН'!$H$6-'СЕТ СН'!$H$22</f>
        <v>1202.9980374500001</v>
      </c>
    </row>
    <row r="92" spans="1:25" ht="15.75" x14ac:dyDescent="0.2">
      <c r="A92" s="35">
        <f t="shared" si="2"/>
        <v>44083</v>
      </c>
      <c r="B92" s="36">
        <f>SUMIFS(СВЦЭМ!$C$33:$C$776,СВЦЭМ!$A$33:$A$776,$A92,СВЦЭМ!$B$33:$B$776,B$83)+'СЕТ СН'!$H$12+СВЦЭМ!$D$10+'СЕТ СН'!$H$6-'СЕТ СН'!$H$22</f>
        <v>1283.37106902</v>
      </c>
      <c r="C92" s="36">
        <f>SUMIFS(СВЦЭМ!$C$33:$C$776,СВЦЭМ!$A$33:$A$776,$A92,СВЦЭМ!$B$33:$B$776,C$83)+'СЕТ СН'!$H$12+СВЦЭМ!$D$10+'СЕТ СН'!$H$6-'СЕТ СН'!$H$22</f>
        <v>1318.8163212100001</v>
      </c>
      <c r="D92" s="36">
        <f>SUMIFS(СВЦЭМ!$C$33:$C$776,СВЦЭМ!$A$33:$A$776,$A92,СВЦЭМ!$B$33:$B$776,D$83)+'СЕТ СН'!$H$12+СВЦЭМ!$D$10+'СЕТ СН'!$H$6-'СЕТ СН'!$H$22</f>
        <v>1353.7040075899999</v>
      </c>
      <c r="E92" s="36">
        <f>SUMIFS(СВЦЭМ!$C$33:$C$776,СВЦЭМ!$A$33:$A$776,$A92,СВЦЭМ!$B$33:$B$776,E$83)+'СЕТ СН'!$H$12+СВЦЭМ!$D$10+'СЕТ СН'!$H$6-'СЕТ СН'!$H$22</f>
        <v>1366.9002144599999</v>
      </c>
      <c r="F92" s="36">
        <f>SUMIFS(СВЦЭМ!$C$33:$C$776,СВЦЭМ!$A$33:$A$776,$A92,СВЦЭМ!$B$33:$B$776,F$83)+'СЕТ СН'!$H$12+СВЦЭМ!$D$10+'СЕТ СН'!$H$6-'СЕТ СН'!$H$22</f>
        <v>1342.04612896</v>
      </c>
      <c r="G92" s="36">
        <f>SUMIFS(СВЦЭМ!$C$33:$C$776,СВЦЭМ!$A$33:$A$776,$A92,СВЦЭМ!$B$33:$B$776,G$83)+'СЕТ СН'!$H$12+СВЦЭМ!$D$10+'СЕТ СН'!$H$6-'СЕТ СН'!$H$22</f>
        <v>1331.6301896499999</v>
      </c>
      <c r="H92" s="36">
        <f>SUMIFS(СВЦЭМ!$C$33:$C$776,СВЦЭМ!$A$33:$A$776,$A92,СВЦЭМ!$B$33:$B$776,H$83)+'СЕТ СН'!$H$12+СВЦЭМ!$D$10+'СЕТ СН'!$H$6-'СЕТ СН'!$H$22</f>
        <v>1305.63000199</v>
      </c>
      <c r="I92" s="36">
        <f>SUMIFS(СВЦЭМ!$C$33:$C$776,СВЦЭМ!$A$33:$A$776,$A92,СВЦЭМ!$B$33:$B$776,I$83)+'СЕТ СН'!$H$12+СВЦЭМ!$D$10+'СЕТ СН'!$H$6-'СЕТ СН'!$H$22</f>
        <v>1297.06330527</v>
      </c>
      <c r="J92" s="36">
        <f>SUMIFS(СВЦЭМ!$C$33:$C$776,СВЦЭМ!$A$33:$A$776,$A92,СВЦЭМ!$B$33:$B$776,J$83)+'СЕТ СН'!$H$12+СВЦЭМ!$D$10+'СЕТ СН'!$H$6-'СЕТ СН'!$H$22</f>
        <v>1250.5751922899999</v>
      </c>
      <c r="K92" s="36">
        <f>SUMIFS(СВЦЭМ!$C$33:$C$776,СВЦЭМ!$A$33:$A$776,$A92,СВЦЭМ!$B$33:$B$776,K$83)+'СЕТ СН'!$H$12+СВЦЭМ!$D$10+'СЕТ СН'!$H$6-'СЕТ СН'!$H$22</f>
        <v>1239.0832027199999</v>
      </c>
      <c r="L92" s="36">
        <f>SUMIFS(СВЦЭМ!$C$33:$C$776,СВЦЭМ!$A$33:$A$776,$A92,СВЦЭМ!$B$33:$B$776,L$83)+'СЕТ СН'!$H$12+СВЦЭМ!$D$10+'СЕТ СН'!$H$6-'СЕТ СН'!$H$22</f>
        <v>1221.19231543</v>
      </c>
      <c r="M92" s="36">
        <f>SUMIFS(СВЦЭМ!$C$33:$C$776,СВЦЭМ!$A$33:$A$776,$A92,СВЦЭМ!$B$33:$B$776,M$83)+'СЕТ СН'!$H$12+СВЦЭМ!$D$10+'СЕТ СН'!$H$6-'СЕТ СН'!$H$22</f>
        <v>1160.9589432</v>
      </c>
      <c r="N92" s="36">
        <f>SUMIFS(СВЦЭМ!$C$33:$C$776,СВЦЭМ!$A$33:$A$776,$A92,СВЦЭМ!$B$33:$B$776,N$83)+'СЕТ СН'!$H$12+СВЦЭМ!$D$10+'СЕТ СН'!$H$6-'СЕТ СН'!$H$22</f>
        <v>1098.8491460700002</v>
      </c>
      <c r="O92" s="36">
        <f>SUMIFS(СВЦЭМ!$C$33:$C$776,СВЦЭМ!$A$33:$A$776,$A92,СВЦЭМ!$B$33:$B$776,O$83)+'СЕТ СН'!$H$12+СВЦЭМ!$D$10+'СЕТ СН'!$H$6-'СЕТ СН'!$H$22</f>
        <v>1097.2746927200001</v>
      </c>
      <c r="P92" s="36">
        <f>SUMIFS(СВЦЭМ!$C$33:$C$776,СВЦЭМ!$A$33:$A$776,$A92,СВЦЭМ!$B$33:$B$776,P$83)+'СЕТ СН'!$H$12+СВЦЭМ!$D$10+'СЕТ СН'!$H$6-'СЕТ СН'!$H$22</f>
        <v>1101.91935872</v>
      </c>
      <c r="Q92" s="36">
        <f>SUMIFS(СВЦЭМ!$C$33:$C$776,СВЦЭМ!$A$33:$A$776,$A92,СВЦЭМ!$B$33:$B$776,Q$83)+'СЕТ СН'!$H$12+СВЦЭМ!$D$10+'СЕТ СН'!$H$6-'СЕТ СН'!$H$22</f>
        <v>1103.9773924000001</v>
      </c>
      <c r="R92" s="36">
        <f>SUMIFS(СВЦЭМ!$C$33:$C$776,СВЦЭМ!$A$33:$A$776,$A92,СВЦЭМ!$B$33:$B$776,R$83)+'СЕТ СН'!$H$12+СВЦЭМ!$D$10+'СЕТ СН'!$H$6-'СЕТ СН'!$H$22</f>
        <v>1092.5288361600001</v>
      </c>
      <c r="S92" s="36">
        <f>SUMIFS(СВЦЭМ!$C$33:$C$776,СВЦЭМ!$A$33:$A$776,$A92,СВЦЭМ!$B$33:$B$776,S$83)+'СЕТ СН'!$H$12+СВЦЭМ!$D$10+'СЕТ СН'!$H$6-'СЕТ СН'!$H$22</f>
        <v>1092.26874817</v>
      </c>
      <c r="T92" s="36">
        <f>SUMIFS(СВЦЭМ!$C$33:$C$776,СВЦЭМ!$A$33:$A$776,$A92,СВЦЭМ!$B$33:$B$776,T$83)+'СЕТ СН'!$H$12+СВЦЭМ!$D$10+'СЕТ СН'!$H$6-'СЕТ СН'!$H$22</f>
        <v>1098.7252748199999</v>
      </c>
      <c r="U92" s="36">
        <f>SUMIFS(СВЦЭМ!$C$33:$C$776,СВЦЭМ!$A$33:$A$776,$A92,СВЦЭМ!$B$33:$B$776,U$83)+'СЕТ СН'!$H$12+СВЦЭМ!$D$10+'СЕТ СН'!$H$6-'СЕТ СН'!$H$22</f>
        <v>1114.9513667900001</v>
      </c>
      <c r="V92" s="36">
        <f>SUMIFS(СВЦЭМ!$C$33:$C$776,СВЦЭМ!$A$33:$A$776,$A92,СВЦЭМ!$B$33:$B$776,V$83)+'СЕТ СН'!$H$12+СВЦЭМ!$D$10+'СЕТ СН'!$H$6-'СЕТ СН'!$H$22</f>
        <v>1110.5579881200001</v>
      </c>
      <c r="W92" s="36">
        <f>SUMIFS(СВЦЭМ!$C$33:$C$776,СВЦЭМ!$A$33:$A$776,$A92,СВЦЭМ!$B$33:$B$776,W$83)+'СЕТ СН'!$H$12+СВЦЭМ!$D$10+'СЕТ СН'!$H$6-'СЕТ СН'!$H$22</f>
        <v>1105.5110463800002</v>
      </c>
      <c r="X92" s="36">
        <f>SUMIFS(СВЦЭМ!$C$33:$C$776,СВЦЭМ!$A$33:$A$776,$A92,СВЦЭМ!$B$33:$B$776,X$83)+'СЕТ СН'!$H$12+СВЦЭМ!$D$10+'СЕТ СН'!$H$6-'СЕТ СН'!$H$22</f>
        <v>1127.3642127000001</v>
      </c>
      <c r="Y92" s="36">
        <f>SUMIFS(СВЦЭМ!$C$33:$C$776,СВЦЭМ!$A$33:$A$776,$A92,СВЦЭМ!$B$33:$B$776,Y$83)+'СЕТ СН'!$H$12+СВЦЭМ!$D$10+'СЕТ СН'!$H$6-'СЕТ СН'!$H$22</f>
        <v>1227.8828744299999</v>
      </c>
    </row>
    <row r="93" spans="1:25" ht="15.75" x14ac:dyDescent="0.2">
      <c r="A93" s="35">
        <f t="shared" si="2"/>
        <v>44084</v>
      </c>
      <c r="B93" s="36">
        <f>SUMIFS(СВЦЭМ!$C$33:$C$776,СВЦЭМ!$A$33:$A$776,$A93,СВЦЭМ!$B$33:$B$776,B$83)+'СЕТ СН'!$H$12+СВЦЭМ!$D$10+'СЕТ СН'!$H$6-'СЕТ СН'!$H$22</f>
        <v>1244.4341180000001</v>
      </c>
      <c r="C93" s="36">
        <f>SUMIFS(СВЦЭМ!$C$33:$C$776,СВЦЭМ!$A$33:$A$776,$A93,СВЦЭМ!$B$33:$B$776,C$83)+'СЕТ СН'!$H$12+СВЦЭМ!$D$10+'СЕТ СН'!$H$6-'СЕТ СН'!$H$22</f>
        <v>1294.4330298300001</v>
      </c>
      <c r="D93" s="36">
        <f>SUMIFS(СВЦЭМ!$C$33:$C$776,СВЦЭМ!$A$33:$A$776,$A93,СВЦЭМ!$B$33:$B$776,D$83)+'СЕТ СН'!$H$12+СВЦЭМ!$D$10+'СЕТ СН'!$H$6-'СЕТ СН'!$H$22</f>
        <v>1317.71493556</v>
      </c>
      <c r="E93" s="36">
        <f>SUMIFS(СВЦЭМ!$C$33:$C$776,СВЦЭМ!$A$33:$A$776,$A93,СВЦЭМ!$B$33:$B$776,E$83)+'СЕТ СН'!$H$12+СВЦЭМ!$D$10+'СЕТ СН'!$H$6-'СЕТ СН'!$H$22</f>
        <v>1326.5328180000001</v>
      </c>
      <c r="F93" s="36">
        <f>SUMIFS(СВЦЭМ!$C$33:$C$776,СВЦЭМ!$A$33:$A$776,$A93,СВЦЭМ!$B$33:$B$776,F$83)+'СЕТ СН'!$H$12+СВЦЭМ!$D$10+'СЕТ СН'!$H$6-'СЕТ СН'!$H$22</f>
        <v>1327.8668548099999</v>
      </c>
      <c r="G93" s="36">
        <f>SUMIFS(СВЦЭМ!$C$33:$C$776,СВЦЭМ!$A$33:$A$776,$A93,СВЦЭМ!$B$33:$B$776,G$83)+'СЕТ СН'!$H$12+СВЦЭМ!$D$10+'СЕТ СН'!$H$6-'СЕТ СН'!$H$22</f>
        <v>1305.9855526800002</v>
      </c>
      <c r="H93" s="36">
        <f>SUMIFS(СВЦЭМ!$C$33:$C$776,СВЦЭМ!$A$33:$A$776,$A93,СВЦЭМ!$B$33:$B$776,H$83)+'СЕТ СН'!$H$12+СВЦЭМ!$D$10+'СЕТ СН'!$H$6-'СЕТ СН'!$H$22</f>
        <v>1258.41689223</v>
      </c>
      <c r="I93" s="36">
        <f>SUMIFS(СВЦЭМ!$C$33:$C$776,СВЦЭМ!$A$33:$A$776,$A93,СВЦЭМ!$B$33:$B$776,I$83)+'СЕТ СН'!$H$12+СВЦЭМ!$D$10+'СЕТ СН'!$H$6-'СЕТ СН'!$H$22</f>
        <v>1215.00610871</v>
      </c>
      <c r="J93" s="36">
        <f>SUMIFS(СВЦЭМ!$C$33:$C$776,СВЦЭМ!$A$33:$A$776,$A93,СВЦЭМ!$B$33:$B$776,J$83)+'СЕТ СН'!$H$12+СВЦЭМ!$D$10+'СЕТ СН'!$H$6-'СЕТ СН'!$H$22</f>
        <v>1194.48446971</v>
      </c>
      <c r="K93" s="36">
        <f>SUMIFS(СВЦЭМ!$C$33:$C$776,СВЦЭМ!$A$33:$A$776,$A93,СВЦЭМ!$B$33:$B$776,K$83)+'СЕТ СН'!$H$12+СВЦЭМ!$D$10+'СЕТ СН'!$H$6-'СЕТ СН'!$H$22</f>
        <v>1202.92002447</v>
      </c>
      <c r="L93" s="36">
        <f>SUMIFS(СВЦЭМ!$C$33:$C$776,СВЦЭМ!$A$33:$A$776,$A93,СВЦЭМ!$B$33:$B$776,L$83)+'СЕТ СН'!$H$12+СВЦЭМ!$D$10+'СЕТ СН'!$H$6-'СЕТ СН'!$H$22</f>
        <v>1208.57063118</v>
      </c>
      <c r="M93" s="36">
        <f>SUMIFS(СВЦЭМ!$C$33:$C$776,СВЦЭМ!$A$33:$A$776,$A93,СВЦЭМ!$B$33:$B$776,M$83)+'СЕТ СН'!$H$12+СВЦЭМ!$D$10+'СЕТ СН'!$H$6-'СЕТ СН'!$H$22</f>
        <v>1160.2864874699999</v>
      </c>
      <c r="N93" s="36">
        <f>SUMIFS(СВЦЭМ!$C$33:$C$776,СВЦЭМ!$A$33:$A$776,$A93,СВЦЭМ!$B$33:$B$776,N$83)+'СЕТ СН'!$H$12+СВЦЭМ!$D$10+'СЕТ СН'!$H$6-'СЕТ СН'!$H$22</f>
        <v>1081.7246073800002</v>
      </c>
      <c r="O93" s="36">
        <f>SUMIFS(СВЦЭМ!$C$33:$C$776,СВЦЭМ!$A$33:$A$776,$A93,СВЦЭМ!$B$33:$B$776,O$83)+'СЕТ СН'!$H$12+СВЦЭМ!$D$10+'СЕТ СН'!$H$6-'СЕТ СН'!$H$22</f>
        <v>1068.79179226</v>
      </c>
      <c r="P93" s="36">
        <f>SUMIFS(СВЦЭМ!$C$33:$C$776,СВЦЭМ!$A$33:$A$776,$A93,СВЦЭМ!$B$33:$B$776,P$83)+'СЕТ СН'!$H$12+СВЦЭМ!$D$10+'СЕТ СН'!$H$6-'СЕТ СН'!$H$22</f>
        <v>1069.5098487400001</v>
      </c>
      <c r="Q93" s="36">
        <f>SUMIFS(СВЦЭМ!$C$33:$C$776,СВЦЭМ!$A$33:$A$776,$A93,СВЦЭМ!$B$33:$B$776,Q$83)+'СЕТ СН'!$H$12+СВЦЭМ!$D$10+'СЕТ СН'!$H$6-'СЕТ СН'!$H$22</f>
        <v>1077.6964387200001</v>
      </c>
      <c r="R93" s="36">
        <f>SUMIFS(СВЦЭМ!$C$33:$C$776,СВЦЭМ!$A$33:$A$776,$A93,СВЦЭМ!$B$33:$B$776,R$83)+'СЕТ СН'!$H$12+СВЦЭМ!$D$10+'СЕТ СН'!$H$6-'СЕТ СН'!$H$22</f>
        <v>1069.16202767</v>
      </c>
      <c r="S93" s="36">
        <f>SUMIFS(СВЦЭМ!$C$33:$C$776,СВЦЭМ!$A$33:$A$776,$A93,СВЦЭМ!$B$33:$B$776,S$83)+'СЕТ СН'!$H$12+СВЦЭМ!$D$10+'СЕТ СН'!$H$6-'СЕТ СН'!$H$22</f>
        <v>1064.2051085799999</v>
      </c>
      <c r="T93" s="36">
        <f>SUMIFS(СВЦЭМ!$C$33:$C$776,СВЦЭМ!$A$33:$A$776,$A93,СВЦЭМ!$B$33:$B$776,T$83)+'СЕТ СН'!$H$12+СВЦЭМ!$D$10+'СЕТ СН'!$H$6-'СЕТ СН'!$H$22</f>
        <v>1066.9999878799999</v>
      </c>
      <c r="U93" s="36">
        <f>SUMIFS(СВЦЭМ!$C$33:$C$776,СВЦЭМ!$A$33:$A$776,$A93,СВЦЭМ!$B$33:$B$776,U$83)+'СЕТ СН'!$H$12+СВЦЭМ!$D$10+'СЕТ СН'!$H$6-'СЕТ СН'!$H$22</f>
        <v>1087.78803309</v>
      </c>
      <c r="V93" s="36">
        <f>SUMIFS(СВЦЭМ!$C$33:$C$776,СВЦЭМ!$A$33:$A$776,$A93,СВЦЭМ!$B$33:$B$776,V$83)+'СЕТ СН'!$H$12+СВЦЭМ!$D$10+'СЕТ СН'!$H$6-'СЕТ СН'!$H$22</f>
        <v>1100.4215189700001</v>
      </c>
      <c r="W93" s="36">
        <f>SUMIFS(СВЦЭМ!$C$33:$C$776,СВЦЭМ!$A$33:$A$776,$A93,СВЦЭМ!$B$33:$B$776,W$83)+'СЕТ СН'!$H$12+СВЦЭМ!$D$10+'СЕТ СН'!$H$6-'СЕТ СН'!$H$22</f>
        <v>1091.9416762000001</v>
      </c>
      <c r="X93" s="36">
        <f>SUMIFS(СВЦЭМ!$C$33:$C$776,СВЦЭМ!$A$33:$A$776,$A93,СВЦЭМ!$B$33:$B$776,X$83)+'СЕТ СН'!$H$12+СВЦЭМ!$D$10+'СЕТ СН'!$H$6-'СЕТ СН'!$H$22</f>
        <v>1100.7386763499999</v>
      </c>
      <c r="Y93" s="36">
        <f>SUMIFS(СВЦЭМ!$C$33:$C$776,СВЦЭМ!$A$33:$A$776,$A93,СВЦЭМ!$B$33:$B$776,Y$83)+'СЕТ СН'!$H$12+СВЦЭМ!$D$10+'СЕТ СН'!$H$6-'СЕТ СН'!$H$22</f>
        <v>1192.78255562</v>
      </c>
    </row>
    <row r="94" spans="1:25" ht="15.75" x14ac:dyDescent="0.2">
      <c r="A94" s="35">
        <f t="shared" si="2"/>
        <v>44085</v>
      </c>
      <c r="B94" s="36">
        <f>SUMIFS(СВЦЭМ!$C$33:$C$776,СВЦЭМ!$A$33:$A$776,$A94,СВЦЭМ!$B$33:$B$776,B$83)+'СЕТ СН'!$H$12+СВЦЭМ!$D$10+'СЕТ СН'!$H$6-'СЕТ СН'!$H$22</f>
        <v>1253.3312131500002</v>
      </c>
      <c r="C94" s="36">
        <f>SUMIFS(СВЦЭМ!$C$33:$C$776,СВЦЭМ!$A$33:$A$776,$A94,СВЦЭМ!$B$33:$B$776,C$83)+'СЕТ СН'!$H$12+СВЦЭМ!$D$10+'СЕТ СН'!$H$6-'СЕТ СН'!$H$22</f>
        <v>1272.67962732</v>
      </c>
      <c r="D94" s="36">
        <f>SUMIFS(СВЦЭМ!$C$33:$C$776,СВЦЭМ!$A$33:$A$776,$A94,СВЦЭМ!$B$33:$B$776,D$83)+'СЕТ СН'!$H$12+СВЦЭМ!$D$10+'СЕТ СН'!$H$6-'СЕТ СН'!$H$22</f>
        <v>1287.5336223700001</v>
      </c>
      <c r="E94" s="36">
        <f>SUMIFS(СВЦЭМ!$C$33:$C$776,СВЦЭМ!$A$33:$A$776,$A94,СВЦЭМ!$B$33:$B$776,E$83)+'СЕТ СН'!$H$12+СВЦЭМ!$D$10+'СЕТ СН'!$H$6-'СЕТ СН'!$H$22</f>
        <v>1310.2137409900001</v>
      </c>
      <c r="F94" s="36">
        <f>SUMIFS(СВЦЭМ!$C$33:$C$776,СВЦЭМ!$A$33:$A$776,$A94,СВЦЭМ!$B$33:$B$776,F$83)+'СЕТ СН'!$H$12+СВЦЭМ!$D$10+'СЕТ СН'!$H$6-'СЕТ СН'!$H$22</f>
        <v>1314.37420748</v>
      </c>
      <c r="G94" s="36">
        <f>SUMIFS(СВЦЭМ!$C$33:$C$776,СВЦЭМ!$A$33:$A$776,$A94,СВЦЭМ!$B$33:$B$776,G$83)+'СЕТ СН'!$H$12+СВЦЭМ!$D$10+'СЕТ СН'!$H$6-'СЕТ СН'!$H$22</f>
        <v>1297.0922037099999</v>
      </c>
      <c r="H94" s="36">
        <f>SUMIFS(СВЦЭМ!$C$33:$C$776,СВЦЭМ!$A$33:$A$776,$A94,СВЦЭМ!$B$33:$B$776,H$83)+'СЕТ СН'!$H$12+СВЦЭМ!$D$10+'СЕТ СН'!$H$6-'СЕТ СН'!$H$22</f>
        <v>1245.4009371900001</v>
      </c>
      <c r="I94" s="36">
        <f>SUMIFS(СВЦЭМ!$C$33:$C$776,СВЦЭМ!$A$33:$A$776,$A94,СВЦЭМ!$B$33:$B$776,I$83)+'СЕТ СН'!$H$12+СВЦЭМ!$D$10+'СЕТ СН'!$H$6-'СЕТ СН'!$H$22</f>
        <v>1190.6700461600001</v>
      </c>
      <c r="J94" s="36">
        <f>SUMIFS(СВЦЭМ!$C$33:$C$776,СВЦЭМ!$A$33:$A$776,$A94,СВЦЭМ!$B$33:$B$776,J$83)+'СЕТ СН'!$H$12+СВЦЭМ!$D$10+'СЕТ СН'!$H$6-'СЕТ СН'!$H$22</f>
        <v>1153.3592563500001</v>
      </c>
      <c r="K94" s="36">
        <f>SUMIFS(СВЦЭМ!$C$33:$C$776,СВЦЭМ!$A$33:$A$776,$A94,СВЦЭМ!$B$33:$B$776,K$83)+'СЕТ СН'!$H$12+СВЦЭМ!$D$10+'СЕТ СН'!$H$6-'СЕТ СН'!$H$22</f>
        <v>1147.02794543</v>
      </c>
      <c r="L94" s="36">
        <f>SUMIFS(СВЦЭМ!$C$33:$C$776,СВЦЭМ!$A$33:$A$776,$A94,СВЦЭМ!$B$33:$B$776,L$83)+'СЕТ СН'!$H$12+СВЦЭМ!$D$10+'СЕТ СН'!$H$6-'СЕТ СН'!$H$22</f>
        <v>1180.3294352400001</v>
      </c>
      <c r="M94" s="36">
        <f>SUMIFS(СВЦЭМ!$C$33:$C$776,СВЦЭМ!$A$33:$A$776,$A94,СВЦЭМ!$B$33:$B$776,M$83)+'СЕТ СН'!$H$12+СВЦЭМ!$D$10+'СЕТ СН'!$H$6-'СЕТ СН'!$H$22</f>
        <v>1137.9512212300001</v>
      </c>
      <c r="N94" s="36">
        <f>SUMIFS(СВЦЭМ!$C$33:$C$776,СВЦЭМ!$A$33:$A$776,$A94,СВЦЭМ!$B$33:$B$776,N$83)+'СЕТ СН'!$H$12+СВЦЭМ!$D$10+'СЕТ СН'!$H$6-'СЕТ СН'!$H$22</f>
        <v>1089.36669048</v>
      </c>
      <c r="O94" s="36">
        <f>SUMIFS(СВЦЭМ!$C$33:$C$776,СВЦЭМ!$A$33:$A$776,$A94,СВЦЭМ!$B$33:$B$776,O$83)+'СЕТ СН'!$H$12+СВЦЭМ!$D$10+'СЕТ СН'!$H$6-'СЕТ СН'!$H$22</f>
        <v>1070.69406241</v>
      </c>
      <c r="P94" s="36">
        <f>SUMIFS(СВЦЭМ!$C$33:$C$776,СВЦЭМ!$A$33:$A$776,$A94,СВЦЭМ!$B$33:$B$776,P$83)+'СЕТ СН'!$H$12+СВЦЭМ!$D$10+'СЕТ СН'!$H$6-'СЕТ СН'!$H$22</f>
        <v>1073.3594778500001</v>
      </c>
      <c r="Q94" s="36">
        <f>SUMIFS(СВЦЭМ!$C$33:$C$776,СВЦЭМ!$A$33:$A$776,$A94,СВЦЭМ!$B$33:$B$776,Q$83)+'СЕТ СН'!$H$12+СВЦЭМ!$D$10+'СЕТ СН'!$H$6-'СЕТ СН'!$H$22</f>
        <v>1067.2268489200001</v>
      </c>
      <c r="R94" s="36">
        <f>SUMIFS(СВЦЭМ!$C$33:$C$776,СВЦЭМ!$A$33:$A$776,$A94,СВЦЭМ!$B$33:$B$776,R$83)+'СЕТ СН'!$H$12+СВЦЭМ!$D$10+'СЕТ СН'!$H$6-'СЕТ СН'!$H$22</f>
        <v>1060.27123078</v>
      </c>
      <c r="S94" s="36">
        <f>SUMIFS(СВЦЭМ!$C$33:$C$776,СВЦЭМ!$A$33:$A$776,$A94,СВЦЭМ!$B$33:$B$776,S$83)+'СЕТ СН'!$H$12+СВЦЭМ!$D$10+'СЕТ СН'!$H$6-'СЕТ СН'!$H$22</f>
        <v>1061.06316724</v>
      </c>
      <c r="T94" s="36">
        <f>SUMIFS(СВЦЭМ!$C$33:$C$776,СВЦЭМ!$A$33:$A$776,$A94,СВЦЭМ!$B$33:$B$776,T$83)+'СЕТ СН'!$H$12+СВЦЭМ!$D$10+'СЕТ СН'!$H$6-'СЕТ СН'!$H$22</f>
        <v>1054.8436161100001</v>
      </c>
      <c r="U94" s="36">
        <f>SUMIFS(СВЦЭМ!$C$33:$C$776,СВЦЭМ!$A$33:$A$776,$A94,СВЦЭМ!$B$33:$B$776,U$83)+'СЕТ СН'!$H$12+СВЦЭМ!$D$10+'СЕТ СН'!$H$6-'СЕТ СН'!$H$22</f>
        <v>1060.9296805600002</v>
      </c>
      <c r="V94" s="36">
        <f>SUMIFS(СВЦЭМ!$C$33:$C$776,СВЦЭМ!$A$33:$A$776,$A94,СВЦЭМ!$B$33:$B$776,V$83)+'СЕТ СН'!$H$12+СВЦЭМ!$D$10+'СЕТ СН'!$H$6-'СЕТ СН'!$H$22</f>
        <v>1076.2783417400001</v>
      </c>
      <c r="W94" s="36">
        <f>SUMIFS(СВЦЭМ!$C$33:$C$776,СВЦЭМ!$A$33:$A$776,$A94,СВЦЭМ!$B$33:$B$776,W$83)+'СЕТ СН'!$H$12+СВЦЭМ!$D$10+'СЕТ СН'!$H$6-'СЕТ СН'!$H$22</f>
        <v>1071.02076177</v>
      </c>
      <c r="X94" s="36">
        <f>SUMIFS(СВЦЭМ!$C$33:$C$776,СВЦЭМ!$A$33:$A$776,$A94,СВЦЭМ!$B$33:$B$776,X$83)+'СЕТ СН'!$H$12+СВЦЭМ!$D$10+'СЕТ СН'!$H$6-'СЕТ СН'!$H$22</f>
        <v>1074.4222430099999</v>
      </c>
      <c r="Y94" s="36">
        <f>SUMIFS(СВЦЭМ!$C$33:$C$776,СВЦЭМ!$A$33:$A$776,$A94,СВЦЭМ!$B$33:$B$776,Y$83)+'СЕТ СН'!$H$12+СВЦЭМ!$D$10+'СЕТ СН'!$H$6-'СЕТ СН'!$H$22</f>
        <v>1118.1437645000001</v>
      </c>
    </row>
    <row r="95" spans="1:25" ht="15.75" x14ac:dyDescent="0.2">
      <c r="A95" s="35">
        <f t="shared" si="2"/>
        <v>44086</v>
      </c>
      <c r="B95" s="36">
        <f>SUMIFS(СВЦЭМ!$C$33:$C$776,СВЦЭМ!$A$33:$A$776,$A95,СВЦЭМ!$B$33:$B$776,B$83)+'СЕТ СН'!$H$12+СВЦЭМ!$D$10+'СЕТ СН'!$H$6-'СЕТ СН'!$H$22</f>
        <v>1224.50586987</v>
      </c>
      <c r="C95" s="36">
        <f>SUMIFS(СВЦЭМ!$C$33:$C$776,СВЦЭМ!$A$33:$A$776,$A95,СВЦЭМ!$B$33:$B$776,C$83)+'СЕТ СН'!$H$12+СВЦЭМ!$D$10+'СЕТ СН'!$H$6-'СЕТ СН'!$H$22</f>
        <v>1263.1922112100001</v>
      </c>
      <c r="D95" s="36">
        <f>SUMIFS(СВЦЭМ!$C$33:$C$776,СВЦЭМ!$A$33:$A$776,$A95,СВЦЭМ!$B$33:$B$776,D$83)+'СЕТ СН'!$H$12+СВЦЭМ!$D$10+'СЕТ СН'!$H$6-'СЕТ СН'!$H$22</f>
        <v>1282.66353635</v>
      </c>
      <c r="E95" s="36">
        <f>SUMIFS(СВЦЭМ!$C$33:$C$776,СВЦЭМ!$A$33:$A$776,$A95,СВЦЭМ!$B$33:$B$776,E$83)+'СЕТ СН'!$H$12+СВЦЭМ!$D$10+'СЕТ СН'!$H$6-'СЕТ СН'!$H$22</f>
        <v>1304.6464485000001</v>
      </c>
      <c r="F95" s="36">
        <f>SUMIFS(СВЦЭМ!$C$33:$C$776,СВЦЭМ!$A$33:$A$776,$A95,СВЦЭМ!$B$33:$B$776,F$83)+'СЕТ СН'!$H$12+СВЦЭМ!$D$10+'СЕТ СН'!$H$6-'СЕТ СН'!$H$22</f>
        <v>1317.3447474499999</v>
      </c>
      <c r="G95" s="36">
        <f>SUMIFS(СВЦЭМ!$C$33:$C$776,СВЦЭМ!$A$33:$A$776,$A95,СВЦЭМ!$B$33:$B$776,G$83)+'СЕТ СН'!$H$12+СВЦЭМ!$D$10+'СЕТ СН'!$H$6-'СЕТ СН'!$H$22</f>
        <v>1305.4055820799999</v>
      </c>
      <c r="H95" s="36">
        <f>SUMIFS(СВЦЭМ!$C$33:$C$776,СВЦЭМ!$A$33:$A$776,$A95,СВЦЭМ!$B$33:$B$776,H$83)+'СЕТ СН'!$H$12+СВЦЭМ!$D$10+'СЕТ СН'!$H$6-'СЕТ СН'!$H$22</f>
        <v>1267.4964104000001</v>
      </c>
      <c r="I95" s="36">
        <f>SUMIFS(СВЦЭМ!$C$33:$C$776,СВЦЭМ!$A$33:$A$776,$A95,СВЦЭМ!$B$33:$B$776,I$83)+'СЕТ СН'!$H$12+СВЦЭМ!$D$10+'СЕТ СН'!$H$6-'СЕТ СН'!$H$22</f>
        <v>1230.01884326</v>
      </c>
      <c r="J95" s="36">
        <f>SUMIFS(СВЦЭМ!$C$33:$C$776,СВЦЭМ!$A$33:$A$776,$A95,СВЦЭМ!$B$33:$B$776,J$83)+'СЕТ СН'!$H$12+СВЦЭМ!$D$10+'СЕТ СН'!$H$6-'СЕТ СН'!$H$22</f>
        <v>1185.6544178600002</v>
      </c>
      <c r="K95" s="36">
        <f>SUMIFS(СВЦЭМ!$C$33:$C$776,СВЦЭМ!$A$33:$A$776,$A95,СВЦЭМ!$B$33:$B$776,K$83)+'СЕТ СН'!$H$12+СВЦЭМ!$D$10+'СЕТ СН'!$H$6-'СЕТ СН'!$H$22</f>
        <v>1160.0692985400001</v>
      </c>
      <c r="L95" s="36">
        <f>SUMIFS(СВЦЭМ!$C$33:$C$776,СВЦЭМ!$A$33:$A$776,$A95,СВЦЭМ!$B$33:$B$776,L$83)+'СЕТ СН'!$H$12+СВЦЭМ!$D$10+'СЕТ СН'!$H$6-'СЕТ СН'!$H$22</f>
        <v>1142.4086815200001</v>
      </c>
      <c r="M95" s="36">
        <f>SUMIFS(СВЦЭМ!$C$33:$C$776,СВЦЭМ!$A$33:$A$776,$A95,СВЦЭМ!$B$33:$B$776,M$83)+'СЕТ СН'!$H$12+СВЦЭМ!$D$10+'СЕТ СН'!$H$6-'СЕТ СН'!$H$22</f>
        <v>1097.49878526</v>
      </c>
      <c r="N95" s="36">
        <f>SUMIFS(СВЦЭМ!$C$33:$C$776,СВЦЭМ!$A$33:$A$776,$A95,СВЦЭМ!$B$33:$B$776,N$83)+'СЕТ СН'!$H$12+СВЦЭМ!$D$10+'СЕТ СН'!$H$6-'СЕТ СН'!$H$22</f>
        <v>1068.3221937100002</v>
      </c>
      <c r="O95" s="36">
        <f>SUMIFS(СВЦЭМ!$C$33:$C$776,СВЦЭМ!$A$33:$A$776,$A95,СВЦЭМ!$B$33:$B$776,O$83)+'СЕТ СН'!$H$12+СВЦЭМ!$D$10+'СЕТ СН'!$H$6-'СЕТ СН'!$H$22</f>
        <v>1069.27161632</v>
      </c>
      <c r="P95" s="36">
        <f>SUMIFS(СВЦЭМ!$C$33:$C$776,СВЦЭМ!$A$33:$A$776,$A95,СВЦЭМ!$B$33:$B$776,P$83)+'СЕТ СН'!$H$12+СВЦЭМ!$D$10+'СЕТ СН'!$H$6-'СЕТ СН'!$H$22</f>
        <v>1063.25785879</v>
      </c>
      <c r="Q95" s="36">
        <f>SUMIFS(СВЦЭМ!$C$33:$C$776,СВЦЭМ!$A$33:$A$776,$A95,СВЦЭМ!$B$33:$B$776,Q$83)+'СЕТ СН'!$H$12+СВЦЭМ!$D$10+'СЕТ СН'!$H$6-'СЕТ СН'!$H$22</f>
        <v>1061.1464335300002</v>
      </c>
      <c r="R95" s="36">
        <f>SUMIFS(СВЦЭМ!$C$33:$C$776,СВЦЭМ!$A$33:$A$776,$A95,СВЦЭМ!$B$33:$B$776,R$83)+'СЕТ СН'!$H$12+СВЦЭМ!$D$10+'СЕТ СН'!$H$6-'СЕТ СН'!$H$22</f>
        <v>1051.65571572</v>
      </c>
      <c r="S95" s="36">
        <f>SUMIFS(СВЦЭМ!$C$33:$C$776,СВЦЭМ!$A$33:$A$776,$A95,СВЦЭМ!$B$33:$B$776,S$83)+'СЕТ СН'!$H$12+СВЦЭМ!$D$10+'СЕТ СН'!$H$6-'СЕТ СН'!$H$22</f>
        <v>1057.5242097700002</v>
      </c>
      <c r="T95" s="36">
        <f>SUMIFS(СВЦЭМ!$C$33:$C$776,СВЦЭМ!$A$33:$A$776,$A95,СВЦЭМ!$B$33:$B$776,T$83)+'СЕТ СН'!$H$12+СВЦЭМ!$D$10+'СЕТ СН'!$H$6-'СЕТ СН'!$H$22</f>
        <v>1062.29536452</v>
      </c>
      <c r="U95" s="36">
        <f>SUMIFS(СВЦЭМ!$C$33:$C$776,СВЦЭМ!$A$33:$A$776,$A95,СВЦЭМ!$B$33:$B$776,U$83)+'СЕТ СН'!$H$12+СВЦЭМ!$D$10+'СЕТ СН'!$H$6-'СЕТ СН'!$H$22</f>
        <v>1072.12709954</v>
      </c>
      <c r="V95" s="36">
        <f>SUMIFS(СВЦЭМ!$C$33:$C$776,СВЦЭМ!$A$33:$A$776,$A95,СВЦЭМ!$B$33:$B$776,V$83)+'СЕТ СН'!$H$12+СВЦЭМ!$D$10+'СЕТ СН'!$H$6-'СЕТ СН'!$H$22</f>
        <v>1086.6381578599999</v>
      </c>
      <c r="W95" s="36">
        <f>SUMIFS(СВЦЭМ!$C$33:$C$776,СВЦЭМ!$A$33:$A$776,$A95,СВЦЭМ!$B$33:$B$776,W$83)+'СЕТ СН'!$H$12+СВЦЭМ!$D$10+'СЕТ СН'!$H$6-'СЕТ СН'!$H$22</f>
        <v>1082.9869533000001</v>
      </c>
      <c r="X95" s="36">
        <f>SUMIFS(СВЦЭМ!$C$33:$C$776,СВЦЭМ!$A$33:$A$776,$A95,СВЦЭМ!$B$33:$B$776,X$83)+'СЕТ СН'!$H$12+СВЦЭМ!$D$10+'СЕТ СН'!$H$6-'СЕТ СН'!$H$22</f>
        <v>1034.2638725400002</v>
      </c>
      <c r="Y95" s="36">
        <f>SUMIFS(СВЦЭМ!$C$33:$C$776,СВЦЭМ!$A$33:$A$776,$A95,СВЦЭМ!$B$33:$B$776,Y$83)+'СЕТ СН'!$H$12+СВЦЭМ!$D$10+'СЕТ СН'!$H$6-'СЕТ СН'!$H$22</f>
        <v>1097.6562297999999</v>
      </c>
    </row>
    <row r="96" spans="1:25" ht="15.75" x14ac:dyDescent="0.2">
      <c r="A96" s="35">
        <f t="shared" si="2"/>
        <v>44087</v>
      </c>
      <c r="B96" s="36">
        <f>SUMIFS(СВЦЭМ!$C$33:$C$776,СВЦЭМ!$A$33:$A$776,$A96,СВЦЭМ!$B$33:$B$776,B$83)+'СЕТ СН'!$H$12+СВЦЭМ!$D$10+'СЕТ СН'!$H$6-'СЕТ СН'!$H$22</f>
        <v>1187.6797265700002</v>
      </c>
      <c r="C96" s="36">
        <f>SUMIFS(СВЦЭМ!$C$33:$C$776,СВЦЭМ!$A$33:$A$776,$A96,СВЦЭМ!$B$33:$B$776,C$83)+'СЕТ СН'!$H$12+СВЦЭМ!$D$10+'СЕТ СН'!$H$6-'СЕТ СН'!$H$22</f>
        <v>1209.5181947199999</v>
      </c>
      <c r="D96" s="36">
        <f>SUMIFS(СВЦЭМ!$C$33:$C$776,СВЦЭМ!$A$33:$A$776,$A96,СВЦЭМ!$B$33:$B$776,D$83)+'СЕТ СН'!$H$12+СВЦЭМ!$D$10+'СЕТ СН'!$H$6-'СЕТ СН'!$H$22</f>
        <v>1230.94721355</v>
      </c>
      <c r="E96" s="36">
        <f>SUMIFS(СВЦЭМ!$C$33:$C$776,СВЦЭМ!$A$33:$A$776,$A96,СВЦЭМ!$B$33:$B$776,E$83)+'СЕТ СН'!$H$12+СВЦЭМ!$D$10+'СЕТ СН'!$H$6-'СЕТ СН'!$H$22</f>
        <v>1240.53155049</v>
      </c>
      <c r="F96" s="36">
        <f>SUMIFS(СВЦЭМ!$C$33:$C$776,СВЦЭМ!$A$33:$A$776,$A96,СВЦЭМ!$B$33:$B$776,F$83)+'СЕТ СН'!$H$12+СВЦЭМ!$D$10+'СЕТ СН'!$H$6-'СЕТ СН'!$H$22</f>
        <v>1246.2274047400001</v>
      </c>
      <c r="G96" s="36">
        <f>SUMIFS(СВЦЭМ!$C$33:$C$776,СВЦЭМ!$A$33:$A$776,$A96,СВЦЭМ!$B$33:$B$776,G$83)+'СЕТ СН'!$H$12+СВЦЭМ!$D$10+'СЕТ СН'!$H$6-'СЕТ СН'!$H$22</f>
        <v>1236.9162988100002</v>
      </c>
      <c r="H96" s="36">
        <f>SUMIFS(СВЦЭМ!$C$33:$C$776,СВЦЭМ!$A$33:$A$776,$A96,СВЦЭМ!$B$33:$B$776,H$83)+'СЕТ СН'!$H$12+СВЦЭМ!$D$10+'СЕТ СН'!$H$6-'СЕТ СН'!$H$22</f>
        <v>1230.1480059999999</v>
      </c>
      <c r="I96" s="36">
        <f>SUMIFS(СВЦЭМ!$C$33:$C$776,СВЦЭМ!$A$33:$A$776,$A96,СВЦЭМ!$B$33:$B$776,I$83)+'СЕТ СН'!$H$12+СВЦЭМ!$D$10+'СЕТ СН'!$H$6-'СЕТ СН'!$H$22</f>
        <v>1203.3747204199999</v>
      </c>
      <c r="J96" s="36">
        <f>SUMIFS(СВЦЭМ!$C$33:$C$776,СВЦЭМ!$A$33:$A$776,$A96,СВЦЭМ!$B$33:$B$776,J$83)+'СЕТ СН'!$H$12+СВЦЭМ!$D$10+'СЕТ СН'!$H$6-'СЕТ СН'!$H$22</f>
        <v>1156.02261851</v>
      </c>
      <c r="K96" s="36">
        <f>SUMIFS(СВЦЭМ!$C$33:$C$776,СВЦЭМ!$A$33:$A$776,$A96,СВЦЭМ!$B$33:$B$776,K$83)+'СЕТ СН'!$H$12+СВЦЭМ!$D$10+'СЕТ СН'!$H$6-'СЕТ СН'!$H$22</f>
        <v>1112.8297548400001</v>
      </c>
      <c r="L96" s="36">
        <f>SUMIFS(СВЦЭМ!$C$33:$C$776,СВЦЭМ!$A$33:$A$776,$A96,СВЦЭМ!$B$33:$B$776,L$83)+'СЕТ СН'!$H$12+СВЦЭМ!$D$10+'СЕТ СН'!$H$6-'СЕТ СН'!$H$22</f>
        <v>1093.51622894</v>
      </c>
      <c r="M96" s="36">
        <f>SUMIFS(СВЦЭМ!$C$33:$C$776,СВЦЭМ!$A$33:$A$776,$A96,СВЦЭМ!$B$33:$B$776,M$83)+'СЕТ СН'!$H$12+СВЦЭМ!$D$10+'СЕТ СН'!$H$6-'СЕТ СН'!$H$22</f>
        <v>1045.02256809</v>
      </c>
      <c r="N96" s="36">
        <f>SUMIFS(СВЦЭМ!$C$33:$C$776,СВЦЭМ!$A$33:$A$776,$A96,СВЦЭМ!$B$33:$B$776,N$83)+'СЕТ СН'!$H$12+СВЦЭМ!$D$10+'СЕТ СН'!$H$6-'СЕТ СН'!$H$22</f>
        <v>1004.65219683</v>
      </c>
      <c r="O96" s="36">
        <f>SUMIFS(СВЦЭМ!$C$33:$C$776,СВЦЭМ!$A$33:$A$776,$A96,СВЦЭМ!$B$33:$B$776,O$83)+'СЕТ СН'!$H$12+СВЦЭМ!$D$10+'СЕТ СН'!$H$6-'СЕТ СН'!$H$22</f>
        <v>1004.40207331</v>
      </c>
      <c r="P96" s="36">
        <f>SUMIFS(СВЦЭМ!$C$33:$C$776,СВЦЭМ!$A$33:$A$776,$A96,СВЦЭМ!$B$33:$B$776,P$83)+'СЕТ СН'!$H$12+СВЦЭМ!$D$10+'СЕТ СН'!$H$6-'СЕТ СН'!$H$22</f>
        <v>998.96852525000008</v>
      </c>
      <c r="Q96" s="36">
        <f>SUMIFS(СВЦЭМ!$C$33:$C$776,СВЦЭМ!$A$33:$A$776,$A96,СВЦЭМ!$B$33:$B$776,Q$83)+'СЕТ СН'!$H$12+СВЦЭМ!$D$10+'СЕТ СН'!$H$6-'СЕТ СН'!$H$22</f>
        <v>995.36582610000005</v>
      </c>
      <c r="R96" s="36">
        <f>SUMIFS(СВЦЭМ!$C$33:$C$776,СВЦЭМ!$A$33:$A$776,$A96,СВЦЭМ!$B$33:$B$776,R$83)+'СЕТ СН'!$H$12+СВЦЭМ!$D$10+'СЕТ СН'!$H$6-'СЕТ СН'!$H$22</f>
        <v>994.40845614</v>
      </c>
      <c r="S96" s="36">
        <f>SUMIFS(СВЦЭМ!$C$33:$C$776,СВЦЭМ!$A$33:$A$776,$A96,СВЦЭМ!$B$33:$B$776,S$83)+'СЕТ СН'!$H$12+СВЦЭМ!$D$10+'СЕТ СН'!$H$6-'СЕТ СН'!$H$22</f>
        <v>1004.8173282700001</v>
      </c>
      <c r="T96" s="36">
        <f>SUMIFS(СВЦЭМ!$C$33:$C$776,СВЦЭМ!$A$33:$A$776,$A96,СВЦЭМ!$B$33:$B$776,T$83)+'СЕТ СН'!$H$12+СВЦЭМ!$D$10+'СЕТ СН'!$H$6-'СЕТ СН'!$H$22</f>
        <v>1009.4426815100001</v>
      </c>
      <c r="U96" s="36">
        <f>SUMIFS(СВЦЭМ!$C$33:$C$776,СВЦЭМ!$A$33:$A$776,$A96,СВЦЭМ!$B$33:$B$776,U$83)+'СЕТ СН'!$H$12+СВЦЭМ!$D$10+'СЕТ СН'!$H$6-'СЕТ СН'!$H$22</f>
        <v>1020.6461825800001</v>
      </c>
      <c r="V96" s="36">
        <f>SUMIFS(СВЦЭМ!$C$33:$C$776,СВЦЭМ!$A$33:$A$776,$A96,СВЦЭМ!$B$33:$B$776,V$83)+'СЕТ СН'!$H$12+СВЦЭМ!$D$10+'СЕТ СН'!$H$6-'СЕТ СН'!$H$22</f>
        <v>1042.1222918799999</v>
      </c>
      <c r="W96" s="36">
        <f>SUMIFS(СВЦЭМ!$C$33:$C$776,СВЦЭМ!$A$33:$A$776,$A96,СВЦЭМ!$B$33:$B$776,W$83)+'СЕТ СН'!$H$12+СВЦЭМ!$D$10+'СЕТ СН'!$H$6-'СЕТ СН'!$H$22</f>
        <v>1037.5391147700002</v>
      </c>
      <c r="X96" s="36">
        <f>SUMIFS(СВЦЭМ!$C$33:$C$776,СВЦЭМ!$A$33:$A$776,$A96,СВЦЭМ!$B$33:$B$776,X$83)+'СЕТ СН'!$H$12+СВЦЭМ!$D$10+'СЕТ СН'!$H$6-'СЕТ СН'!$H$22</f>
        <v>1014.70900308</v>
      </c>
      <c r="Y96" s="36">
        <f>SUMIFS(СВЦЭМ!$C$33:$C$776,СВЦЭМ!$A$33:$A$776,$A96,СВЦЭМ!$B$33:$B$776,Y$83)+'СЕТ СН'!$H$12+СВЦЭМ!$D$10+'СЕТ СН'!$H$6-'СЕТ СН'!$H$22</f>
        <v>1095.0301627200001</v>
      </c>
    </row>
    <row r="97" spans="1:25" ht="15.75" x14ac:dyDescent="0.2">
      <c r="A97" s="35">
        <f t="shared" si="2"/>
        <v>44088</v>
      </c>
      <c r="B97" s="36">
        <f>SUMIFS(СВЦЭМ!$C$33:$C$776,СВЦЭМ!$A$33:$A$776,$A97,СВЦЭМ!$B$33:$B$776,B$83)+'СЕТ СН'!$H$12+СВЦЭМ!$D$10+'СЕТ СН'!$H$6-'СЕТ СН'!$H$22</f>
        <v>1189.00767683</v>
      </c>
      <c r="C97" s="36">
        <f>SUMIFS(СВЦЭМ!$C$33:$C$776,СВЦЭМ!$A$33:$A$776,$A97,СВЦЭМ!$B$33:$B$776,C$83)+'СЕТ СН'!$H$12+СВЦЭМ!$D$10+'СЕТ СН'!$H$6-'СЕТ СН'!$H$22</f>
        <v>1228.59064431</v>
      </c>
      <c r="D97" s="36">
        <f>SUMIFS(СВЦЭМ!$C$33:$C$776,СВЦЭМ!$A$33:$A$776,$A97,СВЦЭМ!$B$33:$B$776,D$83)+'СЕТ СН'!$H$12+СВЦЭМ!$D$10+'СЕТ СН'!$H$6-'СЕТ СН'!$H$22</f>
        <v>1235.8893531600002</v>
      </c>
      <c r="E97" s="36">
        <f>SUMIFS(СВЦЭМ!$C$33:$C$776,СВЦЭМ!$A$33:$A$776,$A97,СВЦЭМ!$B$33:$B$776,E$83)+'СЕТ СН'!$H$12+СВЦЭМ!$D$10+'СЕТ СН'!$H$6-'СЕТ СН'!$H$22</f>
        <v>1233.3806521800002</v>
      </c>
      <c r="F97" s="36">
        <f>SUMIFS(СВЦЭМ!$C$33:$C$776,СВЦЭМ!$A$33:$A$776,$A97,СВЦЭМ!$B$33:$B$776,F$83)+'СЕТ СН'!$H$12+СВЦЭМ!$D$10+'СЕТ СН'!$H$6-'СЕТ СН'!$H$22</f>
        <v>1232.2281017600001</v>
      </c>
      <c r="G97" s="36">
        <f>SUMIFS(СВЦЭМ!$C$33:$C$776,СВЦЭМ!$A$33:$A$776,$A97,СВЦЭМ!$B$33:$B$776,G$83)+'СЕТ СН'!$H$12+СВЦЭМ!$D$10+'СЕТ СН'!$H$6-'СЕТ СН'!$H$22</f>
        <v>1235.6674101200001</v>
      </c>
      <c r="H97" s="36">
        <f>SUMIFS(СВЦЭМ!$C$33:$C$776,СВЦЭМ!$A$33:$A$776,$A97,СВЦЭМ!$B$33:$B$776,H$83)+'СЕТ СН'!$H$12+СВЦЭМ!$D$10+'СЕТ СН'!$H$6-'СЕТ СН'!$H$22</f>
        <v>1275.5713691000001</v>
      </c>
      <c r="I97" s="36">
        <f>SUMIFS(СВЦЭМ!$C$33:$C$776,СВЦЭМ!$A$33:$A$776,$A97,СВЦЭМ!$B$33:$B$776,I$83)+'СЕТ СН'!$H$12+СВЦЭМ!$D$10+'СЕТ СН'!$H$6-'СЕТ СН'!$H$22</f>
        <v>1256.14803076</v>
      </c>
      <c r="J97" s="36">
        <f>SUMIFS(СВЦЭМ!$C$33:$C$776,СВЦЭМ!$A$33:$A$776,$A97,СВЦЭМ!$B$33:$B$776,J$83)+'СЕТ СН'!$H$12+СВЦЭМ!$D$10+'СЕТ СН'!$H$6-'СЕТ СН'!$H$22</f>
        <v>1214.4178156</v>
      </c>
      <c r="K97" s="36">
        <f>SUMIFS(СВЦЭМ!$C$33:$C$776,СВЦЭМ!$A$33:$A$776,$A97,СВЦЭМ!$B$33:$B$776,K$83)+'СЕТ СН'!$H$12+СВЦЭМ!$D$10+'СЕТ СН'!$H$6-'СЕТ СН'!$H$22</f>
        <v>1185.6750662499999</v>
      </c>
      <c r="L97" s="36">
        <f>SUMIFS(СВЦЭМ!$C$33:$C$776,СВЦЭМ!$A$33:$A$776,$A97,СВЦЭМ!$B$33:$B$776,L$83)+'СЕТ СН'!$H$12+СВЦЭМ!$D$10+'СЕТ СН'!$H$6-'СЕТ СН'!$H$22</f>
        <v>1173.25277407</v>
      </c>
      <c r="M97" s="36">
        <f>SUMIFS(СВЦЭМ!$C$33:$C$776,СВЦЭМ!$A$33:$A$776,$A97,СВЦЭМ!$B$33:$B$776,M$83)+'СЕТ СН'!$H$12+СВЦЭМ!$D$10+'СЕТ СН'!$H$6-'СЕТ СН'!$H$22</f>
        <v>1114.22617163</v>
      </c>
      <c r="N97" s="36">
        <f>SUMIFS(СВЦЭМ!$C$33:$C$776,СВЦЭМ!$A$33:$A$776,$A97,СВЦЭМ!$B$33:$B$776,N$83)+'СЕТ СН'!$H$12+СВЦЭМ!$D$10+'СЕТ СН'!$H$6-'СЕТ СН'!$H$22</f>
        <v>1067.91356838</v>
      </c>
      <c r="O97" s="36">
        <f>SUMIFS(СВЦЭМ!$C$33:$C$776,СВЦЭМ!$A$33:$A$776,$A97,СВЦЭМ!$B$33:$B$776,O$83)+'СЕТ СН'!$H$12+СВЦЭМ!$D$10+'СЕТ СН'!$H$6-'СЕТ СН'!$H$22</f>
        <v>1064.9006649299999</v>
      </c>
      <c r="P97" s="36">
        <f>SUMIFS(СВЦЭМ!$C$33:$C$776,СВЦЭМ!$A$33:$A$776,$A97,СВЦЭМ!$B$33:$B$776,P$83)+'СЕТ СН'!$H$12+СВЦЭМ!$D$10+'СЕТ СН'!$H$6-'СЕТ СН'!$H$22</f>
        <v>1069.51749326</v>
      </c>
      <c r="Q97" s="36">
        <f>SUMIFS(СВЦЭМ!$C$33:$C$776,СВЦЭМ!$A$33:$A$776,$A97,СВЦЭМ!$B$33:$B$776,Q$83)+'СЕТ СН'!$H$12+СВЦЭМ!$D$10+'СЕТ СН'!$H$6-'СЕТ СН'!$H$22</f>
        <v>1070.8927804300001</v>
      </c>
      <c r="R97" s="36">
        <f>SUMIFS(СВЦЭМ!$C$33:$C$776,СВЦЭМ!$A$33:$A$776,$A97,СВЦЭМ!$B$33:$B$776,R$83)+'СЕТ СН'!$H$12+СВЦЭМ!$D$10+'СЕТ СН'!$H$6-'СЕТ СН'!$H$22</f>
        <v>1055.2193282600001</v>
      </c>
      <c r="S97" s="36">
        <f>SUMIFS(СВЦЭМ!$C$33:$C$776,СВЦЭМ!$A$33:$A$776,$A97,СВЦЭМ!$B$33:$B$776,S$83)+'СЕТ СН'!$H$12+СВЦЭМ!$D$10+'СЕТ СН'!$H$6-'СЕТ СН'!$H$22</f>
        <v>1059.0139357100002</v>
      </c>
      <c r="T97" s="36">
        <f>SUMIFS(СВЦЭМ!$C$33:$C$776,СВЦЭМ!$A$33:$A$776,$A97,СВЦЭМ!$B$33:$B$776,T$83)+'СЕТ СН'!$H$12+СВЦЭМ!$D$10+'СЕТ СН'!$H$6-'СЕТ СН'!$H$22</f>
        <v>1056.76730724</v>
      </c>
      <c r="U97" s="36">
        <f>SUMIFS(СВЦЭМ!$C$33:$C$776,СВЦЭМ!$A$33:$A$776,$A97,СВЦЭМ!$B$33:$B$776,U$83)+'СЕТ СН'!$H$12+СВЦЭМ!$D$10+'СЕТ СН'!$H$6-'СЕТ СН'!$H$22</f>
        <v>1037.49196532</v>
      </c>
      <c r="V97" s="36">
        <f>SUMIFS(СВЦЭМ!$C$33:$C$776,СВЦЭМ!$A$33:$A$776,$A97,СВЦЭМ!$B$33:$B$776,V$83)+'СЕТ СН'!$H$12+СВЦЭМ!$D$10+'СЕТ СН'!$H$6-'СЕТ СН'!$H$22</f>
        <v>1032.81506646</v>
      </c>
      <c r="W97" s="36">
        <f>SUMIFS(СВЦЭМ!$C$33:$C$776,СВЦЭМ!$A$33:$A$776,$A97,СВЦЭМ!$B$33:$B$776,W$83)+'СЕТ СН'!$H$12+СВЦЭМ!$D$10+'СЕТ СН'!$H$6-'СЕТ СН'!$H$22</f>
        <v>1043.1618279100001</v>
      </c>
      <c r="X97" s="36">
        <f>SUMIFS(СВЦЭМ!$C$33:$C$776,СВЦЭМ!$A$33:$A$776,$A97,СВЦЭМ!$B$33:$B$776,X$83)+'СЕТ СН'!$H$12+СВЦЭМ!$D$10+'СЕТ СН'!$H$6-'СЕТ СН'!$H$22</f>
        <v>1067.10602419</v>
      </c>
      <c r="Y97" s="36">
        <f>SUMIFS(СВЦЭМ!$C$33:$C$776,СВЦЭМ!$A$33:$A$776,$A97,СВЦЭМ!$B$33:$B$776,Y$83)+'СЕТ СН'!$H$12+СВЦЭМ!$D$10+'СЕТ СН'!$H$6-'СЕТ СН'!$H$22</f>
        <v>1176.2959269</v>
      </c>
    </row>
    <row r="98" spans="1:25" ht="15.75" x14ac:dyDescent="0.2">
      <c r="A98" s="35">
        <f t="shared" si="2"/>
        <v>44089</v>
      </c>
      <c r="B98" s="36">
        <f>SUMIFS(СВЦЭМ!$C$33:$C$776,СВЦЭМ!$A$33:$A$776,$A98,СВЦЭМ!$B$33:$B$776,B$83)+'СЕТ СН'!$H$12+СВЦЭМ!$D$10+'СЕТ СН'!$H$6-'СЕТ СН'!$H$22</f>
        <v>1215.6593641300001</v>
      </c>
      <c r="C98" s="36">
        <f>SUMIFS(СВЦЭМ!$C$33:$C$776,СВЦЭМ!$A$33:$A$776,$A98,СВЦЭМ!$B$33:$B$776,C$83)+'СЕТ СН'!$H$12+СВЦЭМ!$D$10+'СЕТ СН'!$H$6-'СЕТ СН'!$H$22</f>
        <v>1229.88843683</v>
      </c>
      <c r="D98" s="36">
        <f>SUMIFS(СВЦЭМ!$C$33:$C$776,СВЦЭМ!$A$33:$A$776,$A98,СВЦЭМ!$B$33:$B$776,D$83)+'СЕТ СН'!$H$12+СВЦЭМ!$D$10+'СЕТ СН'!$H$6-'СЕТ СН'!$H$22</f>
        <v>1256.5124729899999</v>
      </c>
      <c r="E98" s="36">
        <f>SUMIFS(СВЦЭМ!$C$33:$C$776,СВЦЭМ!$A$33:$A$776,$A98,СВЦЭМ!$B$33:$B$776,E$83)+'СЕТ СН'!$H$12+СВЦЭМ!$D$10+'СЕТ СН'!$H$6-'СЕТ СН'!$H$22</f>
        <v>1258.27240779</v>
      </c>
      <c r="F98" s="36">
        <f>SUMIFS(СВЦЭМ!$C$33:$C$776,СВЦЭМ!$A$33:$A$776,$A98,СВЦЭМ!$B$33:$B$776,F$83)+'СЕТ СН'!$H$12+СВЦЭМ!$D$10+'СЕТ СН'!$H$6-'СЕТ СН'!$H$22</f>
        <v>1257.1801338</v>
      </c>
      <c r="G98" s="36">
        <f>SUMIFS(СВЦЭМ!$C$33:$C$776,СВЦЭМ!$A$33:$A$776,$A98,СВЦЭМ!$B$33:$B$776,G$83)+'СЕТ СН'!$H$12+СВЦЭМ!$D$10+'СЕТ СН'!$H$6-'СЕТ СН'!$H$22</f>
        <v>1248.82843525</v>
      </c>
      <c r="H98" s="36">
        <f>SUMIFS(СВЦЭМ!$C$33:$C$776,СВЦЭМ!$A$33:$A$776,$A98,СВЦЭМ!$B$33:$B$776,H$83)+'СЕТ СН'!$H$12+СВЦЭМ!$D$10+'СЕТ СН'!$H$6-'СЕТ СН'!$H$22</f>
        <v>1205.20826177</v>
      </c>
      <c r="I98" s="36">
        <f>SUMIFS(СВЦЭМ!$C$33:$C$776,СВЦЭМ!$A$33:$A$776,$A98,СВЦЭМ!$B$33:$B$776,I$83)+'СЕТ СН'!$H$12+СВЦЭМ!$D$10+'СЕТ СН'!$H$6-'СЕТ СН'!$H$22</f>
        <v>1191.55564276</v>
      </c>
      <c r="J98" s="36">
        <f>SUMIFS(СВЦЭМ!$C$33:$C$776,СВЦЭМ!$A$33:$A$776,$A98,СВЦЭМ!$B$33:$B$776,J$83)+'СЕТ СН'!$H$12+СВЦЭМ!$D$10+'СЕТ СН'!$H$6-'СЕТ СН'!$H$22</f>
        <v>1141.36782844</v>
      </c>
      <c r="K98" s="36">
        <f>SUMIFS(СВЦЭМ!$C$33:$C$776,СВЦЭМ!$A$33:$A$776,$A98,СВЦЭМ!$B$33:$B$776,K$83)+'СЕТ СН'!$H$12+СВЦЭМ!$D$10+'СЕТ СН'!$H$6-'СЕТ СН'!$H$22</f>
        <v>1104.6868696700001</v>
      </c>
      <c r="L98" s="36">
        <f>SUMIFS(СВЦЭМ!$C$33:$C$776,СВЦЭМ!$A$33:$A$776,$A98,СВЦЭМ!$B$33:$B$776,L$83)+'СЕТ СН'!$H$12+СВЦЭМ!$D$10+'СЕТ СН'!$H$6-'СЕТ СН'!$H$22</f>
        <v>1115.21200791</v>
      </c>
      <c r="M98" s="36">
        <f>SUMIFS(СВЦЭМ!$C$33:$C$776,СВЦЭМ!$A$33:$A$776,$A98,СВЦЭМ!$B$33:$B$776,M$83)+'СЕТ СН'!$H$12+СВЦЭМ!$D$10+'СЕТ СН'!$H$6-'СЕТ СН'!$H$22</f>
        <v>1088.3729189000001</v>
      </c>
      <c r="N98" s="36">
        <f>SUMIFS(СВЦЭМ!$C$33:$C$776,СВЦЭМ!$A$33:$A$776,$A98,СВЦЭМ!$B$33:$B$776,N$83)+'СЕТ СН'!$H$12+СВЦЭМ!$D$10+'СЕТ СН'!$H$6-'СЕТ СН'!$H$22</f>
        <v>1048.2190726900001</v>
      </c>
      <c r="O98" s="36">
        <f>SUMIFS(СВЦЭМ!$C$33:$C$776,СВЦЭМ!$A$33:$A$776,$A98,СВЦЭМ!$B$33:$B$776,O$83)+'СЕТ СН'!$H$12+СВЦЭМ!$D$10+'СЕТ СН'!$H$6-'СЕТ СН'!$H$22</f>
        <v>1022.6920174000001</v>
      </c>
      <c r="P98" s="36">
        <f>SUMIFS(СВЦЭМ!$C$33:$C$776,СВЦЭМ!$A$33:$A$776,$A98,СВЦЭМ!$B$33:$B$776,P$83)+'СЕТ СН'!$H$12+СВЦЭМ!$D$10+'СЕТ СН'!$H$6-'СЕТ СН'!$H$22</f>
        <v>1027.11422737</v>
      </c>
      <c r="Q98" s="36">
        <f>SUMIFS(СВЦЭМ!$C$33:$C$776,СВЦЭМ!$A$33:$A$776,$A98,СВЦЭМ!$B$33:$B$776,Q$83)+'СЕТ СН'!$H$12+СВЦЭМ!$D$10+'СЕТ СН'!$H$6-'СЕТ СН'!$H$22</f>
        <v>1021.9029517500001</v>
      </c>
      <c r="R98" s="36">
        <f>SUMIFS(СВЦЭМ!$C$33:$C$776,СВЦЭМ!$A$33:$A$776,$A98,СВЦЭМ!$B$33:$B$776,R$83)+'СЕТ СН'!$H$12+СВЦЭМ!$D$10+'СЕТ СН'!$H$6-'СЕТ СН'!$H$22</f>
        <v>1017.84693973</v>
      </c>
      <c r="S98" s="36">
        <f>SUMIFS(СВЦЭМ!$C$33:$C$776,СВЦЭМ!$A$33:$A$776,$A98,СВЦЭМ!$B$33:$B$776,S$83)+'СЕТ СН'!$H$12+СВЦЭМ!$D$10+'СЕТ СН'!$H$6-'СЕТ СН'!$H$22</f>
        <v>1021.5147334200001</v>
      </c>
      <c r="T98" s="36">
        <f>SUMIFS(СВЦЭМ!$C$33:$C$776,СВЦЭМ!$A$33:$A$776,$A98,СВЦЭМ!$B$33:$B$776,T$83)+'СЕТ СН'!$H$12+СВЦЭМ!$D$10+'СЕТ СН'!$H$6-'СЕТ СН'!$H$22</f>
        <v>1005.74093658</v>
      </c>
      <c r="U98" s="36">
        <f>SUMIFS(СВЦЭМ!$C$33:$C$776,СВЦЭМ!$A$33:$A$776,$A98,СВЦЭМ!$B$33:$B$776,U$83)+'СЕТ СН'!$H$12+СВЦЭМ!$D$10+'СЕТ СН'!$H$6-'СЕТ СН'!$H$22</f>
        <v>987.64028828000005</v>
      </c>
      <c r="V98" s="36">
        <f>SUMIFS(СВЦЭМ!$C$33:$C$776,СВЦЭМ!$A$33:$A$776,$A98,СВЦЭМ!$B$33:$B$776,V$83)+'СЕТ СН'!$H$12+СВЦЭМ!$D$10+'СЕТ СН'!$H$6-'СЕТ СН'!$H$22</f>
        <v>1001.63159021</v>
      </c>
      <c r="W98" s="36">
        <f>SUMIFS(СВЦЭМ!$C$33:$C$776,СВЦЭМ!$A$33:$A$776,$A98,СВЦЭМ!$B$33:$B$776,W$83)+'СЕТ СН'!$H$12+СВЦЭМ!$D$10+'СЕТ СН'!$H$6-'СЕТ СН'!$H$22</f>
        <v>1005.96597376</v>
      </c>
      <c r="X98" s="36">
        <f>SUMIFS(СВЦЭМ!$C$33:$C$776,СВЦЭМ!$A$33:$A$776,$A98,СВЦЭМ!$B$33:$B$776,X$83)+'СЕТ СН'!$H$12+СВЦЭМ!$D$10+'СЕТ СН'!$H$6-'СЕТ СН'!$H$22</f>
        <v>1034.3026765499999</v>
      </c>
      <c r="Y98" s="36">
        <f>SUMIFS(СВЦЭМ!$C$33:$C$776,СВЦЭМ!$A$33:$A$776,$A98,СВЦЭМ!$B$33:$B$776,Y$83)+'СЕТ СН'!$H$12+СВЦЭМ!$D$10+'СЕТ СН'!$H$6-'СЕТ СН'!$H$22</f>
        <v>1126.83644783</v>
      </c>
    </row>
    <row r="99" spans="1:25" ht="15.75" x14ac:dyDescent="0.2">
      <c r="A99" s="35">
        <f t="shared" si="2"/>
        <v>44090</v>
      </c>
      <c r="B99" s="36">
        <f>SUMIFS(СВЦЭМ!$C$33:$C$776,СВЦЭМ!$A$33:$A$776,$A99,СВЦЭМ!$B$33:$B$776,B$83)+'СЕТ СН'!$H$12+СВЦЭМ!$D$10+'СЕТ СН'!$H$6-'СЕТ СН'!$H$22</f>
        <v>1199.2387644800001</v>
      </c>
      <c r="C99" s="36">
        <f>SUMIFS(СВЦЭМ!$C$33:$C$776,СВЦЭМ!$A$33:$A$776,$A99,СВЦЭМ!$B$33:$B$776,C$83)+'СЕТ СН'!$H$12+СВЦЭМ!$D$10+'СЕТ СН'!$H$6-'СЕТ СН'!$H$22</f>
        <v>1227.4497566</v>
      </c>
      <c r="D99" s="36">
        <f>SUMIFS(СВЦЭМ!$C$33:$C$776,СВЦЭМ!$A$33:$A$776,$A99,СВЦЭМ!$B$33:$B$776,D$83)+'СЕТ СН'!$H$12+СВЦЭМ!$D$10+'СЕТ СН'!$H$6-'СЕТ СН'!$H$22</f>
        <v>1257.7717604700001</v>
      </c>
      <c r="E99" s="36">
        <f>SUMIFS(СВЦЭМ!$C$33:$C$776,СВЦЭМ!$A$33:$A$776,$A99,СВЦЭМ!$B$33:$B$776,E$83)+'СЕТ СН'!$H$12+СВЦЭМ!$D$10+'СЕТ СН'!$H$6-'СЕТ СН'!$H$22</f>
        <v>1268.3055822400001</v>
      </c>
      <c r="F99" s="36">
        <f>SUMIFS(СВЦЭМ!$C$33:$C$776,СВЦЭМ!$A$33:$A$776,$A99,СВЦЭМ!$B$33:$B$776,F$83)+'СЕТ СН'!$H$12+СВЦЭМ!$D$10+'СЕТ СН'!$H$6-'СЕТ СН'!$H$22</f>
        <v>1283.84145433</v>
      </c>
      <c r="G99" s="36">
        <f>SUMIFS(СВЦЭМ!$C$33:$C$776,СВЦЭМ!$A$33:$A$776,$A99,СВЦЭМ!$B$33:$B$776,G$83)+'СЕТ СН'!$H$12+СВЦЭМ!$D$10+'СЕТ СН'!$H$6-'СЕТ СН'!$H$22</f>
        <v>1282.0500626500002</v>
      </c>
      <c r="H99" s="36">
        <f>SUMIFS(СВЦЭМ!$C$33:$C$776,СВЦЭМ!$A$33:$A$776,$A99,СВЦЭМ!$B$33:$B$776,H$83)+'СЕТ СН'!$H$12+СВЦЭМ!$D$10+'СЕТ СН'!$H$6-'СЕТ СН'!$H$22</f>
        <v>1236.9518485900001</v>
      </c>
      <c r="I99" s="36">
        <f>SUMIFS(СВЦЭМ!$C$33:$C$776,СВЦЭМ!$A$33:$A$776,$A99,СВЦЭМ!$B$33:$B$776,I$83)+'СЕТ СН'!$H$12+СВЦЭМ!$D$10+'СЕТ СН'!$H$6-'СЕТ СН'!$H$22</f>
        <v>2281.45756127</v>
      </c>
      <c r="J99" s="36">
        <f>SUMIFS(СВЦЭМ!$C$33:$C$776,СВЦЭМ!$A$33:$A$776,$A99,СВЦЭМ!$B$33:$B$776,J$83)+'СЕТ СН'!$H$12+СВЦЭМ!$D$10+'СЕТ СН'!$H$6-'СЕТ СН'!$H$22</f>
        <v>1106.75100815</v>
      </c>
      <c r="K99" s="36">
        <f>SUMIFS(СВЦЭМ!$C$33:$C$776,СВЦЭМ!$A$33:$A$776,$A99,СВЦЭМ!$B$33:$B$776,K$83)+'СЕТ СН'!$H$12+СВЦЭМ!$D$10+'СЕТ СН'!$H$6-'СЕТ СН'!$H$22</f>
        <v>1106.0468173300001</v>
      </c>
      <c r="L99" s="36">
        <f>SUMIFS(СВЦЭМ!$C$33:$C$776,СВЦЭМ!$A$33:$A$776,$A99,СВЦЭМ!$B$33:$B$776,L$83)+'СЕТ СН'!$H$12+СВЦЭМ!$D$10+'СЕТ СН'!$H$6-'СЕТ СН'!$H$22</f>
        <v>1090.3370962600002</v>
      </c>
      <c r="M99" s="36">
        <f>SUMIFS(СВЦЭМ!$C$33:$C$776,СВЦЭМ!$A$33:$A$776,$A99,СВЦЭМ!$B$33:$B$776,M$83)+'СЕТ СН'!$H$12+СВЦЭМ!$D$10+'СЕТ СН'!$H$6-'СЕТ СН'!$H$22</f>
        <v>1054.10429804</v>
      </c>
      <c r="N99" s="36">
        <f>SUMIFS(СВЦЭМ!$C$33:$C$776,СВЦЭМ!$A$33:$A$776,$A99,СВЦЭМ!$B$33:$B$776,N$83)+'СЕТ СН'!$H$12+СВЦЭМ!$D$10+'СЕТ СН'!$H$6-'СЕТ СН'!$H$22</f>
        <v>1007.02689905</v>
      </c>
      <c r="O99" s="36">
        <f>SUMIFS(СВЦЭМ!$C$33:$C$776,СВЦЭМ!$A$33:$A$776,$A99,СВЦЭМ!$B$33:$B$776,O$83)+'СЕТ СН'!$H$12+СВЦЭМ!$D$10+'СЕТ СН'!$H$6-'СЕТ СН'!$H$22</f>
        <v>992.16207018</v>
      </c>
      <c r="P99" s="36">
        <f>SUMIFS(СВЦЭМ!$C$33:$C$776,СВЦЭМ!$A$33:$A$776,$A99,СВЦЭМ!$B$33:$B$776,P$83)+'СЕТ СН'!$H$12+СВЦЭМ!$D$10+'СЕТ СН'!$H$6-'СЕТ СН'!$H$22</f>
        <v>994.14513017000002</v>
      </c>
      <c r="Q99" s="36">
        <f>SUMIFS(СВЦЭМ!$C$33:$C$776,СВЦЭМ!$A$33:$A$776,$A99,СВЦЭМ!$B$33:$B$776,Q$83)+'СЕТ СН'!$H$12+СВЦЭМ!$D$10+'СЕТ СН'!$H$6-'СЕТ СН'!$H$22</f>
        <v>991.60112250999998</v>
      </c>
      <c r="R99" s="36">
        <f>SUMIFS(СВЦЭМ!$C$33:$C$776,СВЦЭМ!$A$33:$A$776,$A99,СВЦЭМ!$B$33:$B$776,R$83)+'СЕТ СН'!$H$12+СВЦЭМ!$D$10+'СЕТ СН'!$H$6-'СЕТ СН'!$H$22</f>
        <v>988.74628437000001</v>
      </c>
      <c r="S99" s="36">
        <f>SUMIFS(СВЦЭМ!$C$33:$C$776,СВЦЭМ!$A$33:$A$776,$A99,СВЦЭМ!$B$33:$B$776,S$83)+'СЕТ СН'!$H$12+СВЦЭМ!$D$10+'СЕТ СН'!$H$6-'СЕТ СН'!$H$22</f>
        <v>988.39967845000001</v>
      </c>
      <c r="T99" s="36">
        <f>SUMIFS(СВЦЭМ!$C$33:$C$776,СВЦЭМ!$A$33:$A$776,$A99,СВЦЭМ!$B$33:$B$776,T$83)+'СЕТ СН'!$H$12+СВЦЭМ!$D$10+'СЕТ СН'!$H$6-'СЕТ СН'!$H$22</f>
        <v>982.04685113000005</v>
      </c>
      <c r="U99" s="36">
        <f>SUMIFS(СВЦЭМ!$C$33:$C$776,СВЦЭМ!$A$33:$A$776,$A99,СВЦЭМ!$B$33:$B$776,U$83)+'СЕТ СН'!$H$12+СВЦЭМ!$D$10+'СЕТ СН'!$H$6-'СЕТ СН'!$H$22</f>
        <v>981.53385386000002</v>
      </c>
      <c r="V99" s="36">
        <f>SUMIFS(СВЦЭМ!$C$33:$C$776,СВЦЭМ!$A$33:$A$776,$A99,СВЦЭМ!$B$33:$B$776,V$83)+'СЕТ СН'!$H$12+СВЦЭМ!$D$10+'СЕТ СН'!$H$6-'СЕТ СН'!$H$22</f>
        <v>1069.16562389</v>
      </c>
      <c r="W99" s="36">
        <f>SUMIFS(СВЦЭМ!$C$33:$C$776,СВЦЭМ!$A$33:$A$776,$A99,СВЦЭМ!$B$33:$B$776,W$83)+'СЕТ СН'!$H$12+СВЦЭМ!$D$10+'СЕТ СН'!$H$6-'СЕТ СН'!$H$22</f>
        <v>1001.6747833100001</v>
      </c>
      <c r="X99" s="36">
        <f>SUMIFS(СВЦЭМ!$C$33:$C$776,СВЦЭМ!$A$33:$A$776,$A99,СВЦЭМ!$B$33:$B$776,X$83)+'СЕТ СН'!$H$12+СВЦЭМ!$D$10+'СЕТ СН'!$H$6-'СЕТ СН'!$H$22</f>
        <v>1028.39358715</v>
      </c>
      <c r="Y99" s="36">
        <f>SUMIFS(СВЦЭМ!$C$33:$C$776,СВЦЭМ!$A$33:$A$776,$A99,СВЦЭМ!$B$33:$B$776,Y$83)+'СЕТ СН'!$H$12+СВЦЭМ!$D$10+'СЕТ СН'!$H$6-'СЕТ СН'!$H$22</f>
        <v>1112.28600719</v>
      </c>
    </row>
    <row r="100" spans="1:25" ht="15.75" x14ac:dyDescent="0.2">
      <c r="A100" s="35">
        <f t="shared" si="2"/>
        <v>44091</v>
      </c>
      <c r="B100" s="36">
        <f>SUMIFS(СВЦЭМ!$C$33:$C$776,СВЦЭМ!$A$33:$A$776,$A100,СВЦЭМ!$B$33:$B$776,B$83)+'СЕТ СН'!$H$12+СВЦЭМ!$D$10+'СЕТ СН'!$H$6-'СЕТ СН'!$H$22</f>
        <v>1226.1772418800001</v>
      </c>
      <c r="C100" s="36">
        <f>SUMIFS(СВЦЭМ!$C$33:$C$776,СВЦЭМ!$A$33:$A$776,$A100,СВЦЭМ!$B$33:$B$776,C$83)+'СЕТ СН'!$H$12+СВЦЭМ!$D$10+'СЕТ СН'!$H$6-'СЕТ СН'!$H$22</f>
        <v>1259.3505519300002</v>
      </c>
      <c r="D100" s="36">
        <f>SUMIFS(СВЦЭМ!$C$33:$C$776,СВЦЭМ!$A$33:$A$776,$A100,СВЦЭМ!$B$33:$B$776,D$83)+'СЕТ СН'!$H$12+СВЦЭМ!$D$10+'СЕТ СН'!$H$6-'СЕТ СН'!$H$22</f>
        <v>1287.04490175</v>
      </c>
      <c r="E100" s="36">
        <f>SUMIFS(СВЦЭМ!$C$33:$C$776,СВЦЭМ!$A$33:$A$776,$A100,СВЦЭМ!$B$33:$B$776,E$83)+'СЕТ СН'!$H$12+СВЦЭМ!$D$10+'СЕТ СН'!$H$6-'СЕТ СН'!$H$22</f>
        <v>1296.4058888100001</v>
      </c>
      <c r="F100" s="36">
        <f>SUMIFS(СВЦЭМ!$C$33:$C$776,СВЦЭМ!$A$33:$A$776,$A100,СВЦЭМ!$B$33:$B$776,F$83)+'СЕТ СН'!$H$12+СВЦЭМ!$D$10+'СЕТ СН'!$H$6-'СЕТ СН'!$H$22</f>
        <v>1303.0050148099999</v>
      </c>
      <c r="G100" s="36">
        <f>SUMIFS(СВЦЭМ!$C$33:$C$776,СВЦЭМ!$A$33:$A$776,$A100,СВЦЭМ!$B$33:$B$776,G$83)+'СЕТ СН'!$H$12+СВЦЭМ!$D$10+'СЕТ СН'!$H$6-'СЕТ СН'!$H$22</f>
        <v>1285.87715488</v>
      </c>
      <c r="H100" s="36">
        <f>SUMIFS(СВЦЭМ!$C$33:$C$776,СВЦЭМ!$A$33:$A$776,$A100,СВЦЭМ!$B$33:$B$776,H$83)+'СЕТ СН'!$H$12+СВЦЭМ!$D$10+'СЕТ СН'!$H$6-'СЕТ СН'!$H$22</f>
        <v>1226.8184940400001</v>
      </c>
      <c r="I100" s="36">
        <f>SUMIFS(СВЦЭМ!$C$33:$C$776,СВЦЭМ!$A$33:$A$776,$A100,СВЦЭМ!$B$33:$B$776,I$83)+'СЕТ СН'!$H$12+СВЦЭМ!$D$10+'СЕТ СН'!$H$6-'СЕТ СН'!$H$22</f>
        <v>1160.02190539</v>
      </c>
      <c r="J100" s="36">
        <f>SUMIFS(СВЦЭМ!$C$33:$C$776,СВЦЭМ!$A$33:$A$776,$A100,СВЦЭМ!$B$33:$B$776,J$83)+'СЕТ СН'!$H$12+СВЦЭМ!$D$10+'СЕТ СН'!$H$6-'СЕТ СН'!$H$22</f>
        <v>1120.2687278799999</v>
      </c>
      <c r="K100" s="36">
        <f>SUMIFS(СВЦЭМ!$C$33:$C$776,СВЦЭМ!$A$33:$A$776,$A100,СВЦЭМ!$B$33:$B$776,K$83)+'СЕТ СН'!$H$12+СВЦЭМ!$D$10+'СЕТ СН'!$H$6-'СЕТ СН'!$H$22</f>
        <v>1092.5437101100001</v>
      </c>
      <c r="L100" s="36">
        <f>SUMIFS(СВЦЭМ!$C$33:$C$776,СВЦЭМ!$A$33:$A$776,$A100,СВЦЭМ!$B$33:$B$776,L$83)+'СЕТ СН'!$H$12+СВЦЭМ!$D$10+'СЕТ СН'!$H$6-'СЕТ СН'!$H$22</f>
        <v>1104.38666779</v>
      </c>
      <c r="M100" s="36">
        <f>SUMIFS(СВЦЭМ!$C$33:$C$776,СВЦЭМ!$A$33:$A$776,$A100,СВЦЭМ!$B$33:$B$776,M$83)+'СЕТ СН'!$H$12+СВЦЭМ!$D$10+'СЕТ СН'!$H$6-'СЕТ СН'!$H$22</f>
        <v>1058.82165005</v>
      </c>
      <c r="N100" s="36">
        <f>SUMIFS(СВЦЭМ!$C$33:$C$776,СВЦЭМ!$A$33:$A$776,$A100,СВЦЭМ!$B$33:$B$776,N$83)+'СЕТ СН'!$H$12+СВЦЭМ!$D$10+'СЕТ СН'!$H$6-'СЕТ СН'!$H$22</f>
        <v>1012.2615693700001</v>
      </c>
      <c r="O100" s="36">
        <f>SUMIFS(СВЦЭМ!$C$33:$C$776,СВЦЭМ!$A$33:$A$776,$A100,СВЦЭМ!$B$33:$B$776,O$83)+'СЕТ СН'!$H$12+СВЦЭМ!$D$10+'СЕТ СН'!$H$6-'СЕТ СН'!$H$22</f>
        <v>992.63972878000004</v>
      </c>
      <c r="P100" s="36">
        <f>SUMIFS(СВЦЭМ!$C$33:$C$776,СВЦЭМ!$A$33:$A$776,$A100,СВЦЭМ!$B$33:$B$776,P$83)+'СЕТ СН'!$H$12+СВЦЭМ!$D$10+'СЕТ СН'!$H$6-'СЕТ СН'!$H$22</f>
        <v>997.95164442999999</v>
      </c>
      <c r="Q100" s="36">
        <f>SUMIFS(СВЦЭМ!$C$33:$C$776,СВЦЭМ!$A$33:$A$776,$A100,СВЦЭМ!$B$33:$B$776,Q$83)+'СЕТ СН'!$H$12+СВЦЭМ!$D$10+'СЕТ СН'!$H$6-'СЕТ СН'!$H$22</f>
        <v>1001.7063378400001</v>
      </c>
      <c r="R100" s="36">
        <f>SUMIFS(СВЦЭМ!$C$33:$C$776,СВЦЭМ!$A$33:$A$776,$A100,СВЦЭМ!$B$33:$B$776,R$83)+'СЕТ СН'!$H$12+СВЦЭМ!$D$10+'СЕТ СН'!$H$6-'СЕТ СН'!$H$22</f>
        <v>1003.88175212</v>
      </c>
      <c r="S100" s="36">
        <f>SUMIFS(СВЦЭМ!$C$33:$C$776,СВЦЭМ!$A$33:$A$776,$A100,СВЦЭМ!$B$33:$B$776,S$83)+'СЕТ СН'!$H$12+СВЦЭМ!$D$10+'СЕТ СН'!$H$6-'СЕТ СН'!$H$22</f>
        <v>995.17803712</v>
      </c>
      <c r="T100" s="36">
        <f>SUMIFS(СВЦЭМ!$C$33:$C$776,СВЦЭМ!$A$33:$A$776,$A100,СВЦЭМ!$B$33:$B$776,T$83)+'СЕТ СН'!$H$12+СВЦЭМ!$D$10+'СЕТ СН'!$H$6-'СЕТ СН'!$H$22</f>
        <v>986.20209381000006</v>
      </c>
      <c r="U100" s="36">
        <f>SUMIFS(СВЦЭМ!$C$33:$C$776,СВЦЭМ!$A$33:$A$776,$A100,СВЦЭМ!$B$33:$B$776,U$83)+'СЕТ СН'!$H$12+СВЦЭМ!$D$10+'СЕТ СН'!$H$6-'СЕТ СН'!$H$22</f>
        <v>981.91822080000009</v>
      </c>
      <c r="V100" s="36">
        <f>SUMIFS(СВЦЭМ!$C$33:$C$776,СВЦЭМ!$A$33:$A$776,$A100,СВЦЭМ!$B$33:$B$776,V$83)+'СЕТ СН'!$H$12+СВЦЭМ!$D$10+'СЕТ СН'!$H$6-'СЕТ СН'!$H$22</f>
        <v>994.72697385000004</v>
      </c>
      <c r="W100" s="36">
        <f>SUMIFS(СВЦЭМ!$C$33:$C$776,СВЦЭМ!$A$33:$A$776,$A100,СВЦЭМ!$B$33:$B$776,W$83)+'СЕТ СН'!$H$12+СВЦЭМ!$D$10+'СЕТ СН'!$H$6-'СЕТ СН'!$H$22</f>
        <v>980.39028280000002</v>
      </c>
      <c r="X100" s="36">
        <f>SUMIFS(СВЦЭМ!$C$33:$C$776,СВЦЭМ!$A$33:$A$776,$A100,СВЦЭМ!$B$33:$B$776,X$83)+'СЕТ СН'!$H$12+СВЦЭМ!$D$10+'СЕТ СН'!$H$6-'СЕТ СН'!$H$22</f>
        <v>1024.92361557</v>
      </c>
      <c r="Y100" s="36">
        <f>SUMIFS(СВЦЭМ!$C$33:$C$776,СВЦЭМ!$A$33:$A$776,$A100,СВЦЭМ!$B$33:$B$776,Y$83)+'СЕТ СН'!$H$12+СВЦЭМ!$D$10+'СЕТ СН'!$H$6-'СЕТ СН'!$H$22</f>
        <v>1112.88898148</v>
      </c>
    </row>
    <row r="101" spans="1:25" ht="15.75" x14ac:dyDescent="0.2">
      <c r="A101" s="35">
        <f t="shared" si="2"/>
        <v>44092</v>
      </c>
      <c r="B101" s="36">
        <f>SUMIFS(СВЦЭМ!$C$33:$C$776,СВЦЭМ!$A$33:$A$776,$A101,СВЦЭМ!$B$33:$B$776,B$83)+'СЕТ СН'!$H$12+СВЦЭМ!$D$10+'СЕТ СН'!$H$6-'СЕТ СН'!$H$22</f>
        <v>1223.13177518</v>
      </c>
      <c r="C101" s="36">
        <f>SUMIFS(СВЦЭМ!$C$33:$C$776,СВЦЭМ!$A$33:$A$776,$A101,СВЦЭМ!$B$33:$B$776,C$83)+'СЕТ СН'!$H$12+СВЦЭМ!$D$10+'СЕТ СН'!$H$6-'СЕТ СН'!$H$22</f>
        <v>1270.94684811</v>
      </c>
      <c r="D101" s="36">
        <f>SUMIFS(СВЦЭМ!$C$33:$C$776,СВЦЭМ!$A$33:$A$776,$A101,СВЦЭМ!$B$33:$B$776,D$83)+'СЕТ СН'!$H$12+СВЦЭМ!$D$10+'СЕТ СН'!$H$6-'СЕТ СН'!$H$22</f>
        <v>1319.19148105</v>
      </c>
      <c r="E101" s="36">
        <f>SUMIFS(СВЦЭМ!$C$33:$C$776,СВЦЭМ!$A$33:$A$776,$A101,СВЦЭМ!$B$33:$B$776,E$83)+'СЕТ СН'!$H$12+СВЦЭМ!$D$10+'СЕТ СН'!$H$6-'СЕТ СН'!$H$22</f>
        <v>1354.7538437000001</v>
      </c>
      <c r="F101" s="36">
        <f>SUMIFS(СВЦЭМ!$C$33:$C$776,СВЦЭМ!$A$33:$A$776,$A101,СВЦЭМ!$B$33:$B$776,F$83)+'СЕТ СН'!$H$12+СВЦЭМ!$D$10+'СЕТ СН'!$H$6-'СЕТ СН'!$H$22</f>
        <v>1371.4197027099999</v>
      </c>
      <c r="G101" s="36">
        <f>SUMIFS(СВЦЭМ!$C$33:$C$776,СВЦЭМ!$A$33:$A$776,$A101,СВЦЭМ!$B$33:$B$776,G$83)+'СЕТ СН'!$H$12+СВЦЭМ!$D$10+'СЕТ СН'!$H$6-'СЕТ СН'!$H$22</f>
        <v>1340.4839860100001</v>
      </c>
      <c r="H101" s="36">
        <f>SUMIFS(СВЦЭМ!$C$33:$C$776,СВЦЭМ!$A$33:$A$776,$A101,СВЦЭМ!$B$33:$B$776,H$83)+'СЕТ СН'!$H$12+СВЦЭМ!$D$10+'СЕТ СН'!$H$6-'СЕТ СН'!$H$22</f>
        <v>1289.6169475900001</v>
      </c>
      <c r="I101" s="36">
        <f>SUMIFS(СВЦЭМ!$C$33:$C$776,СВЦЭМ!$A$33:$A$776,$A101,СВЦЭМ!$B$33:$B$776,I$83)+'СЕТ СН'!$H$12+СВЦЭМ!$D$10+'СЕТ СН'!$H$6-'СЕТ СН'!$H$22</f>
        <v>1243.7496218700001</v>
      </c>
      <c r="J101" s="36">
        <f>SUMIFS(СВЦЭМ!$C$33:$C$776,СВЦЭМ!$A$33:$A$776,$A101,СВЦЭМ!$B$33:$B$776,J$83)+'СЕТ СН'!$H$12+СВЦЭМ!$D$10+'СЕТ СН'!$H$6-'СЕТ СН'!$H$22</f>
        <v>1211.53601701</v>
      </c>
      <c r="K101" s="36">
        <f>SUMIFS(СВЦЭМ!$C$33:$C$776,СВЦЭМ!$A$33:$A$776,$A101,СВЦЭМ!$B$33:$B$776,K$83)+'СЕТ СН'!$H$12+СВЦЭМ!$D$10+'СЕТ СН'!$H$6-'СЕТ СН'!$H$22</f>
        <v>1181.6234326200001</v>
      </c>
      <c r="L101" s="36">
        <f>SUMIFS(СВЦЭМ!$C$33:$C$776,СВЦЭМ!$A$33:$A$776,$A101,СВЦЭМ!$B$33:$B$776,L$83)+'СЕТ СН'!$H$12+СВЦЭМ!$D$10+'СЕТ СН'!$H$6-'СЕТ СН'!$H$22</f>
        <v>1183.58645417</v>
      </c>
      <c r="M101" s="36">
        <f>SUMIFS(СВЦЭМ!$C$33:$C$776,СВЦЭМ!$A$33:$A$776,$A101,СВЦЭМ!$B$33:$B$776,M$83)+'СЕТ СН'!$H$12+СВЦЭМ!$D$10+'СЕТ СН'!$H$6-'СЕТ СН'!$H$22</f>
        <v>1128.9571535</v>
      </c>
      <c r="N101" s="36">
        <f>SUMIFS(СВЦЭМ!$C$33:$C$776,СВЦЭМ!$A$33:$A$776,$A101,СВЦЭМ!$B$33:$B$776,N$83)+'СЕТ СН'!$H$12+СВЦЭМ!$D$10+'СЕТ СН'!$H$6-'СЕТ СН'!$H$22</f>
        <v>1073.98671629</v>
      </c>
      <c r="O101" s="36">
        <f>SUMIFS(СВЦЭМ!$C$33:$C$776,СВЦЭМ!$A$33:$A$776,$A101,СВЦЭМ!$B$33:$B$776,O$83)+'СЕТ СН'!$H$12+СВЦЭМ!$D$10+'СЕТ СН'!$H$6-'СЕТ СН'!$H$22</f>
        <v>1040.13576734</v>
      </c>
      <c r="P101" s="36">
        <f>SUMIFS(СВЦЭМ!$C$33:$C$776,СВЦЭМ!$A$33:$A$776,$A101,СВЦЭМ!$B$33:$B$776,P$83)+'СЕТ СН'!$H$12+СВЦЭМ!$D$10+'СЕТ СН'!$H$6-'СЕТ СН'!$H$22</f>
        <v>1081.5632146500002</v>
      </c>
      <c r="Q101" s="36">
        <f>SUMIFS(СВЦЭМ!$C$33:$C$776,СВЦЭМ!$A$33:$A$776,$A101,СВЦЭМ!$B$33:$B$776,Q$83)+'СЕТ СН'!$H$12+СВЦЭМ!$D$10+'СЕТ СН'!$H$6-'СЕТ СН'!$H$22</f>
        <v>1074.1948729200001</v>
      </c>
      <c r="R101" s="36">
        <f>SUMIFS(СВЦЭМ!$C$33:$C$776,СВЦЭМ!$A$33:$A$776,$A101,СВЦЭМ!$B$33:$B$776,R$83)+'СЕТ СН'!$H$12+СВЦЭМ!$D$10+'СЕТ СН'!$H$6-'СЕТ СН'!$H$22</f>
        <v>1050.63748446</v>
      </c>
      <c r="S101" s="36">
        <f>SUMIFS(СВЦЭМ!$C$33:$C$776,СВЦЭМ!$A$33:$A$776,$A101,СВЦЭМ!$B$33:$B$776,S$83)+'СЕТ СН'!$H$12+СВЦЭМ!$D$10+'СЕТ СН'!$H$6-'СЕТ СН'!$H$22</f>
        <v>1044.0747334900002</v>
      </c>
      <c r="T101" s="36">
        <f>SUMIFS(СВЦЭМ!$C$33:$C$776,СВЦЭМ!$A$33:$A$776,$A101,СВЦЭМ!$B$33:$B$776,T$83)+'СЕТ СН'!$H$12+СВЦЭМ!$D$10+'СЕТ СН'!$H$6-'СЕТ СН'!$H$22</f>
        <v>1035.6944372</v>
      </c>
      <c r="U101" s="36">
        <f>SUMIFS(СВЦЭМ!$C$33:$C$776,СВЦЭМ!$A$33:$A$776,$A101,СВЦЭМ!$B$33:$B$776,U$83)+'СЕТ СН'!$H$12+СВЦЭМ!$D$10+'СЕТ СН'!$H$6-'СЕТ СН'!$H$22</f>
        <v>1019.69716321</v>
      </c>
      <c r="V101" s="36">
        <f>SUMIFS(СВЦЭМ!$C$33:$C$776,СВЦЭМ!$A$33:$A$776,$A101,СВЦЭМ!$B$33:$B$776,V$83)+'СЕТ СН'!$H$12+СВЦЭМ!$D$10+'СЕТ СН'!$H$6-'СЕТ СН'!$H$22</f>
        <v>1022.8520318100001</v>
      </c>
      <c r="W101" s="36">
        <f>SUMIFS(СВЦЭМ!$C$33:$C$776,СВЦЭМ!$A$33:$A$776,$A101,СВЦЭМ!$B$33:$B$776,W$83)+'СЕТ СН'!$H$12+СВЦЭМ!$D$10+'СЕТ СН'!$H$6-'СЕТ СН'!$H$22</f>
        <v>1021.9550917500001</v>
      </c>
      <c r="X101" s="36">
        <f>SUMIFS(СВЦЭМ!$C$33:$C$776,СВЦЭМ!$A$33:$A$776,$A101,СВЦЭМ!$B$33:$B$776,X$83)+'СЕТ СН'!$H$12+СВЦЭМ!$D$10+'СЕТ СН'!$H$6-'СЕТ СН'!$H$22</f>
        <v>1066.02062082</v>
      </c>
      <c r="Y101" s="36">
        <f>SUMIFS(СВЦЭМ!$C$33:$C$776,СВЦЭМ!$A$33:$A$776,$A101,СВЦЭМ!$B$33:$B$776,Y$83)+'СЕТ СН'!$H$12+СВЦЭМ!$D$10+'СЕТ СН'!$H$6-'СЕТ СН'!$H$22</f>
        <v>1152.4586642899999</v>
      </c>
    </row>
    <row r="102" spans="1:25" ht="15.75" x14ac:dyDescent="0.2">
      <c r="A102" s="35">
        <f t="shared" si="2"/>
        <v>44093</v>
      </c>
      <c r="B102" s="36">
        <f>SUMIFS(СВЦЭМ!$C$33:$C$776,СВЦЭМ!$A$33:$A$776,$A102,СВЦЭМ!$B$33:$B$776,B$83)+'СЕТ СН'!$H$12+СВЦЭМ!$D$10+'СЕТ СН'!$H$6-'СЕТ СН'!$H$22</f>
        <v>1243.6500876800001</v>
      </c>
      <c r="C102" s="36">
        <f>SUMIFS(СВЦЭМ!$C$33:$C$776,СВЦЭМ!$A$33:$A$776,$A102,СВЦЭМ!$B$33:$B$776,C$83)+'СЕТ СН'!$H$12+СВЦЭМ!$D$10+'СЕТ СН'!$H$6-'СЕТ СН'!$H$22</f>
        <v>1280.6149778200001</v>
      </c>
      <c r="D102" s="36">
        <f>SUMIFS(СВЦЭМ!$C$33:$C$776,СВЦЭМ!$A$33:$A$776,$A102,СВЦЭМ!$B$33:$B$776,D$83)+'СЕТ СН'!$H$12+СВЦЭМ!$D$10+'СЕТ СН'!$H$6-'СЕТ СН'!$H$22</f>
        <v>1308.1449693300001</v>
      </c>
      <c r="E102" s="36">
        <f>SUMIFS(СВЦЭМ!$C$33:$C$776,СВЦЭМ!$A$33:$A$776,$A102,СВЦЭМ!$B$33:$B$776,E$83)+'СЕТ СН'!$H$12+СВЦЭМ!$D$10+'СЕТ СН'!$H$6-'СЕТ СН'!$H$22</f>
        <v>1325.74326053</v>
      </c>
      <c r="F102" s="36">
        <f>SUMIFS(СВЦЭМ!$C$33:$C$776,СВЦЭМ!$A$33:$A$776,$A102,СВЦЭМ!$B$33:$B$776,F$83)+'СЕТ СН'!$H$12+СВЦЭМ!$D$10+'СЕТ СН'!$H$6-'СЕТ СН'!$H$22</f>
        <v>1328.4411843100002</v>
      </c>
      <c r="G102" s="36">
        <f>SUMIFS(СВЦЭМ!$C$33:$C$776,СВЦЭМ!$A$33:$A$776,$A102,СВЦЭМ!$B$33:$B$776,G$83)+'СЕТ СН'!$H$12+СВЦЭМ!$D$10+'СЕТ СН'!$H$6-'СЕТ СН'!$H$22</f>
        <v>1315.59355753</v>
      </c>
      <c r="H102" s="36">
        <f>SUMIFS(СВЦЭМ!$C$33:$C$776,СВЦЭМ!$A$33:$A$776,$A102,СВЦЭМ!$B$33:$B$776,H$83)+'СЕТ СН'!$H$12+СВЦЭМ!$D$10+'СЕТ СН'!$H$6-'СЕТ СН'!$H$22</f>
        <v>1285.27128223</v>
      </c>
      <c r="I102" s="36">
        <f>SUMIFS(СВЦЭМ!$C$33:$C$776,СВЦЭМ!$A$33:$A$776,$A102,СВЦЭМ!$B$33:$B$776,I$83)+'СЕТ СН'!$H$12+СВЦЭМ!$D$10+'СЕТ СН'!$H$6-'СЕТ СН'!$H$22</f>
        <v>1255.42637982</v>
      </c>
      <c r="J102" s="36">
        <f>SUMIFS(СВЦЭМ!$C$33:$C$776,СВЦЭМ!$A$33:$A$776,$A102,СВЦЭМ!$B$33:$B$776,J$83)+'СЕТ СН'!$H$12+СВЦЭМ!$D$10+'СЕТ СН'!$H$6-'СЕТ СН'!$H$22</f>
        <v>1199.3633305399999</v>
      </c>
      <c r="K102" s="36">
        <f>SUMIFS(СВЦЭМ!$C$33:$C$776,СВЦЭМ!$A$33:$A$776,$A102,СВЦЭМ!$B$33:$B$776,K$83)+'СЕТ СН'!$H$12+СВЦЭМ!$D$10+'СЕТ СН'!$H$6-'СЕТ СН'!$H$22</f>
        <v>1160.98335456</v>
      </c>
      <c r="L102" s="36">
        <f>SUMIFS(СВЦЭМ!$C$33:$C$776,СВЦЭМ!$A$33:$A$776,$A102,СВЦЭМ!$B$33:$B$776,L$83)+'СЕТ СН'!$H$12+СВЦЭМ!$D$10+'СЕТ СН'!$H$6-'СЕТ СН'!$H$22</f>
        <v>1138.4806855000002</v>
      </c>
      <c r="M102" s="36">
        <f>SUMIFS(СВЦЭМ!$C$33:$C$776,СВЦЭМ!$A$33:$A$776,$A102,СВЦЭМ!$B$33:$B$776,M$83)+'СЕТ СН'!$H$12+СВЦЭМ!$D$10+'СЕТ СН'!$H$6-'СЕТ СН'!$H$22</f>
        <v>1089.60239514</v>
      </c>
      <c r="N102" s="36">
        <f>SUMIFS(СВЦЭМ!$C$33:$C$776,СВЦЭМ!$A$33:$A$776,$A102,СВЦЭМ!$B$33:$B$776,N$83)+'СЕТ СН'!$H$12+СВЦЭМ!$D$10+'СЕТ СН'!$H$6-'СЕТ СН'!$H$22</f>
        <v>1047.3219840100001</v>
      </c>
      <c r="O102" s="36">
        <f>SUMIFS(СВЦЭМ!$C$33:$C$776,СВЦЭМ!$A$33:$A$776,$A102,СВЦЭМ!$B$33:$B$776,O$83)+'СЕТ СН'!$H$12+СВЦЭМ!$D$10+'СЕТ СН'!$H$6-'СЕТ СН'!$H$22</f>
        <v>1044.16787529</v>
      </c>
      <c r="P102" s="36">
        <f>SUMIFS(СВЦЭМ!$C$33:$C$776,СВЦЭМ!$A$33:$A$776,$A102,СВЦЭМ!$B$33:$B$776,P$83)+'СЕТ СН'!$H$12+СВЦЭМ!$D$10+'СЕТ СН'!$H$6-'СЕТ СН'!$H$22</f>
        <v>1058.4331479500001</v>
      </c>
      <c r="Q102" s="36">
        <f>SUMIFS(СВЦЭМ!$C$33:$C$776,СВЦЭМ!$A$33:$A$776,$A102,СВЦЭМ!$B$33:$B$776,Q$83)+'СЕТ СН'!$H$12+СВЦЭМ!$D$10+'СЕТ СН'!$H$6-'СЕТ СН'!$H$22</f>
        <v>1040.5650019499999</v>
      </c>
      <c r="R102" s="36">
        <f>SUMIFS(СВЦЭМ!$C$33:$C$776,СВЦЭМ!$A$33:$A$776,$A102,СВЦЭМ!$B$33:$B$776,R$83)+'СЕТ СН'!$H$12+СВЦЭМ!$D$10+'СЕТ СН'!$H$6-'СЕТ СН'!$H$22</f>
        <v>1025.3875399399999</v>
      </c>
      <c r="S102" s="36">
        <f>SUMIFS(СВЦЭМ!$C$33:$C$776,СВЦЭМ!$A$33:$A$776,$A102,СВЦЭМ!$B$33:$B$776,S$83)+'СЕТ СН'!$H$12+СВЦЭМ!$D$10+'СЕТ СН'!$H$6-'СЕТ СН'!$H$22</f>
        <v>1029.80204424</v>
      </c>
      <c r="T102" s="36">
        <f>SUMIFS(СВЦЭМ!$C$33:$C$776,СВЦЭМ!$A$33:$A$776,$A102,СВЦЭМ!$B$33:$B$776,T$83)+'СЕТ СН'!$H$12+СВЦЭМ!$D$10+'СЕТ СН'!$H$6-'СЕТ СН'!$H$22</f>
        <v>1040.6161205200001</v>
      </c>
      <c r="U102" s="36">
        <f>SUMIFS(СВЦЭМ!$C$33:$C$776,СВЦЭМ!$A$33:$A$776,$A102,СВЦЭМ!$B$33:$B$776,U$83)+'СЕТ СН'!$H$12+СВЦЭМ!$D$10+'СЕТ СН'!$H$6-'СЕТ СН'!$H$22</f>
        <v>1038.17788574</v>
      </c>
      <c r="V102" s="36">
        <f>SUMIFS(СВЦЭМ!$C$33:$C$776,СВЦЭМ!$A$33:$A$776,$A102,СВЦЭМ!$B$33:$B$776,V$83)+'СЕТ СН'!$H$12+СВЦЭМ!$D$10+'СЕТ СН'!$H$6-'СЕТ СН'!$H$22</f>
        <v>1050.37502191</v>
      </c>
      <c r="W102" s="36">
        <f>SUMIFS(СВЦЭМ!$C$33:$C$776,СВЦЭМ!$A$33:$A$776,$A102,СВЦЭМ!$B$33:$B$776,W$83)+'СЕТ СН'!$H$12+СВЦЭМ!$D$10+'СЕТ СН'!$H$6-'СЕТ СН'!$H$22</f>
        <v>1045.1944962100001</v>
      </c>
      <c r="X102" s="36">
        <f>SUMIFS(СВЦЭМ!$C$33:$C$776,СВЦЭМ!$A$33:$A$776,$A102,СВЦЭМ!$B$33:$B$776,X$83)+'СЕТ СН'!$H$12+СВЦЭМ!$D$10+'СЕТ СН'!$H$6-'СЕТ СН'!$H$22</f>
        <v>1070.0823919100001</v>
      </c>
      <c r="Y102" s="36">
        <f>SUMIFS(СВЦЭМ!$C$33:$C$776,СВЦЭМ!$A$33:$A$776,$A102,СВЦЭМ!$B$33:$B$776,Y$83)+'СЕТ СН'!$H$12+СВЦЭМ!$D$10+'СЕТ СН'!$H$6-'СЕТ СН'!$H$22</f>
        <v>1123.6065968299999</v>
      </c>
    </row>
    <row r="103" spans="1:25" ht="15.75" x14ac:dyDescent="0.2">
      <c r="A103" s="35">
        <f t="shared" si="2"/>
        <v>44094</v>
      </c>
      <c r="B103" s="36">
        <f>SUMIFS(СВЦЭМ!$C$33:$C$776,СВЦЭМ!$A$33:$A$776,$A103,СВЦЭМ!$B$33:$B$776,B$83)+'СЕТ СН'!$H$12+СВЦЭМ!$D$10+'СЕТ СН'!$H$6-'СЕТ СН'!$H$22</f>
        <v>1169.7977699200001</v>
      </c>
      <c r="C103" s="36">
        <f>SUMIFS(СВЦЭМ!$C$33:$C$776,СВЦЭМ!$A$33:$A$776,$A103,СВЦЭМ!$B$33:$B$776,C$83)+'СЕТ СН'!$H$12+СВЦЭМ!$D$10+'СЕТ СН'!$H$6-'СЕТ СН'!$H$22</f>
        <v>1205.7918377199999</v>
      </c>
      <c r="D103" s="36">
        <f>SUMIFS(СВЦЭМ!$C$33:$C$776,СВЦЭМ!$A$33:$A$776,$A103,СВЦЭМ!$B$33:$B$776,D$83)+'СЕТ СН'!$H$12+СВЦЭМ!$D$10+'СЕТ СН'!$H$6-'СЕТ СН'!$H$22</f>
        <v>1242.34977022</v>
      </c>
      <c r="E103" s="36">
        <f>SUMIFS(СВЦЭМ!$C$33:$C$776,СВЦЭМ!$A$33:$A$776,$A103,СВЦЭМ!$B$33:$B$776,E$83)+'СЕТ СН'!$H$12+СВЦЭМ!$D$10+'СЕТ СН'!$H$6-'СЕТ СН'!$H$22</f>
        <v>1271.7143419600002</v>
      </c>
      <c r="F103" s="36">
        <f>SUMIFS(СВЦЭМ!$C$33:$C$776,СВЦЭМ!$A$33:$A$776,$A103,СВЦЭМ!$B$33:$B$776,F$83)+'СЕТ СН'!$H$12+СВЦЭМ!$D$10+'СЕТ СН'!$H$6-'СЕТ СН'!$H$22</f>
        <v>1280.93122614</v>
      </c>
      <c r="G103" s="36">
        <f>SUMIFS(СВЦЭМ!$C$33:$C$776,СВЦЭМ!$A$33:$A$776,$A103,СВЦЭМ!$B$33:$B$776,G$83)+'СЕТ СН'!$H$12+СВЦЭМ!$D$10+'СЕТ СН'!$H$6-'СЕТ СН'!$H$22</f>
        <v>1267.8607632799999</v>
      </c>
      <c r="H103" s="36">
        <f>SUMIFS(СВЦЭМ!$C$33:$C$776,СВЦЭМ!$A$33:$A$776,$A103,СВЦЭМ!$B$33:$B$776,H$83)+'СЕТ СН'!$H$12+СВЦЭМ!$D$10+'СЕТ СН'!$H$6-'СЕТ СН'!$H$22</f>
        <v>1248.0439462499999</v>
      </c>
      <c r="I103" s="36">
        <f>SUMIFS(СВЦЭМ!$C$33:$C$776,СВЦЭМ!$A$33:$A$776,$A103,СВЦЭМ!$B$33:$B$776,I$83)+'СЕТ СН'!$H$12+СВЦЭМ!$D$10+'СЕТ СН'!$H$6-'СЕТ СН'!$H$22</f>
        <v>1202.2524573999999</v>
      </c>
      <c r="J103" s="36">
        <f>SUMIFS(СВЦЭМ!$C$33:$C$776,СВЦЭМ!$A$33:$A$776,$A103,СВЦЭМ!$B$33:$B$776,J$83)+'СЕТ СН'!$H$12+СВЦЭМ!$D$10+'СЕТ СН'!$H$6-'СЕТ СН'!$H$22</f>
        <v>1158.5833815800002</v>
      </c>
      <c r="K103" s="36">
        <f>SUMIFS(СВЦЭМ!$C$33:$C$776,СВЦЭМ!$A$33:$A$776,$A103,СВЦЭМ!$B$33:$B$776,K$83)+'СЕТ СН'!$H$12+СВЦЭМ!$D$10+'СЕТ СН'!$H$6-'СЕТ СН'!$H$22</f>
        <v>1143.0647982200001</v>
      </c>
      <c r="L103" s="36">
        <f>SUMIFS(СВЦЭМ!$C$33:$C$776,СВЦЭМ!$A$33:$A$776,$A103,СВЦЭМ!$B$33:$B$776,L$83)+'СЕТ СН'!$H$12+СВЦЭМ!$D$10+'СЕТ СН'!$H$6-'СЕТ СН'!$H$22</f>
        <v>1138.82294998</v>
      </c>
      <c r="M103" s="36">
        <f>SUMIFS(СВЦЭМ!$C$33:$C$776,СВЦЭМ!$A$33:$A$776,$A103,СВЦЭМ!$B$33:$B$776,M$83)+'СЕТ СН'!$H$12+СВЦЭМ!$D$10+'СЕТ СН'!$H$6-'СЕТ СН'!$H$22</f>
        <v>1102.14772702</v>
      </c>
      <c r="N103" s="36">
        <f>SUMIFS(СВЦЭМ!$C$33:$C$776,СВЦЭМ!$A$33:$A$776,$A103,СВЦЭМ!$B$33:$B$776,N$83)+'СЕТ СН'!$H$12+СВЦЭМ!$D$10+'СЕТ СН'!$H$6-'СЕТ СН'!$H$22</f>
        <v>1072.48752259</v>
      </c>
      <c r="O103" s="36">
        <f>SUMIFS(СВЦЭМ!$C$33:$C$776,СВЦЭМ!$A$33:$A$776,$A103,СВЦЭМ!$B$33:$B$776,O$83)+'СЕТ СН'!$H$12+СВЦЭМ!$D$10+'СЕТ СН'!$H$6-'СЕТ СН'!$H$22</f>
        <v>1077.1548836500001</v>
      </c>
      <c r="P103" s="36">
        <f>SUMIFS(СВЦЭМ!$C$33:$C$776,СВЦЭМ!$A$33:$A$776,$A103,СВЦЭМ!$B$33:$B$776,P$83)+'СЕТ СН'!$H$12+СВЦЭМ!$D$10+'СЕТ СН'!$H$6-'СЕТ СН'!$H$22</f>
        <v>1077.6364160400001</v>
      </c>
      <c r="Q103" s="36">
        <f>SUMIFS(СВЦЭМ!$C$33:$C$776,СВЦЭМ!$A$33:$A$776,$A103,СВЦЭМ!$B$33:$B$776,Q$83)+'СЕТ СН'!$H$12+СВЦЭМ!$D$10+'СЕТ СН'!$H$6-'СЕТ СН'!$H$22</f>
        <v>1075.2707463000002</v>
      </c>
      <c r="R103" s="36">
        <f>SUMIFS(СВЦЭМ!$C$33:$C$776,СВЦЭМ!$A$33:$A$776,$A103,СВЦЭМ!$B$33:$B$776,R$83)+'СЕТ СН'!$H$12+СВЦЭМ!$D$10+'СЕТ СН'!$H$6-'СЕТ СН'!$H$22</f>
        <v>1069.69982282</v>
      </c>
      <c r="S103" s="36">
        <f>SUMIFS(СВЦЭМ!$C$33:$C$776,СВЦЭМ!$A$33:$A$776,$A103,СВЦЭМ!$B$33:$B$776,S$83)+'СЕТ СН'!$H$12+СВЦЭМ!$D$10+'СЕТ СН'!$H$6-'СЕТ СН'!$H$22</f>
        <v>1084.79730389</v>
      </c>
      <c r="T103" s="36">
        <f>SUMIFS(СВЦЭМ!$C$33:$C$776,СВЦЭМ!$A$33:$A$776,$A103,СВЦЭМ!$B$33:$B$776,T$83)+'СЕТ СН'!$H$12+СВЦЭМ!$D$10+'СЕТ СН'!$H$6-'СЕТ СН'!$H$22</f>
        <v>1103.4348585800001</v>
      </c>
      <c r="U103" s="36">
        <f>SUMIFS(СВЦЭМ!$C$33:$C$776,СВЦЭМ!$A$33:$A$776,$A103,СВЦЭМ!$B$33:$B$776,U$83)+'СЕТ СН'!$H$12+СВЦЭМ!$D$10+'СЕТ СН'!$H$6-'СЕТ СН'!$H$22</f>
        <v>1118.72878803</v>
      </c>
      <c r="V103" s="36">
        <f>SUMIFS(СВЦЭМ!$C$33:$C$776,СВЦЭМ!$A$33:$A$776,$A103,СВЦЭМ!$B$33:$B$776,V$83)+'СЕТ СН'!$H$12+СВЦЭМ!$D$10+'СЕТ СН'!$H$6-'СЕТ СН'!$H$22</f>
        <v>1131.0294243799999</v>
      </c>
      <c r="W103" s="36">
        <f>SUMIFS(СВЦЭМ!$C$33:$C$776,СВЦЭМ!$A$33:$A$776,$A103,СВЦЭМ!$B$33:$B$776,W$83)+'СЕТ СН'!$H$12+СВЦЭМ!$D$10+'СЕТ СН'!$H$6-'СЕТ СН'!$H$22</f>
        <v>1118.7975474700002</v>
      </c>
      <c r="X103" s="36">
        <f>SUMIFS(СВЦЭМ!$C$33:$C$776,СВЦЭМ!$A$33:$A$776,$A103,СВЦЭМ!$B$33:$B$776,X$83)+'СЕТ СН'!$H$12+СВЦЭМ!$D$10+'СЕТ СН'!$H$6-'СЕТ СН'!$H$22</f>
        <v>1094.4671332</v>
      </c>
      <c r="Y103" s="36">
        <f>SUMIFS(СВЦЭМ!$C$33:$C$776,СВЦЭМ!$A$33:$A$776,$A103,СВЦЭМ!$B$33:$B$776,Y$83)+'СЕТ СН'!$H$12+СВЦЭМ!$D$10+'СЕТ СН'!$H$6-'СЕТ СН'!$H$22</f>
        <v>1171.4063364600001</v>
      </c>
    </row>
    <row r="104" spans="1:25" ht="15.75" x14ac:dyDescent="0.2">
      <c r="A104" s="35">
        <f t="shared" si="2"/>
        <v>44095</v>
      </c>
      <c r="B104" s="36">
        <f>SUMIFS(СВЦЭМ!$C$33:$C$776,СВЦЭМ!$A$33:$A$776,$A104,СВЦЭМ!$B$33:$B$776,B$83)+'СЕТ СН'!$H$12+СВЦЭМ!$D$10+'СЕТ СН'!$H$6-'СЕТ СН'!$H$22</f>
        <v>1200.85961073</v>
      </c>
      <c r="C104" s="36">
        <f>SUMIFS(СВЦЭМ!$C$33:$C$776,СВЦЭМ!$A$33:$A$776,$A104,СВЦЭМ!$B$33:$B$776,C$83)+'СЕТ СН'!$H$12+СВЦЭМ!$D$10+'СЕТ СН'!$H$6-'СЕТ СН'!$H$22</f>
        <v>1207.1180105799999</v>
      </c>
      <c r="D104" s="36">
        <f>SUMIFS(СВЦЭМ!$C$33:$C$776,СВЦЭМ!$A$33:$A$776,$A104,СВЦЭМ!$B$33:$B$776,D$83)+'СЕТ СН'!$H$12+СВЦЭМ!$D$10+'СЕТ СН'!$H$6-'СЕТ СН'!$H$22</f>
        <v>1218.7470871099999</v>
      </c>
      <c r="E104" s="36">
        <f>SUMIFS(СВЦЭМ!$C$33:$C$776,СВЦЭМ!$A$33:$A$776,$A104,СВЦЭМ!$B$33:$B$776,E$83)+'СЕТ СН'!$H$12+СВЦЭМ!$D$10+'СЕТ СН'!$H$6-'СЕТ СН'!$H$22</f>
        <v>1236.89647029</v>
      </c>
      <c r="F104" s="36">
        <f>SUMIFS(СВЦЭМ!$C$33:$C$776,СВЦЭМ!$A$33:$A$776,$A104,СВЦЭМ!$B$33:$B$776,F$83)+'СЕТ СН'!$H$12+СВЦЭМ!$D$10+'СЕТ СН'!$H$6-'СЕТ СН'!$H$22</f>
        <v>1236.0680019400002</v>
      </c>
      <c r="G104" s="36">
        <f>SUMIFS(СВЦЭМ!$C$33:$C$776,СВЦЭМ!$A$33:$A$776,$A104,СВЦЭМ!$B$33:$B$776,G$83)+'СЕТ СН'!$H$12+СВЦЭМ!$D$10+'СЕТ СН'!$H$6-'СЕТ СН'!$H$22</f>
        <v>1221.8700184100001</v>
      </c>
      <c r="H104" s="36">
        <f>SUMIFS(СВЦЭМ!$C$33:$C$776,СВЦЭМ!$A$33:$A$776,$A104,СВЦЭМ!$B$33:$B$776,H$83)+'СЕТ СН'!$H$12+СВЦЭМ!$D$10+'СЕТ СН'!$H$6-'СЕТ СН'!$H$22</f>
        <v>1176.2448616900001</v>
      </c>
      <c r="I104" s="36">
        <f>SUMIFS(СВЦЭМ!$C$33:$C$776,СВЦЭМ!$A$33:$A$776,$A104,СВЦЭМ!$B$33:$B$776,I$83)+'СЕТ СН'!$H$12+СВЦЭМ!$D$10+'СЕТ СН'!$H$6-'СЕТ СН'!$H$22</f>
        <v>1124.4950526299999</v>
      </c>
      <c r="J104" s="36">
        <f>SUMIFS(СВЦЭМ!$C$33:$C$776,СВЦЭМ!$A$33:$A$776,$A104,СВЦЭМ!$B$33:$B$776,J$83)+'СЕТ СН'!$H$12+СВЦЭМ!$D$10+'СЕТ СН'!$H$6-'СЕТ СН'!$H$22</f>
        <v>1089.5587918900001</v>
      </c>
      <c r="K104" s="36">
        <f>SUMIFS(СВЦЭМ!$C$33:$C$776,СВЦЭМ!$A$33:$A$776,$A104,СВЦЭМ!$B$33:$B$776,K$83)+'СЕТ СН'!$H$12+СВЦЭМ!$D$10+'СЕТ СН'!$H$6-'СЕТ СН'!$H$22</f>
        <v>1074.2244806200001</v>
      </c>
      <c r="L104" s="36">
        <f>SUMIFS(СВЦЭМ!$C$33:$C$776,СВЦЭМ!$A$33:$A$776,$A104,СВЦЭМ!$B$33:$B$776,L$83)+'СЕТ СН'!$H$12+СВЦЭМ!$D$10+'СЕТ СН'!$H$6-'СЕТ СН'!$H$22</f>
        <v>1086.4070033500002</v>
      </c>
      <c r="M104" s="36">
        <f>SUMIFS(СВЦЭМ!$C$33:$C$776,СВЦЭМ!$A$33:$A$776,$A104,СВЦЭМ!$B$33:$B$776,M$83)+'СЕТ СН'!$H$12+СВЦЭМ!$D$10+'СЕТ СН'!$H$6-'СЕТ СН'!$H$22</f>
        <v>1054.97508771</v>
      </c>
      <c r="N104" s="36">
        <f>SUMIFS(СВЦЭМ!$C$33:$C$776,СВЦЭМ!$A$33:$A$776,$A104,СВЦЭМ!$B$33:$B$776,N$83)+'СЕТ СН'!$H$12+СВЦЭМ!$D$10+'СЕТ СН'!$H$6-'СЕТ СН'!$H$22</f>
        <v>1012.0201956000001</v>
      </c>
      <c r="O104" s="36">
        <f>SUMIFS(СВЦЭМ!$C$33:$C$776,СВЦЭМ!$A$33:$A$776,$A104,СВЦЭМ!$B$33:$B$776,O$83)+'СЕТ СН'!$H$12+СВЦЭМ!$D$10+'СЕТ СН'!$H$6-'СЕТ СН'!$H$22</f>
        <v>1013.4423884400001</v>
      </c>
      <c r="P104" s="36">
        <f>SUMIFS(СВЦЭМ!$C$33:$C$776,СВЦЭМ!$A$33:$A$776,$A104,СВЦЭМ!$B$33:$B$776,P$83)+'СЕТ СН'!$H$12+СВЦЭМ!$D$10+'СЕТ СН'!$H$6-'СЕТ СН'!$H$22</f>
        <v>1013.6807469700001</v>
      </c>
      <c r="Q104" s="36">
        <f>SUMIFS(СВЦЭМ!$C$33:$C$776,СВЦЭМ!$A$33:$A$776,$A104,СВЦЭМ!$B$33:$B$776,Q$83)+'СЕТ СН'!$H$12+СВЦЭМ!$D$10+'СЕТ СН'!$H$6-'СЕТ СН'!$H$22</f>
        <v>1009.0139013500001</v>
      </c>
      <c r="R104" s="36">
        <f>SUMIFS(СВЦЭМ!$C$33:$C$776,СВЦЭМ!$A$33:$A$776,$A104,СВЦЭМ!$B$33:$B$776,R$83)+'СЕТ СН'!$H$12+СВЦЭМ!$D$10+'СЕТ СН'!$H$6-'СЕТ СН'!$H$22</f>
        <v>1007.2234535800001</v>
      </c>
      <c r="S104" s="36">
        <f>SUMIFS(СВЦЭМ!$C$33:$C$776,СВЦЭМ!$A$33:$A$776,$A104,СВЦЭМ!$B$33:$B$776,S$83)+'СЕТ СН'!$H$12+СВЦЭМ!$D$10+'СЕТ СН'!$H$6-'СЕТ СН'!$H$22</f>
        <v>1016.9324468900001</v>
      </c>
      <c r="T104" s="36">
        <f>SUMIFS(СВЦЭМ!$C$33:$C$776,СВЦЭМ!$A$33:$A$776,$A104,СВЦЭМ!$B$33:$B$776,T$83)+'СЕТ СН'!$H$12+СВЦЭМ!$D$10+'СЕТ СН'!$H$6-'СЕТ СН'!$H$22</f>
        <v>1042.5359427600001</v>
      </c>
      <c r="U104" s="36">
        <f>SUMIFS(СВЦЭМ!$C$33:$C$776,СВЦЭМ!$A$33:$A$776,$A104,СВЦЭМ!$B$33:$B$776,U$83)+'СЕТ СН'!$H$12+СВЦЭМ!$D$10+'СЕТ СН'!$H$6-'СЕТ СН'!$H$22</f>
        <v>1057.1885787900001</v>
      </c>
      <c r="V104" s="36">
        <f>SUMIFS(СВЦЭМ!$C$33:$C$776,СВЦЭМ!$A$33:$A$776,$A104,СВЦЭМ!$B$33:$B$776,V$83)+'СЕТ СН'!$H$12+СВЦЭМ!$D$10+'СЕТ СН'!$H$6-'СЕТ СН'!$H$22</f>
        <v>1066.32127644</v>
      </c>
      <c r="W104" s="36">
        <f>SUMIFS(СВЦЭМ!$C$33:$C$776,СВЦЭМ!$A$33:$A$776,$A104,СВЦЭМ!$B$33:$B$776,W$83)+'СЕТ СН'!$H$12+СВЦЭМ!$D$10+'СЕТ СН'!$H$6-'СЕТ СН'!$H$22</f>
        <v>1044.7741381800001</v>
      </c>
      <c r="X104" s="36">
        <f>SUMIFS(СВЦЭМ!$C$33:$C$776,СВЦЭМ!$A$33:$A$776,$A104,СВЦЭМ!$B$33:$B$776,X$83)+'СЕТ СН'!$H$12+СВЦЭМ!$D$10+'СЕТ СН'!$H$6-'СЕТ СН'!$H$22</f>
        <v>1020.55821482</v>
      </c>
      <c r="Y104" s="36">
        <f>SUMIFS(СВЦЭМ!$C$33:$C$776,СВЦЭМ!$A$33:$A$776,$A104,СВЦЭМ!$B$33:$B$776,Y$83)+'СЕТ СН'!$H$12+СВЦЭМ!$D$10+'СЕТ СН'!$H$6-'СЕТ СН'!$H$22</f>
        <v>1110.8993201100002</v>
      </c>
    </row>
    <row r="105" spans="1:25" ht="15.75" x14ac:dyDescent="0.2">
      <c r="A105" s="35">
        <f t="shared" si="2"/>
        <v>44096</v>
      </c>
      <c r="B105" s="36">
        <f>SUMIFS(СВЦЭМ!$C$33:$C$776,СВЦЭМ!$A$33:$A$776,$A105,СВЦЭМ!$B$33:$B$776,B$83)+'СЕТ СН'!$H$12+СВЦЭМ!$D$10+'СЕТ СН'!$H$6-'СЕТ СН'!$H$22</f>
        <v>1204.1391078400002</v>
      </c>
      <c r="C105" s="36">
        <f>SUMIFS(СВЦЭМ!$C$33:$C$776,СВЦЭМ!$A$33:$A$776,$A105,СВЦЭМ!$B$33:$B$776,C$83)+'СЕТ СН'!$H$12+СВЦЭМ!$D$10+'СЕТ СН'!$H$6-'СЕТ СН'!$H$22</f>
        <v>1243.6974313200001</v>
      </c>
      <c r="D105" s="36">
        <f>SUMIFS(СВЦЭМ!$C$33:$C$776,СВЦЭМ!$A$33:$A$776,$A105,СВЦЭМ!$B$33:$B$776,D$83)+'СЕТ СН'!$H$12+СВЦЭМ!$D$10+'СЕТ СН'!$H$6-'СЕТ СН'!$H$22</f>
        <v>1264.14764266</v>
      </c>
      <c r="E105" s="36">
        <f>SUMIFS(СВЦЭМ!$C$33:$C$776,СВЦЭМ!$A$33:$A$776,$A105,СВЦЭМ!$B$33:$B$776,E$83)+'СЕТ СН'!$H$12+СВЦЭМ!$D$10+'СЕТ СН'!$H$6-'СЕТ СН'!$H$22</f>
        <v>1284.7577109900001</v>
      </c>
      <c r="F105" s="36">
        <f>SUMIFS(СВЦЭМ!$C$33:$C$776,СВЦЭМ!$A$33:$A$776,$A105,СВЦЭМ!$B$33:$B$776,F$83)+'СЕТ СН'!$H$12+СВЦЭМ!$D$10+'СЕТ СН'!$H$6-'СЕТ СН'!$H$22</f>
        <v>1271.03427199</v>
      </c>
      <c r="G105" s="36">
        <f>SUMIFS(СВЦЭМ!$C$33:$C$776,СВЦЭМ!$A$33:$A$776,$A105,СВЦЭМ!$B$33:$B$776,G$83)+'СЕТ СН'!$H$12+СВЦЭМ!$D$10+'СЕТ СН'!$H$6-'СЕТ СН'!$H$22</f>
        <v>1244.41382217</v>
      </c>
      <c r="H105" s="36">
        <f>SUMIFS(СВЦЭМ!$C$33:$C$776,СВЦЭМ!$A$33:$A$776,$A105,СВЦЭМ!$B$33:$B$776,H$83)+'СЕТ СН'!$H$12+СВЦЭМ!$D$10+'СЕТ СН'!$H$6-'СЕТ СН'!$H$22</f>
        <v>1204.20192066</v>
      </c>
      <c r="I105" s="36">
        <f>SUMIFS(СВЦЭМ!$C$33:$C$776,СВЦЭМ!$A$33:$A$776,$A105,СВЦЭМ!$B$33:$B$776,I$83)+'СЕТ СН'!$H$12+СВЦЭМ!$D$10+'СЕТ СН'!$H$6-'СЕТ СН'!$H$22</f>
        <v>1175.09593668</v>
      </c>
      <c r="J105" s="36">
        <f>SUMIFS(СВЦЭМ!$C$33:$C$776,СВЦЭМ!$A$33:$A$776,$A105,СВЦЭМ!$B$33:$B$776,J$83)+'СЕТ СН'!$H$12+СВЦЭМ!$D$10+'СЕТ СН'!$H$6-'СЕТ СН'!$H$22</f>
        <v>1146.1227842000001</v>
      </c>
      <c r="K105" s="36">
        <f>SUMIFS(СВЦЭМ!$C$33:$C$776,СВЦЭМ!$A$33:$A$776,$A105,СВЦЭМ!$B$33:$B$776,K$83)+'СЕТ СН'!$H$12+СВЦЭМ!$D$10+'СЕТ СН'!$H$6-'СЕТ СН'!$H$22</f>
        <v>1134.5883097800001</v>
      </c>
      <c r="L105" s="36">
        <f>SUMIFS(СВЦЭМ!$C$33:$C$776,СВЦЭМ!$A$33:$A$776,$A105,СВЦЭМ!$B$33:$B$776,L$83)+'СЕТ СН'!$H$12+СВЦЭМ!$D$10+'СЕТ СН'!$H$6-'СЕТ СН'!$H$22</f>
        <v>1133.67872111</v>
      </c>
      <c r="M105" s="36">
        <f>SUMIFS(СВЦЭМ!$C$33:$C$776,СВЦЭМ!$A$33:$A$776,$A105,СВЦЭМ!$B$33:$B$776,M$83)+'СЕТ СН'!$H$12+СВЦЭМ!$D$10+'СЕТ СН'!$H$6-'СЕТ СН'!$H$22</f>
        <v>1103.9784886299999</v>
      </c>
      <c r="N105" s="36">
        <f>SUMIFS(СВЦЭМ!$C$33:$C$776,СВЦЭМ!$A$33:$A$776,$A105,СВЦЭМ!$B$33:$B$776,N$83)+'СЕТ СН'!$H$12+СВЦЭМ!$D$10+'СЕТ СН'!$H$6-'СЕТ СН'!$H$22</f>
        <v>1053.4561885799999</v>
      </c>
      <c r="O105" s="36">
        <f>SUMIFS(СВЦЭМ!$C$33:$C$776,СВЦЭМ!$A$33:$A$776,$A105,СВЦЭМ!$B$33:$B$776,O$83)+'СЕТ СН'!$H$12+СВЦЭМ!$D$10+'СЕТ СН'!$H$6-'СЕТ СН'!$H$22</f>
        <v>1043.85893141</v>
      </c>
      <c r="P105" s="36">
        <f>SUMIFS(СВЦЭМ!$C$33:$C$776,СВЦЭМ!$A$33:$A$776,$A105,СВЦЭМ!$B$33:$B$776,P$83)+'СЕТ СН'!$H$12+СВЦЭМ!$D$10+'СЕТ СН'!$H$6-'СЕТ СН'!$H$22</f>
        <v>1046.4808332600001</v>
      </c>
      <c r="Q105" s="36">
        <f>SUMIFS(СВЦЭМ!$C$33:$C$776,СВЦЭМ!$A$33:$A$776,$A105,СВЦЭМ!$B$33:$B$776,Q$83)+'СЕТ СН'!$H$12+СВЦЭМ!$D$10+'СЕТ СН'!$H$6-'СЕТ СН'!$H$22</f>
        <v>1041.38881008</v>
      </c>
      <c r="R105" s="36">
        <f>SUMIFS(СВЦЭМ!$C$33:$C$776,СВЦЭМ!$A$33:$A$776,$A105,СВЦЭМ!$B$33:$B$776,R$83)+'СЕТ СН'!$H$12+СВЦЭМ!$D$10+'СЕТ СН'!$H$6-'СЕТ СН'!$H$22</f>
        <v>1042.2651178400001</v>
      </c>
      <c r="S105" s="36">
        <f>SUMIFS(СВЦЭМ!$C$33:$C$776,СВЦЭМ!$A$33:$A$776,$A105,СВЦЭМ!$B$33:$B$776,S$83)+'СЕТ СН'!$H$12+СВЦЭМ!$D$10+'СЕТ СН'!$H$6-'СЕТ СН'!$H$22</f>
        <v>1050.0578300500001</v>
      </c>
      <c r="T105" s="36">
        <f>SUMIFS(СВЦЭМ!$C$33:$C$776,СВЦЭМ!$A$33:$A$776,$A105,СВЦЭМ!$B$33:$B$776,T$83)+'СЕТ СН'!$H$12+СВЦЭМ!$D$10+'СЕТ СН'!$H$6-'СЕТ СН'!$H$22</f>
        <v>1059.77785756</v>
      </c>
      <c r="U105" s="36">
        <f>SUMIFS(СВЦЭМ!$C$33:$C$776,СВЦЭМ!$A$33:$A$776,$A105,СВЦЭМ!$B$33:$B$776,U$83)+'СЕТ СН'!$H$12+СВЦЭМ!$D$10+'СЕТ СН'!$H$6-'СЕТ СН'!$H$22</f>
        <v>1083.6865681500001</v>
      </c>
      <c r="V105" s="36">
        <f>SUMIFS(СВЦЭМ!$C$33:$C$776,СВЦЭМ!$A$33:$A$776,$A105,СВЦЭМ!$B$33:$B$776,V$83)+'СЕТ СН'!$H$12+СВЦЭМ!$D$10+'СЕТ СН'!$H$6-'СЕТ СН'!$H$22</f>
        <v>1084.22486783</v>
      </c>
      <c r="W105" s="36">
        <f>SUMIFS(СВЦЭМ!$C$33:$C$776,СВЦЭМ!$A$33:$A$776,$A105,СВЦЭМ!$B$33:$B$776,W$83)+'СЕТ СН'!$H$12+СВЦЭМ!$D$10+'СЕТ СН'!$H$6-'СЕТ СН'!$H$22</f>
        <v>1071.6236011800002</v>
      </c>
      <c r="X105" s="36">
        <f>SUMIFS(СВЦЭМ!$C$33:$C$776,СВЦЭМ!$A$33:$A$776,$A105,СВЦЭМ!$B$33:$B$776,X$83)+'СЕТ СН'!$H$12+СВЦЭМ!$D$10+'СЕТ СН'!$H$6-'СЕТ СН'!$H$22</f>
        <v>1069.2124195599999</v>
      </c>
      <c r="Y105" s="36">
        <f>SUMIFS(СВЦЭМ!$C$33:$C$776,СВЦЭМ!$A$33:$A$776,$A105,СВЦЭМ!$B$33:$B$776,Y$83)+'СЕТ СН'!$H$12+СВЦЭМ!$D$10+'СЕТ СН'!$H$6-'СЕТ СН'!$H$22</f>
        <v>1145.32248086</v>
      </c>
    </row>
    <row r="106" spans="1:25" ht="15.75" x14ac:dyDescent="0.2">
      <c r="A106" s="35">
        <f t="shared" si="2"/>
        <v>44097</v>
      </c>
      <c r="B106" s="36">
        <f>SUMIFS(СВЦЭМ!$C$33:$C$776,СВЦЭМ!$A$33:$A$776,$A106,СВЦЭМ!$B$33:$B$776,B$83)+'СЕТ СН'!$H$12+СВЦЭМ!$D$10+'СЕТ СН'!$H$6-'СЕТ СН'!$H$22</f>
        <v>1196.8120734500001</v>
      </c>
      <c r="C106" s="36">
        <f>SUMIFS(СВЦЭМ!$C$33:$C$776,СВЦЭМ!$A$33:$A$776,$A106,СВЦЭМ!$B$33:$B$776,C$83)+'СЕТ СН'!$H$12+СВЦЭМ!$D$10+'СЕТ СН'!$H$6-'СЕТ СН'!$H$22</f>
        <v>1233.5983159299999</v>
      </c>
      <c r="D106" s="36">
        <f>SUMIFS(СВЦЭМ!$C$33:$C$776,СВЦЭМ!$A$33:$A$776,$A106,СВЦЭМ!$B$33:$B$776,D$83)+'СЕТ СН'!$H$12+СВЦЭМ!$D$10+'СЕТ СН'!$H$6-'СЕТ СН'!$H$22</f>
        <v>1248.8816478799999</v>
      </c>
      <c r="E106" s="36">
        <f>SUMIFS(СВЦЭМ!$C$33:$C$776,СВЦЭМ!$A$33:$A$776,$A106,СВЦЭМ!$B$33:$B$776,E$83)+'СЕТ СН'!$H$12+СВЦЭМ!$D$10+'СЕТ СН'!$H$6-'СЕТ СН'!$H$22</f>
        <v>1266.63156316</v>
      </c>
      <c r="F106" s="36">
        <f>SUMIFS(СВЦЭМ!$C$33:$C$776,СВЦЭМ!$A$33:$A$776,$A106,СВЦЭМ!$B$33:$B$776,F$83)+'СЕТ СН'!$H$12+СВЦЭМ!$D$10+'СЕТ СН'!$H$6-'СЕТ СН'!$H$22</f>
        <v>1275.59720257</v>
      </c>
      <c r="G106" s="36">
        <f>SUMIFS(СВЦЭМ!$C$33:$C$776,СВЦЭМ!$A$33:$A$776,$A106,СВЦЭМ!$B$33:$B$776,G$83)+'СЕТ СН'!$H$12+СВЦЭМ!$D$10+'СЕТ СН'!$H$6-'СЕТ СН'!$H$22</f>
        <v>1255.4562614000001</v>
      </c>
      <c r="H106" s="36">
        <f>SUMIFS(СВЦЭМ!$C$33:$C$776,СВЦЭМ!$A$33:$A$776,$A106,СВЦЭМ!$B$33:$B$776,H$83)+'СЕТ СН'!$H$12+СВЦЭМ!$D$10+'СЕТ СН'!$H$6-'СЕТ СН'!$H$22</f>
        <v>1201.58859932</v>
      </c>
      <c r="I106" s="36">
        <f>SUMIFS(СВЦЭМ!$C$33:$C$776,СВЦЭМ!$A$33:$A$776,$A106,СВЦЭМ!$B$33:$B$776,I$83)+'СЕТ СН'!$H$12+СВЦЭМ!$D$10+'СЕТ СН'!$H$6-'СЕТ СН'!$H$22</f>
        <v>1144.07408218</v>
      </c>
      <c r="J106" s="36">
        <f>SUMIFS(СВЦЭМ!$C$33:$C$776,СВЦЭМ!$A$33:$A$776,$A106,СВЦЭМ!$B$33:$B$776,J$83)+'СЕТ СН'!$H$12+СВЦЭМ!$D$10+'СЕТ СН'!$H$6-'СЕТ СН'!$H$22</f>
        <v>1115.9240731499999</v>
      </c>
      <c r="K106" s="36">
        <f>SUMIFS(СВЦЭМ!$C$33:$C$776,СВЦЭМ!$A$33:$A$776,$A106,СВЦЭМ!$B$33:$B$776,K$83)+'СЕТ СН'!$H$12+СВЦЭМ!$D$10+'СЕТ СН'!$H$6-'СЕТ СН'!$H$22</f>
        <v>1111.6679443</v>
      </c>
      <c r="L106" s="36">
        <f>SUMIFS(СВЦЭМ!$C$33:$C$776,СВЦЭМ!$A$33:$A$776,$A106,СВЦЭМ!$B$33:$B$776,L$83)+'СЕТ СН'!$H$12+СВЦЭМ!$D$10+'СЕТ СН'!$H$6-'СЕТ СН'!$H$22</f>
        <v>1103.23681758</v>
      </c>
      <c r="M106" s="36">
        <f>SUMIFS(СВЦЭМ!$C$33:$C$776,СВЦЭМ!$A$33:$A$776,$A106,СВЦЭМ!$B$33:$B$776,M$83)+'СЕТ СН'!$H$12+СВЦЭМ!$D$10+'СЕТ СН'!$H$6-'СЕТ СН'!$H$22</f>
        <v>1058.61581368</v>
      </c>
      <c r="N106" s="36">
        <f>SUMIFS(СВЦЭМ!$C$33:$C$776,СВЦЭМ!$A$33:$A$776,$A106,СВЦЭМ!$B$33:$B$776,N$83)+'СЕТ СН'!$H$12+СВЦЭМ!$D$10+'СЕТ СН'!$H$6-'СЕТ СН'!$H$22</f>
        <v>1053.4753407000001</v>
      </c>
      <c r="O106" s="36">
        <f>SUMIFS(СВЦЭМ!$C$33:$C$776,СВЦЭМ!$A$33:$A$776,$A106,СВЦЭМ!$B$33:$B$776,O$83)+'СЕТ СН'!$H$12+СВЦЭМ!$D$10+'СЕТ СН'!$H$6-'СЕТ СН'!$H$22</f>
        <v>1052.4949465700001</v>
      </c>
      <c r="P106" s="36">
        <f>SUMIFS(СВЦЭМ!$C$33:$C$776,СВЦЭМ!$A$33:$A$776,$A106,СВЦЭМ!$B$33:$B$776,P$83)+'СЕТ СН'!$H$12+СВЦЭМ!$D$10+'СЕТ СН'!$H$6-'СЕТ СН'!$H$22</f>
        <v>1052.00524004</v>
      </c>
      <c r="Q106" s="36">
        <f>SUMIFS(СВЦЭМ!$C$33:$C$776,СВЦЭМ!$A$33:$A$776,$A106,СВЦЭМ!$B$33:$B$776,Q$83)+'СЕТ СН'!$H$12+СВЦЭМ!$D$10+'СЕТ СН'!$H$6-'СЕТ СН'!$H$22</f>
        <v>1053.1682553300002</v>
      </c>
      <c r="R106" s="36">
        <f>SUMIFS(СВЦЭМ!$C$33:$C$776,СВЦЭМ!$A$33:$A$776,$A106,СВЦЭМ!$B$33:$B$776,R$83)+'СЕТ СН'!$H$12+СВЦЭМ!$D$10+'СЕТ СН'!$H$6-'СЕТ СН'!$H$22</f>
        <v>1049.4489714599999</v>
      </c>
      <c r="S106" s="36">
        <f>SUMIFS(СВЦЭМ!$C$33:$C$776,СВЦЭМ!$A$33:$A$776,$A106,СВЦЭМ!$B$33:$B$776,S$83)+'СЕТ СН'!$H$12+СВЦЭМ!$D$10+'СЕТ СН'!$H$6-'СЕТ СН'!$H$22</f>
        <v>1053.8939297900001</v>
      </c>
      <c r="T106" s="36">
        <f>SUMIFS(СВЦЭМ!$C$33:$C$776,СВЦЭМ!$A$33:$A$776,$A106,СВЦЭМ!$B$33:$B$776,T$83)+'СЕТ СН'!$H$12+СВЦЭМ!$D$10+'СЕТ СН'!$H$6-'СЕТ СН'!$H$22</f>
        <v>1057.3593389299999</v>
      </c>
      <c r="U106" s="36">
        <f>SUMIFS(СВЦЭМ!$C$33:$C$776,СВЦЭМ!$A$33:$A$776,$A106,СВЦЭМ!$B$33:$B$776,U$83)+'СЕТ СН'!$H$12+СВЦЭМ!$D$10+'СЕТ СН'!$H$6-'СЕТ СН'!$H$22</f>
        <v>1076.6510223700002</v>
      </c>
      <c r="V106" s="36">
        <f>SUMIFS(СВЦЭМ!$C$33:$C$776,СВЦЭМ!$A$33:$A$776,$A106,СВЦЭМ!$B$33:$B$776,V$83)+'СЕТ СН'!$H$12+СВЦЭМ!$D$10+'СЕТ СН'!$H$6-'СЕТ СН'!$H$22</f>
        <v>1068.7951614799999</v>
      </c>
      <c r="W106" s="36">
        <f>SUMIFS(СВЦЭМ!$C$33:$C$776,СВЦЭМ!$A$33:$A$776,$A106,СВЦЭМ!$B$33:$B$776,W$83)+'СЕТ СН'!$H$12+СВЦЭМ!$D$10+'СЕТ СН'!$H$6-'СЕТ СН'!$H$22</f>
        <v>1057.4972840300002</v>
      </c>
      <c r="X106" s="36">
        <f>SUMIFS(СВЦЭМ!$C$33:$C$776,СВЦЭМ!$A$33:$A$776,$A106,СВЦЭМ!$B$33:$B$776,X$83)+'СЕТ СН'!$H$12+СВЦЭМ!$D$10+'СЕТ СН'!$H$6-'СЕТ СН'!$H$22</f>
        <v>1045.32194617</v>
      </c>
      <c r="Y106" s="36">
        <f>SUMIFS(СВЦЭМ!$C$33:$C$776,СВЦЭМ!$A$33:$A$776,$A106,СВЦЭМ!$B$33:$B$776,Y$83)+'СЕТ СН'!$H$12+СВЦЭМ!$D$10+'СЕТ СН'!$H$6-'СЕТ СН'!$H$22</f>
        <v>1104.34963225</v>
      </c>
    </row>
    <row r="107" spans="1:25" ht="15.75" x14ac:dyDescent="0.2">
      <c r="A107" s="35">
        <f t="shared" si="2"/>
        <v>44098</v>
      </c>
      <c r="B107" s="36">
        <f>SUMIFS(СВЦЭМ!$C$33:$C$776,СВЦЭМ!$A$33:$A$776,$A107,СВЦЭМ!$B$33:$B$776,B$83)+'СЕТ СН'!$H$12+СВЦЭМ!$D$10+'СЕТ СН'!$H$6-'СЕТ СН'!$H$22</f>
        <v>1219.8014294700001</v>
      </c>
      <c r="C107" s="36">
        <f>SUMIFS(СВЦЭМ!$C$33:$C$776,СВЦЭМ!$A$33:$A$776,$A107,СВЦЭМ!$B$33:$B$776,C$83)+'СЕТ СН'!$H$12+СВЦЭМ!$D$10+'СЕТ СН'!$H$6-'СЕТ СН'!$H$22</f>
        <v>1237.485625</v>
      </c>
      <c r="D107" s="36">
        <f>SUMIFS(СВЦЭМ!$C$33:$C$776,СВЦЭМ!$A$33:$A$776,$A107,СВЦЭМ!$B$33:$B$776,D$83)+'СЕТ СН'!$H$12+СВЦЭМ!$D$10+'СЕТ СН'!$H$6-'СЕТ СН'!$H$22</f>
        <v>1255.7623060800001</v>
      </c>
      <c r="E107" s="36">
        <f>SUMIFS(СВЦЭМ!$C$33:$C$776,СВЦЭМ!$A$33:$A$776,$A107,СВЦЭМ!$B$33:$B$776,E$83)+'СЕТ СН'!$H$12+СВЦЭМ!$D$10+'СЕТ СН'!$H$6-'СЕТ СН'!$H$22</f>
        <v>1261.90247172</v>
      </c>
      <c r="F107" s="36">
        <f>SUMIFS(СВЦЭМ!$C$33:$C$776,СВЦЭМ!$A$33:$A$776,$A107,СВЦЭМ!$B$33:$B$776,F$83)+'СЕТ СН'!$H$12+СВЦЭМ!$D$10+'СЕТ СН'!$H$6-'СЕТ СН'!$H$22</f>
        <v>1254.0440578400001</v>
      </c>
      <c r="G107" s="36">
        <f>SUMIFS(СВЦЭМ!$C$33:$C$776,СВЦЭМ!$A$33:$A$776,$A107,СВЦЭМ!$B$33:$B$776,G$83)+'СЕТ СН'!$H$12+СВЦЭМ!$D$10+'СЕТ СН'!$H$6-'СЕТ СН'!$H$22</f>
        <v>1249.8622410799999</v>
      </c>
      <c r="H107" s="36">
        <f>SUMIFS(СВЦЭМ!$C$33:$C$776,СВЦЭМ!$A$33:$A$776,$A107,СВЦЭМ!$B$33:$B$776,H$83)+'СЕТ СН'!$H$12+СВЦЭМ!$D$10+'СЕТ СН'!$H$6-'СЕТ СН'!$H$22</f>
        <v>1251.7157751</v>
      </c>
      <c r="I107" s="36">
        <f>SUMIFS(СВЦЭМ!$C$33:$C$776,СВЦЭМ!$A$33:$A$776,$A107,СВЦЭМ!$B$33:$B$776,I$83)+'СЕТ СН'!$H$12+СВЦЭМ!$D$10+'СЕТ СН'!$H$6-'СЕТ СН'!$H$22</f>
        <v>1162.92624327</v>
      </c>
      <c r="J107" s="36">
        <f>SUMIFS(СВЦЭМ!$C$33:$C$776,СВЦЭМ!$A$33:$A$776,$A107,СВЦЭМ!$B$33:$B$776,J$83)+'СЕТ СН'!$H$12+СВЦЭМ!$D$10+'СЕТ СН'!$H$6-'СЕТ СН'!$H$22</f>
        <v>1131.52155799</v>
      </c>
      <c r="K107" s="36">
        <f>SUMIFS(СВЦЭМ!$C$33:$C$776,СВЦЭМ!$A$33:$A$776,$A107,СВЦЭМ!$B$33:$B$776,K$83)+'СЕТ СН'!$H$12+СВЦЭМ!$D$10+'СЕТ СН'!$H$6-'СЕТ СН'!$H$22</f>
        <v>1134.71789928</v>
      </c>
      <c r="L107" s="36">
        <f>SUMIFS(СВЦЭМ!$C$33:$C$776,СВЦЭМ!$A$33:$A$776,$A107,СВЦЭМ!$B$33:$B$776,L$83)+'СЕТ СН'!$H$12+СВЦЭМ!$D$10+'СЕТ СН'!$H$6-'СЕТ СН'!$H$22</f>
        <v>1145.3356116099999</v>
      </c>
      <c r="M107" s="36">
        <f>SUMIFS(СВЦЭМ!$C$33:$C$776,СВЦЭМ!$A$33:$A$776,$A107,СВЦЭМ!$B$33:$B$776,M$83)+'СЕТ СН'!$H$12+СВЦЭМ!$D$10+'СЕТ СН'!$H$6-'СЕТ СН'!$H$22</f>
        <v>1103.70395368</v>
      </c>
      <c r="N107" s="36">
        <f>SUMIFS(СВЦЭМ!$C$33:$C$776,СВЦЭМ!$A$33:$A$776,$A107,СВЦЭМ!$B$33:$B$776,N$83)+'СЕТ СН'!$H$12+СВЦЭМ!$D$10+'СЕТ СН'!$H$6-'СЕТ СН'!$H$22</f>
        <v>1056.4786255600002</v>
      </c>
      <c r="O107" s="36">
        <f>SUMIFS(СВЦЭМ!$C$33:$C$776,СВЦЭМ!$A$33:$A$776,$A107,СВЦЭМ!$B$33:$B$776,O$83)+'СЕТ СН'!$H$12+СВЦЭМ!$D$10+'СЕТ СН'!$H$6-'СЕТ СН'!$H$22</f>
        <v>1055.5503443699999</v>
      </c>
      <c r="P107" s="36">
        <f>SUMIFS(СВЦЭМ!$C$33:$C$776,СВЦЭМ!$A$33:$A$776,$A107,СВЦЭМ!$B$33:$B$776,P$83)+'СЕТ СН'!$H$12+СВЦЭМ!$D$10+'СЕТ СН'!$H$6-'СЕТ СН'!$H$22</f>
        <v>1059.5895210799999</v>
      </c>
      <c r="Q107" s="36">
        <f>SUMIFS(СВЦЭМ!$C$33:$C$776,СВЦЭМ!$A$33:$A$776,$A107,СВЦЭМ!$B$33:$B$776,Q$83)+'СЕТ СН'!$H$12+СВЦЭМ!$D$10+'СЕТ СН'!$H$6-'СЕТ СН'!$H$22</f>
        <v>1053.0868044399999</v>
      </c>
      <c r="R107" s="36">
        <f>SUMIFS(СВЦЭМ!$C$33:$C$776,СВЦЭМ!$A$33:$A$776,$A107,СВЦЭМ!$B$33:$B$776,R$83)+'СЕТ СН'!$H$12+СВЦЭМ!$D$10+'СЕТ СН'!$H$6-'СЕТ СН'!$H$22</f>
        <v>1049.6847182000001</v>
      </c>
      <c r="S107" s="36">
        <f>SUMIFS(СВЦЭМ!$C$33:$C$776,СВЦЭМ!$A$33:$A$776,$A107,СВЦЭМ!$B$33:$B$776,S$83)+'СЕТ СН'!$H$12+СВЦЭМ!$D$10+'СЕТ СН'!$H$6-'СЕТ СН'!$H$22</f>
        <v>1054.68027852</v>
      </c>
      <c r="T107" s="36">
        <f>SUMIFS(СВЦЭМ!$C$33:$C$776,СВЦЭМ!$A$33:$A$776,$A107,СВЦЭМ!$B$33:$B$776,T$83)+'СЕТ СН'!$H$12+СВЦЭМ!$D$10+'СЕТ СН'!$H$6-'СЕТ СН'!$H$22</f>
        <v>1058.8873164300001</v>
      </c>
      <c r="U107" s="36">
        <f>SUMIFS(СВЦЭМ!$C$33:$C$776,СВЦЭМ!$A$33:$A$776,$A107,СВЦЭМ!$B$33:$B$776,U$83)+'СЕТ СН'!$H$12+СВЦЭМ!$D$10+'СЕТ СН'!$H$6-'СЕТ СН'!$H$22</f>
        <v>1090.1907467999999</v>
      </c>
      <c r="V107" s="36">
        <f>SUMIFS(СВЦЭМ!$C$33:$C$776,СВЦЭМ!$A$33:$A$776,$A107,СВЦЭМ!$B$33:$B$776,V$83)+'СЕТ СН'!$H$12+СВЦЭМ!$D$10+'СЕТ СН'!$H$6-'СЕТ СН'!$H$22</f>
        <v>1087.3741832800001</v>
      </c>
      <c r="W107" s="36">
        <f>SUMIFS(СВЦЭМ!$C$33:$C$776,СВЦЭМ!$A$33:$A$776,$A107,СВЦЭМ!$B$33:$B$776,W$83)+'СЕТ СН'!$H$12+СВЦЭМ!$D$10+'СЕТ СН'!$H$6-'СЕТ СН'!$H$22</f>
        <v>1135.6461507200002</v>
      </c>
      <c r="X107" s="36">
        <f>SUMIFS(СВЦЭМ!$C$33:$C$776,СВЦЭМ!$A$33:$A$776,$A107,СВЦЭМ!$B$33:$B$776,X$83)+'СЕТ СН'!$H$12+СВЦЭМ!$D$10+'СЕТ СН'!$H$6-'СЕТ СН'!$H$22</f>
        <v>1151.1574102</v>
      </c>
      <c r="Y107" s="36">
        <f>SUMIFS(СВЦЭМ!$C$33:$C$776,СВЦЭМ!$A$33:$A$776,$A107,СВЦЭМ!$B$33:$B$776,Y$83)+'СЕТ СН'!$H$12+СВЦЭМ!$D$10+'СЕТ СН'!$H$6-'СЕТ СН'!$H$22</f>
        <v>1197.3182497</v>
      </c>
    </row>
    <row r="108" spans="1:25" ht="15.75" x14ac:dyDescent="0.2">
      <c r="A108" s="35">
        <f t="shared" si="2"/>
        <v>44099</v>
      </c>
      <c r="B108" s="36">
        <f>SUMIFS(СВЦЭМ!$C$33:$C$776,СВЦЭМ!$A$33:$A$776,$A108,СВЦЭМ!$B$33:$B$776,B$83)+'СЕТ СН'!$H$12+СВЦЭМ!$D$10+'СЕТ СН'!$H$6-'СЕТ СН'!$H$22</f>
        <v>1189.4455803400001</v>
      </c>
      <c r="C108" s="36">
        <f>SUMIFS(СВЦЭМ!$C$33:$C$776,СВЦЭМ!$A$33:$A$776,$A108,СВЦЭМ!$B$33:$B$776,C$83)+'СЕТ СН'!$H$12+СВЦЭМ!$D$10+'СЕТ СН'!$H$6-'СЕТ СН'!$H$22</f>
        <v>1203.9096844000001</v>
      </c>
      <c r="D108" s="36">
        <f>SUMIFS(СВЦЭМ!$C$33:$C$776,СВЦЭМ!$A$33:$A$776,$A108,СВЦЭМ!$B$33:$B$776,D$83)+'СЕТ СН'!$H$12+СВЦЭМ!$D$10+'СЕТ СН'!$H$6-'СЕТ СН'!$H$22</f>
        <v>1219.5917617800001</v>
      </c>
      <c r="E108" s="36">
        <f>SUMIFS(СВЦЭМ!$C$33:$C$776,СВЦЭМ!$A$33:$A$776,$A108,СВЦЭМ!$B$33:$B$776,E$83)+'СЕТ СН'!$H$12+СВЦЭМ!$D$10+'СЕТ СН'!$H$6-'СЕТ СН'!$H$22</f>
        <v>1221.2815884699999</v>
      </c>
      <c r="F108" s="36">
        <f>SUMIFS(СВЦЭМ!$C$33:$C$776,СВЦЭМ!$A$33:$A$776,$A108,СВЦЭМ!$B$33:$B$776,F$83)+'СЕТ СН'!$H$12+СВЦЭМ!$D$10+'СЕТ СН'!$H$6-'СЕТ СН'!$H$22</f>
        <v>1217.38004219</v>
      </c>
      <c r="G108" s="36">
        <f>SUMIFS(СВЦЭМ!$C$33:$C$776,СВЦЭМ!$A$33:$A$776,$A108,СВЦЭМ!$B$33:$B$776,G$83)+'СЕТ СН'!$H$12+СВЦЭМ!$D$10+'СЕТ СН'!$H$6-'СЕТ СН'!$H$22</f>
        <v>1199.80995233</v>
      </c>
      <c r="H108" s="36">
        <f>SUMIFS(СВЦЭМ!$C$33:$C$776,СВЦЭМ!$A$33:$A$776,$A108,СВЦЭМ!$B$33:$B$776,H$83)+'СЕТ СН'!$H$12+СВЦЭМ!$D$10+'СЕТ СН'!$H$6-'СЕТ СН'!$H$22</f>
        <v>1163.6690027499999</v>
      </c>
      <c r="I108" s="36">
        <f>SUMIFS(СВЦЭМ!$C$33:$C$776,СВЦЭМ!$A$33:$A$776,$A108,СВЦЭМ!$B$33:$B$776,I$83)+'СЕТ СН'!$H$12+СВЦЭМ!$D$10+'СЕТ СН'!$H$6-'СЕТ СН'!$H$22</f>
        <v>1137.5980836900001</v>
      </c>
      <c r="J108" s="36">
        <f>SUMIFS(СВЦЭМ!$C$33:$C$776,СВЦЭМ!$A$33:$A$776,$A108,СВЦЭМ!$B$33:$B$776,J$83)+'СЕТ СН'!$H$12+СВЦЭМ!$D$10+'СЕТ СН'!$H$6-'СЕТ СН'!$H$22</f>
        <v>1129.34200956</v>
      </c>
      <c r="K108" s="36">
        <f>SUMIFS(СВЦЭМ!$C$33:$C$776,СВЦЭМ!$A$33:$A$776,$A108,СВЦЭМ!$B$33:$B$776,K$83)+'СЕТ СН'!$H$12+СВЦЭМ!$D$10+'СЕТ СН'!$H$6-'СЕТ СН'!$H$22</f>
        <v>1124.3413727900002</v>
      </c>
      <c r="L108" s="36">
        <f>SUMIFS(СВЦЭМ!$C$33:$C$776,СВЦЭМ!$A$33:$A$776,$A108,СВЦЭМ!$B$33:$B$776,L$83)+'СЕТ СН'!$H$12+СВЦЭМ!$D$10+'СЕТ СН'!$H$6-'СЕТ СН'!$H$22</f>
        <v>1133.6587743700002</v>
      </c>
      <c r="M108" s="36">
        <f>SUMIFS(СВЦЭМ!$C$33:$C$776,СВЦЭМ!$A$33:$A$776,$A108,СВЦЭМ!$B$33:$B$776,M$83)+'СЕТ СН'!$H$12+СВЦЭМ!$D$10+'СЕТ СН'!$H$6-'СЕТ СН'!$H$22</f>
        <v>1089.2458968400001</v>
      </c>
      <c r="N108" s="36">
        <f>SUMIFS(СВЦЭМ!$C$33:$C$776,СВЦЭМ!$A$33:$A$776,$A108,СВЦЭМ!$B$33:$B$776,N$83)+'СЕТ СН'!$H$12+СВЦЭМ!$D$10+'СЕТ СН'!$H$6-'СЕТ СН'!$H$22</f>
        <v>1048.6214337500001</v>
      </c>
      <c r="O108" s="36">
        <f>SUMIFS(СВЦЭМ!$C$33:$C$776,СВЦЭМ!$A$33:$A$776,$A108,СВЦЭМ!$B$33:$B$776,O$83)+'СЕТ СН'!$H$12+СВЦЭМ!$D$10+'СЕТ СН'!$H$6-'СЕТ СН'!$H$22</f>
        <v>1027.33327016</v>
      </c>
      <c r="P108" s="36">
        <f>SUMIFS(СВЦЭМ!$C$33:$C$776,СВЦЭМ!$A$33:$A$776,$A108,СВЦЭМ!$B$33:$B$776,P$83)+'СЕТ СН'!$H$12+СВЦЭМ!$D$10+'СЕТ СН'!$H$6-'СЕТ СН'!$H$22</f>
        <v>1028.89333923</v>
      </c>
      <c r="Q108" s="36">
        <f>SUMIFS(СВЦЭМ!$C$33:$C$776,СВЦЭМ!$A$33:$A$776,$A108,СВЦЭМ!$B$33:$B$776,Q$83)+'СЕТ СН'!$H$12+СВЦЭМ!$D$10+'СЕТ СН'!$H$6-'СЕТ СН'!$H$22</f>
        <v>1022.4351076200001</v>
      </c>
      <c r="R108" s="36">
        <f>SUMIFS(СВЦЭМ!$C$33:$C$776,СВЦЭМ!$A$33:$A$776,$A108,СВЦЭМ!$B$33:$B$776,R$83)+'СЕТ СН'!$H$12+СВЦЭМ!$D$10+'СЕТ СН'!$H$6-'СЕТ СН'!$H$22</f>
        <v>1023.93517691</v>
      </c>
      <c r="S108" s="36">
        <f>SUMIFS(СВЦЭМ!$C$33:$C$776,СВЦЭМ!$A$33:$A$776,$A108,СВЦЭМ!$B$33:$B$776,S$83)+'СЕТ СН'!$H$12+СВЦЭМ!$D$10+'СЕТ СН'!$H$6-'СЕТ СН'!$H$22</f>
        <v>1026.9739462699999</v>
      </c>
      <c r="T108" s="36">
        <f>SUMIFS(СВЦЭМ!$C$33:$C$776,СВЦЭМ!$A$33:$A$776,$A108,СВЦЭМ!$B$33:$B$776,T$83)+'СЕТ СН'!$H$12+СВЦЭМ!$D$10+'СЕТ СН'!$H$6-'СЕТ СН'!$H$22</f>
        <v>1016.9744705200001</v>
      </c>
      <c r="U108" s="36">
        <f>SUMIFS(СВЦЭМ!$C$33:$C$776,СВЦЭМ!$A$33:$A$776,$A108,СВЦЭМ!$B$33:$B$776,U$83)+'СЕТ СН'!$H$12+СВЦЭМ!$D$10+'СЕТ СН'!$H$6-'СЕТ СН'!$H$22</f>
        <v>1029.4610444800001</v>
      </c>
      <c r="V108" s="36">
        <f>SUMIFS(СВЦЭМ!$C$33:$C$776,СВЦЭМ!$A$33:$A$776,$A108,СВЦЭМ!$B$33:$B$776,V$83)+'СЕТ СН'!$H$12+СВЦЭМ!$D$10+'СЕТ СН'!$H$6-'СЕТ СН'!$H$22</f>
        <v>1042.6105652599999</v>
      </c>
      <c r="W108" s="36">
        <f>SUMIFS(СВЦЭМ!$C$33:$C$776,СВЦЭМ!$A$33:$A$776,$A108,СВЦЭМ!$B$33:$B$776,W$83)+'СЕТ СН'!$H$12+СВЦЭМ!$D$10+'СЕТ СН'!$H$6-'СЕТ СН'!$H$22</f>
        <v>1030.7651456200001</v>
      </c>
      <c r="X108" s="36">
        <f>SUMIFS(СВЦЭМ!$C$33:$C$776,СВЦЭМ!$A$33:$A$776,$A108,СВЦЭМ!$B$33:$B$776,X$83)+'СЕТ СН'!$H$12+СВЦЭМ!$D$10+'СЕТ СН'!$H$6-'СЕТ СН'!$H$22</f>
        <v>1060.37988212</v>
      </c>
      <c r="Y108" s="36">
        <f>SUMIFS(СВЦЭМ!$C$33:$C$776,СВЦЭМ!$A$33:$A$776,$A108,СВЦЭМ!$B$33:$B$776,Y$83)+'СЕТ СН'!$H$12+СВЦЭМ!$D$10+'СЕТ СН'!$H$6-'СЕТ СН'!$H$22</f>
        <v>1143.34740566</v>
      </c>
    </row>
    <row r="109" spans="1:25" ht="15.75" x14ac:dyDescent="0.2">
      <c r="A109" s="35">
        <f t="shared" si="2"/>
        <v>44100</v>
      </c>
      <c r="B109" s="36">
        <f>SUMIFS(СВЦЭМ!$C$33:$C$776,СВЦЭМ!$A$33:$A$776,$A109,СВЦЭМ!$B$33:$B$776,B$83)+'СЕТ СН'!$H$12+СВЦЭМ!$D$10+'СЕТ СН'!$H$6-'СЕТ СН'!$H$22</f>
        <v>1212.74654577</v>
      </c>
      <c r="C109" s="36">
        <f>SUMIFS(СВЦЭМ!$C$33:$C$776,СВЦЭМ!$A$33:$A$776,$A109,СВЦЭМ!$B$33:$B$776,C$83)+'СЕТ СН'!$H$12+СВЦЭМ!$D$10+'СЕТ СН'!$H$6-'СЕТ СН'!$H$22</f>
        <v>1243.10434302</v>
      </c>
      <c r="D109" s="36">
        <f>SUMIFS(СВЦЭМ!$C$33:$C$776,СВЦЭМ!$A$33:$A$776,$A109,СВЦЭМ!$B$33:$B$776,D$83)+'СЕТ СН'!$H$12+СВЦЭМ!$D$10+'СЕТ СН'!$H$6-'СЕТ СН'!$H$22</f>
        <v>1260.8468197000002</v>
      </c>
      <c r="E109" s="36">
        <f>SUMIFS(СВЦЭМ!$C$33:$C$776,СВЦЭМ!$A$33:$A$776,$A109,СВЦЭМ!$B$33:$B$776,E$83)+'СЕТ СН'!$H$12+СВЦЭМ!$D$10+'СЕТ СН'!$H$6-'СЕТ СН'!$H$22</f>
        <v>1270.4821661000001</v>
      </c>
      <c r="F109" s="36">
        <f>SUMIFS(СВЦЭМ!$C$33:$C$776,СВЦЭМ!$A$33:$A$776,$A109,СВЦЭМ!$B$33:$B$776,F$83)+'СЕТ СН'!$H$12+СВЦЭМ!$D$10+'СЕТ СН'!$H$6-'СЕТ СН'!$H$22</f>
        <v>1276.6634721999999</v>
      </c>
      <c r="G109" s="36">
        <f>SUMIFS(СВЦЭМ!$C$33:$C$776,СВЦЭМ!$A$33:$A$776,$A109,СВЦЭМ!$B$33:$B$776,G$83)+'СЕТ СН'!$H$12+СВЦЭМ!$D$10+'СЕТ СН'!$H$6-'СЕТ СН'!$H$22</f>
        <v>1264.6270555800002</v>
      </c>
      <c r="H109" s="36">
        <f>SUMIFS(СВЦЭМ!$C$33:$C$776,СВЦЭМ!$A$33:$A$776,$A109,СВЦЭМ!$B$33:$B$776,H$83)+'СЕТ СН'!$H$12+СВЦЭМ!$D$10+'СЕТ СН'!$H$6-'СЕТ СН'!$H$22</f>
        <v>1239.9499757799999</v>
      </c>
      <c r="I109" s="36">
        <f>SUMIFS(СВЦЭМ!$C$33:$C$776,СВЦЭМ!$A$33:$A$776,$A109,СВЦЭМ!$B$33:$B$776,I$83)+'СЕТ СН'!$H$12+СВЦЭМ!$D$10+'СЕТ СН'!$H$6-'СЕТ СН'!$H$22</f>
        <v>1202.2457860100001</v>
      </c>
      <c r="J109" s="36">
        <f>SUMIFS(СВЦЭМ!$C$33:$C$776,СВЦЭМ!$A$33:$A$776,$A109,СВЦЭМ!$B$33:$B$776,J$83)+'СЕТ СН'!$H$12+СВЦЭМ!$D$10+'СЕТ СН'!$H$6-'СЕТ СН'!$H$22</f>
        <v>1163.3754904100001</v>
      </c>
      <c r="K109" s="36">
        <f>SUMIFS(СВЦЭМ!$C$33:$C$776,СВЦЭМ!$A$33:$A$776,$A109,СВЦЭМ!$B$33:$B$776,K$83)+'СЕТ СН'!$H$12+СВЦЭМ!$D$10+'СЕТ СН'!$H$6-'СЕТ СН'!$H$22</f>
        <v>1140.45262396</v>
      </c>
      <c r="L109" s="36">
        <f>SUMIFS(СВЦЭМ!$C$33:$C$776,СВЦЭМ!$A$33:$A$776,$A109,СВЦЭМ!$B$33:$B$776,L$83)+'СЕТ СН'!$H$12+СВЦЭМ!$D$10+'СЕТ СН'!$H$6-'СЕТ СН'!$H$22</f>
        <v>1129.0248306600001</v>
      </c>
      <c r="M109" s="36">
        <f>SUMIFS(СВЦЭМ!$C$33:$C$776,СВЦЭМ!$A$33:$A$776,$A109,СВЦЭМ!$B$33:$B$776,M$83)+'СЕТ СН'!$H$12+СВЦЭМ!$D$10+'СЕТ СН'!$H$6-'СЕТ СН'!$H$22</f>
        <v>1083.458318</v>
      </c>
      <c r="N109" s="36">
        <f>SUMIFS(СВЦЭМ!$C$33:$C$776,СВЦЭМ!$A$33:$A$776,$A109,СВЦЭМ!$B$33:$B$776,N$83)+'СЕТ СН'!$H$12+СВЦЭМ!$D$10+'СЕТ СН'!$H$6-'СЕТ СН'!$H$22</f>
        <v>1049.74609489</v>
      </c>
      <c r="O109" s="36">
        <f>SUMIFS(СВЦЭМ!$C$33:$C$776,СВЦЭМ!$A$33:$A$776,$A109,СВЦЭМ!$B$33:$B$776,O$83)+'СЕТ СН'!$H$12+СВЦЭМ!$D$10+'СЕТ СН'!$H$6-'СЕТ СН'!$H$22</f>
        <v>1033.42658061</v>
      </c>
      <c r="P109" s="36">
        <f>SUMIFS(СВЦЭМ!$C$33:$C$776,СВЦЭМ!$A$33:$A$776,$A109,СВЦЭМ!$B$33:$B$776,P$83)+'СЕТ СН'!$H$12+СВЦЭМ!$D$10+'СЕТ СН'!$H$6-'СЕТ СН'!$H$22</f>
        <v>1037.36784291</v>
      </c>
      <c r="Q109" s="36">
        <f>SUMIFS(СВЦЭМ!$C$33:$C$776,СВЦЭМ!$A$33:$A$776,$A109,СВЦЭМ!$B$33:$B$776,Q$83)+'СЕТ СН'!$H$12+СВЦЭМ!$D$10+'СЕТ СН'!$H$6-'СЕТ СН'!$H$22</f>
        <v>1033.80178241</v>
      </c>
      <c r="R109" s="36">
        <f>SUMIFS(СВЦЭМ!$C$33:$C$776,СВЦЭМ!$A$33:$A$776,$A109,СВЦЭМ!$B$33:$B$776,R$83)+'СЕТ СН'!$H$12+СВЦЭМ!$D$10+'СЕТ СН'!$H$6-'СЕТ СН'!$H$22</f>
        <v>1031.4413914300001</v>
      </c>
      <c r="S109" s="36">
        <f>SUMIFS(СВЦЭМ!$C$33:$C$776,СВЦЭМ!$A$33:$A$776,$A109,СВЦЭМ!$B$33:$B$776,S$83)+'СЕТ СН'!$H$12+СВЦЭМ!$D$10+'СЕТ СН'!$H$6-'СЕТ СН'!$H$22</f>
        <v>1031.4508251699999</v>
      </c>
      <c r="T109" s="36">
        <f>SUMIFS(СВЦЭМ!$C$33:$C$776,СВЦЭМ!$A$33:$A$776,$A109,СВЦЭМ!$B$33:$B$776,T$83)+'СЕТ СН'!$H$12+СВЦЭМ!$D$10+'СЕТ СН'!$H$6-'СЕТ СН'!$H$22</f>
        <v>1025.73509552</v>
      </c>
      <c r="U109" s="36">
        <f>SUMIFS(СВЦЭМ!$C$33:$C$776,СВЦЭМ!$A$33:$A$776,$A109,СВЦЭМ!$B$33:$B$776,U$83)+'СЕТ СН'!$H$12+СВЦЭМ!$D$10+'СЕТ СН'!$H$6-'СЕТ СН'!$H$22</f>
        <v>1044.0537950400001</v>
      </c>
      <c r="V109" s="36">
        <f>SUMIFS(СВЦЭМ!$C$33:$C$776,СВЦЭМ!$A$33:$A$776,$A109,СВЦЭМ!$B$33:$B$776,V$83)+'СЕТ СН'!$H$12+СВЦЭМ!$D$10+'СЕТ СН'!$H$6-'СЕТ СН'!$H$22</f>
        <v>1045.4784020500001</v>
      </c>
      <c r="W109" s="36">
        <f>SUMIFS(СВЦЭМ!$C$33:$C$776,СВЦЭМ!$A$33:$A$776,$A109,СВЦЭМ!$B$33:$B$776,W$83)+'СЕТ СН'!$H$12+СВЦЭМ!$D$10+'СЕТ СН'!$H$6-'СЕТ СН'!$H$22</f>
        <v>1024.2757297799999</v>
      </c>
      <c r="X109" s="36">
        <f>SUMIFS(СВЦЭМ!$C$33:$C$776,СВЦЭМ!$A$33:$A$776,$A109,СВЦЭМ!$B$33:$B$776,X$83)+'СЕТ СН'!$H$12+СВЦЭМ!$D$10+'СЕТ СН'!$H$6-'СЕТ СН'!$H$22</f>
        <v>1052.9791448199999</v>
      </c>
      <c r="Y109" s="36">
        <f>SUMIFS(СВЦЭМ!$C$33:$C$776,СВЦЭМ!$A$33:$A$776,$A109,СВЦЭМ!$B$33:$B$776,Y$83)+'СЕТ СН'!$H$12+СВЦЭМ!$D$10+'СЕТ СН'!$H$6-'СЕТ СН'!$H$22</f>
        <v>1139.0748318599999</v>
      </c>
    </row>
    <row r="110" spans="1:25" ht="15.75" x14ac:dyDescent="0.2">
      <c r="A110" s="35">
        <f t="shared" si="2"/>
        <v>44101</v>
      </c>
      <c r="B110" s="36">
        <f>SUMIFS(СВЦЭМ!$C$33:$C$776,СВЦЭМ!$A$33:$A$776,$A110,СВЦЭМ!$B$33:$B$776,B$83)+'СЕТ СН'!$H$12+СВЦЭМ!$D$10+'СЕТ СН'!$H$6-'СЕТ СН'!$H$22</f>
        <v>1195.29617334</v>
      </c>
      <c r="C110" s="36">
        <f>SUMIFS(СВЦЭМ!$C$33:$C$776,СВЦЭМ!$A$33:$A$776,$A110,СВЦЭМ!$B$33:$B$776,C$83)+'СЕТ СН'!$H$12+СВЦЭМ!$D$10+'СЕТ СН'!$H$6-'СЕТ СН'!$H$22</f>
        <v>1220.9336148299999</v>
      </c>
      <c r="D110" s="36">
        <f>SUMIFS(СВЦЭМ!$C$33:$C$776,СВЦЭМ!$A$33:$A$776,$A110,СВЦЭМ!$B$33:$B$776,D$83)+'СЕТ СН'!$H$12+СВЦЭМ!$D$10+'СЕТ СН'!$H$6-'СЕТ СН'!$H$22</f>
        <v>1243.12619098</v>
      </c>
      <c r="E110" s="36">
        <f>SUMIFS(СВЦЭМ!$C$33:$C$776,СВЦЭМ!$A$33:$A$776,$A110,СВЦЭМ!$B$33:$B$776,E$83)+'СЕТ СН'!$H$12+СВЦЭМ!$D$10+'СЕТ СН'!$H$6-'СЕТ СН'!$H$22</f>
        <v>1252.22608375</v>
      </c>
      <c r="F110" s="36">
        <f>SUMIFS(СВЦЭМ!$C$33:$C$776,СВЦЭМ!$A$33:$A$776,$A110,СВЦЭМ!$B$33:$B$776,F$83)+'СЕТ СН'!$H$12+СВЦЭМ!$D$10+'СЕТ СН'!$H$6-'СЕТ СН'!$H$22</f>
        <v>1257.13102149</v>
      </c>
      <c r="G110" s="36">
        <f>SUMIFS(СВЦЭМ!$C$33:$C$776,СВЦЭМ!$A$33:$A$776,$A110,СВЦЭМ!$B$33:$B$776,G$83)+'СЕТ СН'!$H$12+СВЦЭМ!$D$10+'СЕТ СН'!$H$6-'СЕТ СН'!$H$22</f>
        <v>1250.84952189</v>
      </c>
      <c r="H110" s="36">
        <f>SUMIFS(СВЦЭМ!$C$33:$C$776,СВЦЭМ!$A$33:$A$776,$A110,СВЦЭМ!$B$33:$B$776,H$83)+'СЕТ СН'!$H$12+СВЦЭМ!$D$10+'СЕТ СН'!$H$6-'СЕТ СН'!$H$22</f>
        <v>1231.9292567500001</v>
      </c>
      <c r="I110" s="36">
        <f>SUMIFS(СВЦЭМ!$C$33:$C$776,СВЦЭМ!$A$33:$A$776,$A110,СВЦЭМ!$B$33:$B$776,I$83)+'СЕТ СН'!$H$12+СВЦЭМ!$D$10+'СЕТ СН'!$H$6-'СЕТ СН'!$H$22</f>
        <v>1203.8292056999999</v>
      </c>
      <c r="J110" s="36">
        <f>SUMIFS(СВЦЭМ!$C$33:$C$776,СВЦЭМ!$A$33:$A$776,$A110,СВЦЭМ!$B$33:$B$776,J$83)+'СЕТ СН'!$H$12+СВЦЭМ!$D$10+'СЕТ СН'!$H$6-'СЕТ СН'!$H$22</f>
        <v>1168.34514674</v>
      </c>
      <c r="K110" s="36">
        <f>SUMIFS(СВЦЭМ!$C$33:$C$776,СВЦЭМ!$A$33:$A$776,$A110,СВЦЭМ!$B$33:$B$776,K$83)+'СЕТ СН'!$H$12+СВЦЭМ!$D$10+'СЕТ СН'!$H$6-'СЕТ СН'!$H$22</f>
        <v>1129.6608601400001</v>
      </c>
      <c r="L110" s="36">
        <f>SUMIFS(СВЦЭМ!$C$33:$C$776,СВЦЭМ!$A$33:$A$776,$A110,СВЦЭМ!$B$33:$B$776,L$83)+'СЕТ СН'!$H$12+СВЦЭМ!$D$10+'СЕТ СН'!$H$6-'СЕТ СН'!$H$22</f>
        <v>1112.57843368</v>
      </c>
      <c r="M110" s="36">
        <f>SUMIFS(СВЦЭМ!$C$33:$C$776,СВЦЭМ!$A$33:$A$776,$A110,СВЦЭМ!$B$33:$B$776,M$83)+'СЕТ СН'!$H$12+СВЦЭМ!$D$10+'СЕТ СН'!$H$6-'СЕТ СН'!$H$22</f>
        <v>1067.02299543</v>
      </c>
      <c r="N110" s="36">
        <f>SUMIFS(СВЦЭМ!$C$33:$C$776,СВЦЭМ!$A$33:$A$776,$A110,СВЦЭМ!$B$33:$B$776,N$83)+'СЕТ СН'!$H$12+СВЦЭМ!$D$10+'СЕТ СН'!$H$6-'СЕТ СН'!$H$22</f>
        <v>1021.7493847000001</v>
      </c>
      <c r="O110" s="36">
        <f>SUMIFS(СВЦЭМ!$C$33:$C$776,СВЦЭМ!$A$33:$A$776,$A110,СВЦЭМ!$B$33:$B$776,O$83)+'СЕТ СН'!$H$12+СВЦЭМ!$D$10+'СЕТ СН'!$H$6-'СЕТ СН'!$H$22</f>
        <v>1006.16804927</v>
      </c>
      <c r="P110" s="36">
        <f>SUMIFS(СВЦЭМ!$C$33:$C$776,СВЦЭМ!$A$33:$A$776,$A110,СВЦЭМ!$B$33:$B$776,P$83)+'СЕТ СН'!$H$12+СВЦЭМ!$D$10+'СЕТ СН'!$H$6-'СЕТ СН'!$H$22</f>
        <v>1011.61703386</v>
      </c>
      <c r="Q110" s="36">
        <f>SUMIFS(СВЦЭМ!$C$33:$C$776,СВЦЭМ!$A$33:$A$776,$A110,СВЦЭМ!$B$33:$B$776,Q$83)+'СЕТ СН'!$H$12+СВЦЭМ!$D$10+'СЕТ СН'!$H$6-'СЕТ СН'!$H$22</f>
        <v>1016.20863864</v>
      </c>
      <c r="R110" s="36">
        <f>SUMIFS(СВЦЭМ!$C$33:$C$776,СВЦЭМ!$A$33:$A$776,$A110,СВЦЭМ!$B$33:$B$776,R$83)+'СЕТ СН'!$H$12+СВЦЭМ!$D$10+'СЕТ СН'!$H$6-'СЕТ СН'!$H$22</f>
        <v>1013.92114016</v>
      </c>
      <c r="S110" s="36">
        <f>SUMIFS(СВЦЭМ!$C$33:$C$776,СВЦЭМ!$A$33:$A$776,$A110,СВЦЭМ!$B$33:$B$776,S$83)+'СЕТ СН'!$H$12+СВЦЭМ!$D$10+'СЕТ СН'!$H$6-'СЕТ СН'!$H$22</f>
        <v>1009.7817810500001</v>
      </c>
      <c r="T110" s="36">
        <f>SUMIFS(СВЦЭМ!$C$33:$C$776,СВЦЭМ!$A$33:$A$776,$A110,СВЦЭМ!$B$33:$B$776,T$83)+'СЕТ СН'!$H$12+СВЦЭМ!$D$10+'СЕТ СН'!$H$6-'СЕТ СН'!$H$22</f>
        <v>1015.04215523</v>
      </c>
      <c r="U110" s="36">
        <f>SUMIFS(СВЦЭМ!$C$33:$C$776,СВЦЭМ!$A$33:$A$776,$A110,СВЦЭМ!$B$33:$B$776,U$83)+'СЕТ СН'!$H$12+СВЦЭМ!$D$10+'СЕТ СН'!$H$6-'СЕТ СН'!$H$22</f>
        <v>1048.92658463</v>
      </c>
      <c r="V110" s="36">
        <f>SUMIFS(СВЦЭМ!$C$33:$C$776,СВЦЭМ!$A$33:$A$776,$A110,СВЦЭМ!$B$33:$B$776,V$83)+'СЕТ СН'!$H$12+СВЦЭМ!$D$10+'СЕТ СН'!$H$6-'СЕТ СН'!$H$22</f>
        <v>1055.8054532400001</v>
      </c>
      <c r="W110" s="36">
        <f>SUMIFS(СВЦЭМ!$C$33:$C$776,СВЦЭМ!$A$33:$A$776,$A110,СВЦЭМ!$B$33:$B$776,W$83)+'СЕТ СН'!$H$12+СВЦЭМ!$D$10+'СЕТ СН'!$H$6-'СЕТ СН'!$H$22</f>
        <v>1038.3345735500002</v>
      </c>
      <c r="X110" s="36">
        <f>SUMIFS(СВЦЭМ!$C$33:$C$776,СВЦЭМ!$A$33:$A$776,$A110,СВЦЭМ!$B$33:$B$776,X$83)+'СЕТ СН'!$H$12+СВЦЭМ!$D$10+'СЕТ СН'!$H$6-'СЕТ СН'!$H$22</f>
        <v>1024.96640789</v>
      </c>
      <c r="Y110" s="36">
        <f>SUMIFS(СВЦЭМ!$C$33:$C$776,СВЦЭМ!$A$33:$A$776,$A110,СВЦЭМ!$B$33:$B$776,Y$83)+'СЕТ СН'!$H$12+СВЦЭМ!$D$10+'СЕТ СН'!$H$6-'СЕТ СН'!$H$22</f>
        <v>1116.8944111200001</v>
      </c>
    </row>
    <row r="111" spans="1:25" ht="15.75" x14ac:dyDescent="0.2">
      <c r="A111" s="35">
        <f t="shared" si="2"/>
        <v>44102</v>
      </c>
      <c r="B111" s="36">
        <f>SUMIFS(СВЦЭМ!$C$33:$C$776,СВЦЭМ!$A$33:$A$776,$A111,СВЦЭМ!$B$33:$B$776,B$83)+'СЕТ СН'!$H$12+СВЦЭМ!$D$10+'СЕТ СН'!$H$6-'СЕТ СН'!$H$22</f>
        <v>1188.6681816400001</v>
      </c>
      <c r="C111" s="36">
        <f>SUMIFS(СВЦЭМ!$C$33:$C$776,СВЦЭМ!$A$33:$A$776,$A111,СВЦЭМ!$B$33:$B$776,C$83)+'СЕТ СН'!$H$12+СВЦЭМ!$D$10+'СЕТ СН'!$H$6-'СЕТ СН'!$H$22</f>
        <v>1205.5948597400002</v>
      </c>
      <c r="D111" s="36">
        <f>SUMIFS(СВЦЭМ!$C$33:$C$776,СВЦЭМ!$A$33:$A$776,$A111,СВЦЭМ!$B$33:$B$776,D$83)+'СЕТ СН'!$H$12+СВЦЭМ!$D$10+'СЕТ СН'!$H$6-'СЕТ СН'!$H$22</f>
        <v>1220.05692548</v>
      </c>
      <c r="E111" s="36">
        <f>SUMIFS(СВЦЭМ!$C$33:$C$776,СВЦЭМ!$A$33:$A$776,$A111,СВЦЭМ!$B$33:$B$776,E$83)+'СЕТ СН'!$H$12+СВЦЭМ!$D$10+'СЕТ СН'!$H$6-'СЕТ СН'!$H$22</f>
        <v>1232.90442562</v>
      </c>
      <c r="F111" s="36">
        <f>SUMIFS(СВЦЭМ!$C$33:$C$776,СВЦЭМ!$A$33:$A$776,$A111,СВЦЭМ!$B$33:$B$776,F$83)+'СЕТ СН'!$H$12+СВЦЭМ!$D$10+'СЕТ СН'!$H$6-'СЕТ СН'!$H$22</f>
        <v>1233.3037267300001</v>
      </c>
      <c r="G111" s="36">
        <f>SUMIFS(СВЦЭМ!$C$33:$C$776,СВЦЭМ!$A$33:$A$776,$A111,СВЦЭМ!$B$33:$B$776,G$83)+'СЕТ СН'!$H$12+СВЦЭМ!$D$10+'СЕТ СН'!$H$6-'СЕТ СН'!$H$22</f>
        <v>1217.70567794</v>
      </c>
      <c r="H111" s="36">
        <f>SUMIFS(СВЦЭМ!$C$33:$C$776,СВЦЭМ!$A$33:$A$776,$A111,СВЦЭМ!$B$33:$B$776,H$83)+'СЕТ СН'!$H$12+СВЦЭМ!$D$10+'СЕТ СН'!$H$6-'СЕТ СН'!$H$22</f>
        <v>1171.0383516000002</v>
      </c>
      <c r="I111" s="36">
        <f>SUMIFS(СВЦЭМ!$C$33:$C$776,СВЦЭМ!$A$33:$A$776,$A111,СВЦЭМ!$B$33:$B$776,I$83)+'СЕТ СН'!$H$12+СВЦЭМ!$D$10+'СЕТ СН'!$H$6-'СЕТ СН'!$H$22</f>
        <v>1149.95317445</v>
      </c>
      <c r="J111" s="36">
        <f>SUMIFS(СВЦЭМ!$C$33:$C$776,СВЦЭМ!$A$33:$A$776,$A111,СВЦЭМ!$B$33:$B$776,J$83)+'СЕТ СН'!$H$12+СВЦЭМ!$D$10+'СЕТ СН'!$H$6-'СЕТ СН'!$H$22</f>
        <v>1112.01142802</v>
      </c>
      <c r="K111" s="36">
        <f>SUMIFS(СВЦЭМ!$C$33:$C$776,СВЦЭМ!$A$33:$A$776,$A111,СВЦЭМ!$B$33:$B$776,K$83)+'СЕТ СН'!$H$12+СВЦЭМ!$D$10+'СЕТ СН'!$H$6-'СЕТ СН'!$H$22</f>
        <v>1103.6351769</v>
      </c>
      <c r="L111" s="36">
        <f>SUMIFS(СВЦЭМ!$C$33:$C$776,СВЦЭМ!$A$33:$A$776,$A111,СВЦЭМ!$B$33:$B$776,L$83)+'СЕТ СН'!$H$12+СВЦЭМ!$D$10+'СЕТ СН'!$H$6-'СЕТ СН'!$H$22</f>
        <v>1104.90229836</v>
      </c>
      <c r="M111" s="36">
        <f>SUMIFS(СВЦЭМ!$C$33:$C$776,СВЦЭМ!$A$33:$A$776,$A111,СВЦЭМ!$B$33:$B$776,M$83)+'СЕТ СН'!$H$12+СВЦЭМ!$D$10+'СЕТ СН'!$H$6-'СЕТ СН'!$H$22</f>
        <v>1060.6014821700001</v>
      </c>
      <c r="N111" s="36">
        <f>SUMIFS(СВЦЭМ!$C$33:$C$776,СВЦЭМ!$A$33:$A$776,$A111,СВЦЭМ!$B$33:$B$776,N$83)+'СЕТ СН'!$H$12+СВЦЭМ!$D$10+'СЕТ СН'!$H$6-'СЕТ СН'!$H$22</f>
        <v>1013.63271639</v>
      </c>
      <c r="O111" s="36">
        <f>SUMIFS(СВЦЭМ!$C$33:$C$776,СВЦЭМ!$A$33:$A$776,$A111,СВЦЭМ!$B$33:$B$776,O$83)+'СЕТ СН'!$H$12+СВЦЭМ!$D$10+'СЕТ СН'!$H$6-'СЕТ СН'!$H$22</f>
        <v>997.84049735000008</v>
      </c>
      <c r="P111" s="36">
        <f>SUMIFS(СВЦЭМ!$C$33:$C$776,СВЦЭМ!$A$33:$A$776,$A111,СВЦЭМ!$B$33:$B$776,P$83)+'СЕТ СН'!$H$12+СВЦЭМ!$D$10+'СЕТ СН'!$H$6-'СЕТ СН'!$H$22</f>
        <v>996.88267930000006</v>
      </c>
      <c r="Q111" s="36">
        <f>SUMIFS(СВЦЭМ!$C$33:$C$776,СВЦЭМ!$A$33:$A$776,$A111,СВЦЭМ!$B$33:$B$776,Q$83)+'СЕТ СН'!$H$12+СВЦЭМ!$D$10+'СЕТ СН'!$H$6-'СЕТ СН'!$H$22</f>
        <v>995.76550728000007</v>
      </c>
      <c r="R111" s="36">
        <f>SUMIFS(СВЦЭМ!$C$33:$C$776,СВЦЭМ!$A$33:$A$776,$A111,СВЦЭМ!$B$33:$B$776,R$83)+'СЕТ СН'!$H$12+СВЦЭМ!$D$10+'СЕТ СН'!$H$6-'СЕТ СН'!$H$22</f>
        <v>986.32113534000007</v>
      </c>
      <c r="S111" s="36">
        <f>SUMIFS(СВЦЭМ!$C$33:$C$776,СВЦЭМ!$A$33:$A$776,$A111,СВЦЭМ!$B$33:$B$776,S$83)+'СЕТ СН'!$H$12+СВЦЭМ!$D$10+'СЕТ СН'!$H$6-'СЕТ СН'!$H$22</f>
        <v>1004.17613311</v>
      </c>
      <c r="T111" s="36">
        <f>SUMIFS(СВЦЭМ!$C$33:$C$776,СВЦЭМ!$A$33:$A$776,$A111,СВЦЭМ!$B$33:$B$776,T$83)+'СЕТ СН'!$H$12+СВЦЭМ!$D$10+'СЕТ СН'!$H$6-'СЕТ СН'!$H$22</f>
        <v>1017.7059714000001</v>
      </c>
      <c r="U111" s="36">
        <f>SUMIFS(СВЦЭМ!$C$33:$C$776,СВЦЭМ!$A$33:$A$776,$A111,СВЦЭМ!$B$33:$B$776,U$83)+'СЕТ СН'!$H$12+СВЦЭМ!$D$10+'СЕТ СН'!$H$6-'СЕТ СН'!$H$22</f>
        <v>1044.6028122500002</v>
      </c>
      <c r="V111" s="36">
        <f>SUMIFS(СВЦЭМ!$C$33:$C$776,СВЦЭМ!$A$33:$A$776,$A111,СВЦЭМ!$B$33:$B$776,V$83)+'СЕТ СН'!$H$12+СВЦЭМ!$D$10+'СЕТ СН'!$H$6-'СЕТ СН'!$H$22</f>
        <v>1035.8037901</v>
      </c>
      <c r="W111" s="36">
        <f>SUMIFS(СВЦЭМ!$C$33:$C$776,СВЦЭМ!$A$33:$A$776,$A111,СВЦЭМ!$B$33:$B$776,W$83)+'СЕТ СН'!$H$12+СВЦЭМ!$D$10+'СЕТ СН'!$H$6-'СЕТ СН'!$H$22</f>
        <v>1018.5073918400001</v>
      </c>
      <c r="X111" s="36">
        <f>SUMIFS(СВЦЭМ!$C$33:$C$776,СВЦЭМ!$A$33:$A$776,$A111,СВЦЭМ!$B$33:$B$776,X$83)+'СЕТ СН'!$H$12+СВЦЭМ!$D$10+'СЕТ СН'!$H$6-'СЕТ СН'!$H$22</f>
        <v>1023.70223092</v>
      </c>
      <c r="Y111" s="36">
        <f>SUMIFS(СВЦЭМ!$C$33:$C$776,СВЦЭМ!$A$33:$A$776,$A111,СВЦЭМ!$B$33:$B$776,Y$83)+'СЕТ СН'!$H$12+СВЦЭМ!$D$10+'СЕТ СН'!$H$6-'СЕТ СН'!$H$22</f>
        <v>1104.55577793</v>
      </c>
    </row>
    <row r="112" spans="1:25" ht="15.75" x14ac:dyDescent="0.2">
      <c r="A112" s="35">
        <f t="shared" si="2"/>
        <v>44103</v>
      </c>
      <c r="B112" s="36">
        <f>SUMIFS(СВЦЭМ!$C$33:$C$776,СВЦЭМ!$A$33:$A$776,$A112,СВЦЭМ!$B$33:$B$776,B$83)+'СЕТ СН'!$H$12+СВЦЭМ!$D$10+'СЕТ СН'!$H$6-'СЕТ СН'!$H$22</f>
        <v>1160.6997347199999</v>
      </c>
      <c r="C112" s="36">
        <f>SUMIFS(СВЦЭМ!$C$33:$C$776,СВЦЭМ!$A$33:$A$776,$A112,СВЦЭМ!$B$33:$B$776,C$83)+'СЕТ СН'!$H$12+СВЦЭМ!$D$10+'СЕТ СН'!$H$6-'СЕТ СН'!$H$22</f>
        <v>1191.7206382300001</v>
      </c>
      <c r="D112" s="36">
        <f>SUMIFS(СВЦЭМ!$C$33:$C$776,СВЦЭМ!$A$33:$A$776,$A112,СВЦЭМ!$B$33:$B$776,D$83)+'СЕТ СН'!$H$12+СВЦЭМ!$D$10+'СЕТ СН'!$H$6-'СЕТ СН'!$H$22</f>
        <v>1208.44377902</v>
      </c>
      <c r="E112" s="36">
        <f>SUMIFS(СВЦЭМ!$C$33:$C$776,СВЦЭМ!$A$33:$A$776,$A112,СВЦЭМ!$B$33:$B$776,E$83)+'СЕТ СН'!$H$12+СВЦЭМ!$D$10+'СЕТ СН'!$H$6-'СЕТ СН'!$H$22</f>
        <v>1226.3304289800001</v>
      </c>
      <c r="F112" s="36">
        <f>SUMIFS(СВЦЭМ!$C$33:$C$776,СВЦЭМ!$A$33:$A$776,$A112,СВЦЭМ!$B$33:$B$776,F$83)+'СЕТ СН'!$H$12+СВЦЭМ!$D$10+'СЕТ СН'!$H$6-'СЕТ СН'!$H$22</f>
        <v>1227.8915277400001</v>
      </c>
      <c r="G112" s="36">
        <f>SUMIFS(СВЦЭМ!$C$33:$C$776,СВЦЭМ!$A$33:$A$776,$A112,СВЦЭМ!$B$33:$B$776,G$83)+'СЕТ СН'!$H$12+СВЦЭМ!$D$10+'СЕТ СН'!$H$6-'СЕТ СН'!$H$22</f>
        <v>1210.2805193300001</v>
      </c>
      <c r="H112" s="36">
        <f>SUMIFS(СВЦЭМ!$C$33:$C$776,СВЦЭМ!$A$33:$A$776,$A112,СВЦЭМ!$B$33:$B$776,H$83)+'СЕТ СН'!$H$12+СВЦЭМ!$D$10+'СЕТ СН'!$H$6-'СЕТ СН'!$H$22</f>
        <v>1166.6148632300001</v>
      </c>
      <c r="I112" s="36">
        <f>SUMIFS(СВЦЭМ!$C$33:$C$776,СВЦЭМ!$A$33:$A$776,$A112,СВЦЭМ!$B$33:$B$776,I$83)+'СЕТ СН'!$H$12+СВЦЭМ!$D$10+'СЕТ СН'!$H$6-'СЕТ СН'!$H$22</f>
        <v>1111.48522454</v>
      </c>
      <c r="J112" s="36">
        <f>SUMIFS(СВЦЭМ!$C$33:$C$776,СВЦЭМ!$A$33:$A$776,$A112,СВЦЭМ!$B$33:$B$776,J$83)+'СЕТ СН'!$H$12+СВЦЭМ!$D$10+'СЕТ СН'!$H$6-'СЕТ СН'!$H$22</f>
        <v>1082.0111577800001</v>
      </c>
      <c r="K112" s="36">
        <f>SUMIFS(СВЦЭМ!$C$33:$C$776,СВЦЭМ!$A$33:$A$776,$A112,СВЦЭМ!$B$33:$B$776,K$83)+'СЕТ СН'!$H$12+СВЦЭМ!$D$10+'СЕТ СН'!$H$6-'СЕТ СН'!$H$22</f>
        <v>1072.72329663</v>
      </c>
      <c r="L112" s="36">
        <f>SUMIFS(СВЦЭМ!$C$33:$C$776,СВЦЭМ!$A$33:$A$776,$A112,СВЦЭМ!$B$33:$B$776,L$83)+'СЕТ СН'!$H$12+СВЦЭМ!$D$10+'СЕТ СН'!$H$6-'СЕТ СН'!$H$22</f>
        <v>1108.96102853</v>
      </c>
      <c r="M112" s="36">
        <f>SUMIFS(СВЦЭМ!$C$33:$C$776,СВЦЭМ!$A$33:$A$776,$A112,СВЦЭМ!$B$33:$B$776,M$83)+'СЕТ СН'!$H$12+СВЦЭМ!$D$10+'СЕТ СН'!$H$6-'СЕТ СН'!$H$22</f>
        <v>1086.1167864899999</v>
      </c>
      <c r="N112" s="36">
        <f>SUMIFS(СВЦЭМ!$C$33:$C$776,СВЦЭМ!$A$33:$A$776,$A112,СВЦЭМ!$B$33:$B$776,N$83)+'СЕТ СН'!$H$12+СВЦЭМ!$D$10+'СЕТ СН'!$H$6-'СЕТ СН'!$H$22</f>
        <v>1059.1939227600001</v>
      </c>
      <c r="O112" s="36">
        <f>SUMIFS(СВЦЭМ!$C$33:$C$776,СВЦЭМ!$A$33:$A$776,$A112,СВЦЭМ!$B$33:$B$776,O$83)+'СЕТ СН'!$H$12+СВЦЭМ!$D$10+'СЕТ СН'!$H$6-'СЕТ СН'!$H$22</f>
        <v>1074.03689936</v>
      </c>
      <c r="P112" s="36">
        <f>SUMIFS(СВЦЭМ!$C$33:$C$776,СВЦЭМ!$A$33:$A$776,$A112,СВЦЭМ!$B$33:$B$776,P$83)+'СЕТ СН'!$H$12+СВЦЭМ!$D$10+'СЕТ СН'!$H$6-'СЕТ СН'!$H$22</f>
        <v>1063.42851754</v>
      </c>
      <c r="Q112" s="36">
        <f>SUMIFS(СВЦЭМ!$C$33:$C$776,СВЦЭМ!$A$33:$A$776,$A112,СВЦЭМ!$B$33:$B$776,Q$83)+'СЕТ СН'!$H$12+СВЦЭМ!$D$10+'СЕТ СН'!$H$6-'СЕТ СН'!$H$22</f>
        <v>1042.38351014</v>
      </c>
      <c r="R112" s="36">
        <f>SUMIFS(СВЦЭМ!$C$33:$C$776,СВЦЭМ!$A$33:$A$776,$A112,СВЦЭМ!$B$33:$B$776,R$83)+'СЕТ СН'!$H$12+СВЦЭМ!$D$10+'СЕТ СН'!$H$6-'СЕТ СН'!$H$22</f>
        <v>1145.0240758499999</v>
      </c>
      <c r="S112" s="36">
        <f>SUMIFS(СВЦЭМ!$C$33:$C$776,СВЦЭМ!$A$33:$A$776,$A112,СВЦЭМ!$B$33:$B$776,S$83)+'СЕТ СН'!$H$12+СВЦЭМ!$D$10+'СЕТ СН'!$H$6-'СЕТ СН'!$H$22</f>
        <v>1091.50708424</v>
      </c>
      <c r="T112" s="36">
        <f>SUMIFS(СВЦЭМ!$C$33:$C$776,СВЦЭМ!$A$33:$A$776,$A112,СВЦЭМ!$B$33:$B$776,T$83)+'СЕТ СН'!$H$12+СВЦЭМ!$D$10+'СЕТ СН'!$H$6-'СЕТ СН'!$H$22</f>
        <v>1048.2991331000001</v>
      </c>
      <c r="U112" s="36">
        <f>SUMIFS(СВЦЭМ!$C$33:$C$776,СВЦЭМ!$A$33:$A$776,$A112,СВЦЭМ!$B$33:$B$776,U$83)+'СЕТ СН'!$H$12+СВЦЭМ!$D$10+'СЕТ СН'!$H$6-'СЕТ СН'!$H$22</f>
        <v>1073.4475873000001</v>
      </c>
      <c r="V112" s="36">
        <f>SUMIFS(СВЦЭМ!$C$33:$C$776,СВЦЭМ!$A$33:$A$776,$A112,СВЦЭМ!$B$33:$B$776,V$83)+'СЕТ СН'!$H$12+СВЦЭМ!$D$10+'СЕТ СН'!$H$6-'СЕТ СН'!$H$22</f>
        <v>1063.0231536599999</v>
      </c>
      <c r="W112" s="36">
        <f>SUMIFS(СВЦЭМ!$C$33:$C$776,СВЦЭМ!$A$33:$A$776,$A112,СВЦЭМ!$B$33:$B$776,W$83)+'СЕТ СН'!$H$12+СВЦЭМ!$D$10+'СЕТ СН'!$H$6-'СЕТ СН'!$H$22</f>
        <v>1050.9793633100001</v>
      </c>
      <c r="X112" s="36">
        <f>SUMIFS(СВЦЭМ!$C$33:$C$776,СВЦЭМ!$A$33:$A$776,$A112,СВЦЭМ!$B$33:$B$776,X$83)+'СЕТ СН'!$H$12+СВЦЭМ!$D$10+'СЕТ СН'!$H$6-'СЕТ СН'!$H$22</f>
        <v>1023.5801396000001</v>
      </c>
      <c r="Y112" s="36">
        <f>SUMIFS(СВЦЭМ!$C$33:$C$776,СВЦЭМ!$A$33:$A$776,$A112,СВЦЭМ!$B$33:$B$776,Y$83)+'СЕТ СН'!$H$12+СВЦЭМ!$D$10+'СЕТ СН'!$H$6-'СЕТ СН'!$H$22</f>
        <v>1060.7237300900001</v>
      </c>
    </row>
    <row r="113" spans="1:27" ht="15.75" x14ac:dyDescent="0.2">
      <c r="A113" s="35">
        <f t="shared" si="2"/>
        <v>44104</v>
      </c>
      <c r="B113" s="36">
        <f>SUMIFS(СВЦЭМ!$C$33:$C$776,СВЦЭМ!$A$33:$A$776,$A113,СВЦЭМ!$B$33:$B$776,B$83)+'СЕТ СН'!$H$12+СВЦЭМ!$D$10+'СЕТ СН'!$H$6-'СЕТ СН'!$H$22</f>
        <v>1133.6229801700001</v>
      </c>
      <c r="C113" s="36">
        <f>SUMIFS(СВЦЭМ!$C$33:$C$776,СВЦЭМ!$A$33:$A$776,$A113,СВЦЭМ!$B$33:$B$776,C$83)+'СЕТ СН'!$H$12+СВЦЭМ!$D$10+'СЕТ СН'!$H$6-'СЕТ СН'!$H$22</f>
        <v>1165.12481093</v>
      </c>
      <c r="D113" s="36">
        <f>SUMIFS(СВЦЭМ!$C$33:$C$776,СВЦЭМ!$A$33:$A$776,$A113,СВЦЭМ!$B$33:$B$776,D$83)+'СЕТ СН'!$H$12+СВЦЭМ!$D$10+'СЕТ СН'!$H$6-'СЕТ СН'!$H$22</f>
        <v>1186.1335607599999</v>
      </c>
      <c r="E113" s="36">
        <f>SUMIFS(СВЦЭМ!$C$33:$C$776,СВЦЭМ!$A$33:$A$776,$A113,СВЦЭМ!$B$33:$B$776,E$83)+'СЕТ СН'!$H$12+СВЦЭМ!$D$10+'СЕТ СН'!$H$6-'СЕТ СН'!$H$22</f>
        <v>1202.8337388</v>
      </c>
      <c r="F113" s="36">
        <f>SUMIFS(СВЦЭМ!$C$33:$C$776,СВЦЭМ!$A$33:$A$776,$A113,СВЦЭМ!$B$33:$B$776,F$83)+'СЕТ СН'!$H$12+СВЦЭМ!$D$10+'СЕТ СН'!$H$6-'СЕТ СН'!$H$22</f>
        <v>1198.18839174</v>
      </c>
      <c r="G113" s="36">
        <f>SUMIFS(СВЦЭМ!$C$33:$C$776,СВЦЭМ!$A$33:$A$776,$A113,СВЦЭМ!$B$33:$B$776,G$83)+'СЕТ СН'!$H$12+СВЦЭМ!$D$10+'СЕТ СН'!$H$6-'СЕТ СН'!$H$22</f>
        <v>1179.338925</v>
      </c>
      <c r="H113" s="36">
        <f>SUMIFS(СВЦЭМ!$C$33:$C$776,СВЦЭМ!$A$33:$A$776,$A113,СВЦЭМ!$B$33:$B$776,H$83)+'СЕТ СН'!$H$12+СВЦЭМ!$D$10+'СЕТ СН'!$H$6-'СЕТ СН'!$H$22</f>
        <v>1134.8076753800001</v>
      </c>
      <c r="I113" s="36">
        <f>SUMIFS(СВЦЭМ!$C$33:$C$776,СВЦЭМ!$A$33:$A$776,$A113,СВЦЭМ!$B$33:$B$776,I$83)+'СЕТ СН'!$H$12+СВЦЭМ!$D$10+'СЕТ СН'!$H$6-'СЕТ СН'!$H$22</f>
        <v>1066.0762746</v>
      </c>
      <c r="J113" s="36">
        <f>SUMIFS(СВЦЭМ!$C$33:$C$776,СВЦЭМ!$A$33:$A$776,$A113,СВЦЭМ!$B$33:$B$776,J$83)+'СЕТ СН'!$H$12+СВЦЭМ!$D$10+'СЕТ СН'!$H$6-'СЕТ СН'!$H$22</f>
        <v>1037.0447179400001</v>
      </c>
      <c r="K113" s="36">
        <f>SUMIFS(СВЦЭМ!$C$33:$C$776,СВЦЭМ!$A$33:$A$776,$A113,СВЦЭМ!$B$33:$B$776,K$83)+'СЕТ СН'!$H$12+СВЦЭМ!$D$10+'СЕТ СН'!$H$6-'СЕТ СН'!$H$22</f>
        <v>1019.7430649400001</v>
      </c>
      <c r="L113" s="36">
        <f>SUMIFS(СВЦЭМ!$C$33:$C$776,СВЦЭМ!$A$33:$A$776,$A113,СВЦЭМ!$B$33:$B$776,L$83)+'СЕТ СН'!$H$12+СВЦЭМ!$D$10+'СЕТ СН'!$H$6-'СЕТ СН'!$H$22</f>
        <v>1032.5112920400002</v>
      </c>
      <c r="M113" s="36">
        <f>SUMIFS(СВЦЭМ!$C$33:$C$776,СВЦЭМ!$A$33:$A$776,$A113,СВЦЭМ!$B$33:$B$776,M$83)+'СЕТ СН'!$H$12+СВЦЭМ!$D$10+'СЕТ СН'!$H$6-'СЕТ СН'!$H$22</f>
        <v>998.54048340999998</v>
      </c>
      <c r="N113" s="36">
        <f>SUMIFS(СВЦЭМ!$C$33:$C$776,СВЦЭМ!$A$33:$A$776,$A113,СВЦЭМ!$B$33:$B$776,N$83)+'СЕТ СН'!$H$12+СВЦЭМ!$D$10+'СЕТ СН'!$H$6-'СЕТ СН'!$H$22</f>
        <v>956.25187126000003</v>
      </c>
      <c r="O113" s="36">
        <f>SUMIFS(СВЦЭМ!$C$33:$C$776,СВЦЭМ!$A$33:$A$776,$A113,СВЦЭМ!$B$33:$B$776,O$83)+'СЕТ СН'!$H$12+СВЦЭМ!$D$10+'СЕТ СН'!$H$6-'СЕТ СН'!$H$22</f>
        <v>941.54235656000003</v>
      </c>
      <c r="P113" s="36">
        <f>SUMIFS(СВЦЭМ!$C$33:$C$776,СВЦЭМ!$A$33:$A$776,$A113,СВЦЭМ!$B$33:$B$776,P$83)+'СЕТ СН'!$H$12+СВЦЭМ!$D$10+'СЕТ СН'!$H$6-'СЕТ СН'!$H$22</f>
        <v>943.38706699000011</v>
      </c>
      <c r="Q113" s="36">
        <f>SUMIFS(СВЦЭМ!$C$33:$C$776,СВЦЭМ!$A$33:$A$776,$A113,СВЦЭМ!$B$33:$B$776,Q$83)+'СЕТ СН'!$H$12+СВЦЭМ!$D$10+'СЕТ СН'!$H$6-'СЕТ СН'!$H$22</f>
        <v>943.25966879999999</v>
      </c>
      <c r="R113" s="36">
        <f>SUMIFS(СВЦЭМ!$C$33:$C$776,СВЦЭМ!$A$33:$A$776,$A113,СВЦЭМ!$B$33:$B$776,R$83)+'СЕТ СН'!$H$12+СВЦЭМ!$D$10+'СЕТ СН'!$H$6-'СЕТ СН'!$H$22</f>
        <v>942.44600255</v>
      </c>
      <c r="S113" s="36">
        <f>SUMIFS(СВЦЭМ!$C$33:$C$776,СВЦЭМ!$A$33:$A$776,$A113,СВЦЭМ!$B$33:$B$776,S$83)+'СЕТ СН'!$H$12+СВЦЭМ!$D$10+'СЕТ СН'!$H$6-'СЕТ СН'!$H$22</f>
        <v>946.46251541000004</v>
      </c>
      <c r="T113" s="36">
        <f>SUMIFS(СВЦЭМ!$C$33:$C$776,СВЦЭМ!$A$33:$A$776,$A113,СВЦЭМ!$B$33:$B$776,T$83)+'СЕТ СН'!$H$12+СВЦЭМ!$D$10+'СЕТ СН'!$H$6-'СЕТ СН'!$H$22</f>
        <v>939.1361584</v>
      </c>
      <c r="U113" s="36">
        <f>SUMIFS(СВЦЭМ!$C$33:$C$776,СВЦЭМ!$A$33:$A$776,$A113,СВЦЭМ!$B$33:$B$776,U$83)+'СЕТ СН'!$H$12+СВЦЭМ!$D$10+'СЕТ СН'!$H$6-'СЕТ СН'!$H$22</f>
        <v>957.86239003000003</v>
      </c>
      <c r="V113" s="36">
        <f>SUMIFS(СВЦЭМ!$C$33:$C$776,СВЦЭМ!$A$33:$A$776,$A113,СВЦЭМ!$B$33:$B$776,V$83)+'СЕТ СН'!$H$12+СВЦЭМ!$D$10+'СЕТ СН'!$H$6-'СЕТ СН'!$H$22</f>
        <v>940.32814564</v>
      </c>
      <c r="W113" s="36">
        <f>SUMIFS(СВЦЭМ!$C$33:$C$776,СВЦЭМ!$A$33:$A$776,$A113,СВЦЭМ!$B$33:$B$776,W$83)+'СЕТ СН'!$H$12+СВЦЭМ!$D$10+'СЕТ СН'!$H$6-'СЕТ СН'!$H$22</f>
        <v>934.93164751999996</v>
      </c>
      <c r="X113" s="36">
        <f>SUMIFS(СВЦЭМ!$C$33:$C$776,СВЦЭМ!$A$33:$A$776,$A113,СВЦЭМ!$B$33:$B$776,X$83)+'СЕТ СН'!$H$12+СВЦЭМ!$D$10+'СЕТ СН'!$H$6-'СЕТ СН'!$H$22</f>
        <v>974.14340436999998</v>
      </c>
      <c r="Y113" s="36">
        <f>SUMIFS(СВЦЭМ!$C$33:$C$776,СВЦЭМ!$A$33:$A$776,$A113,СВЦЭМ!$B$33:$B$776,Y$83)+'СЕТ СН'!$H$12+СВЦЭМ!$D$10+'СЕТ СН'!$H$6-'СЕТ СН'!$H$22</f>
        <v>1044.1776026299999</v>
      </c>
      <c r="AA113" s="37"/>
    </row>
    <row r="114" spans="1:27" ht="15.75" hidden="1" x14ac:dyDescent="0.2">
      <c r="A114" s="35">
        <f t="shared" si="2"/>
        <v>44105</v>
      </c>
      <c r="B114" s="36">
        <f>SUMIFS(СВЦЭМ!$C$33:$C$776,СВЦЭМ!$A$33:$A$776,$A114,СВЦЭМ!$B$33:$B$776,B$83)+'СЕТ СН'!$H$12+СВЦЭМ!$D$10+'СЕТ СН'!$H$6-'СЕТ СН'!$H$22</f>
        <v>466.27868403999997</v>
      </c>
      <c r="C114" s="36">
        <f>SUMIFS(СВЦЭМ!$C$33:$C$776,СВЦЭМ!$A$33:$A$776,$A114,СВЦЭМ!$B$33:$B$776,C$83)+'СЕТ СН'!$H$12+СВЦЭМ!$D$10+'СЕТ СН'!$H$6-'СЕТ СН'!$H$22</f>
        <v>466.27868403999997</v>
      </c>
      <c r="D114" s="36">
        <f>SUMIFS(СВЦЭМ!$C$33:$C$776,СВЦЭМ!$A$33:$A$776,$A114,СВЦЭМ!$B$33:$B$776,D$83)+'СЕТ СН'!$H$12+СВЦЭМ!$D$10+'СЕТ СН'!$H$6-'СЕТ СН'!$H$22</f>
        <v>466.27868403999997</v>
      </c>
      <c r="E114" s="36">
        <f>SUMIFS(СВЦЭМ!$C$33:$C$776,СВЦЭМ!$A$33:$A$776,$A114,СВЦЭМ!$B$33:$B$776,E$83)+'СЕТ СН'!$H$12+СВЦЭМ!$D$10+'СЕТ СН'!$H$6-'СЕТ СН'!$H$22</f>
        <v>466.27868403999997</v>
      </c>
      <c r="F114" s="36">
        <f>SUMIFS(СВЦЭМ!$C$33:$C$776,СВЦЭМ!$A$33:$A$776,$A114,СВЦЭМ!$B$33:$B$776,F$83)+'СЕТ СН'!$H$12+СВЦЭМ!$D$10+'СЕТ СН'!$H$6-'СЕТ СН'!$H$22</f>
        <v>466.27868403999997</v>
      </c>
      <c r="G114" s="36">
        <f>SUMIFS(СВЦЭМ!$C$33:$C$776,СВЦЭМ!$A$33:$A$776,$A114,СВЦЭМ!$B$33:$B$776,G$83)+'СЕТ СН'!$H$12+СВЦЭМ!$D$10+'СЕТ СН'!$H$6-'СЕТ СН'!$H$22</f>
        <v>466.27868403999997</v>
      </c>
      <c r="H114" s="36">
        <f>SUMIFS(СВЦЭМ!$C$33:$C$776,СВЦЭМ!$A$33:$A$776,$A114,СВЦЭМ!$B$33:$B$776,H$83)+'СЕТ СН'!$H$12+СВЦЭМ!$D$10+'СЕТ СН'!$H$6-'СЕТ СН'!$H$22</f>
        <v>466.27868403999997</v>
      </c>
      <c r="I114" s="36">
        <f>SUMIFS(СВЦЭМ!$C$33:$C$776,СВЦЭМ!$A$33:$A$776,$A114,СВЦЭМ!$B$33:$B$776,I$83)+'СЕТ СН'!$H$12+СВЦЭМ!$D$10+'СЕТ СН'!$H$6-'СЕТ СН'!$H$22</f>
        <v>466.27868403999997</v>
      </c>
      <c r="J114" s="36">
        <f>SUMIFS(СВЦЭМ!$C$33:$C$776,СВЦЭМ!$A$33:$A$776,$A114,СВЦЭМ!$B$33:$B$776,J$83)+'СЕТ СН'!$H$12+СВЦЭМ!$D$10+'СЕТ СН'!$H$6-'СЕТ СН'!$H$22</f>
        <v>466.27868403999997</v>
      </c>
      <c r="K114" s="36">
        <f>SUMIFS(СВЦЭМ!$C$33:$C$776,СВЦЭМ!$A$33:$A$776,$A114,СВЦЭМ!$B$33:$B$776,K$83)+'СЕТ СН'!$H$12+СВЦЭМ!$D$10+'СЕТ СН'!$H$6-'СЕТ СН'!$H$22</f>
        <v>466.27868403999997</v>
      </c>
      <c r="L114" s="36">
        <f>SUMIFS(СВЦЭМ!$C$33:$C$776,СВЦЭМ!$A$33:$A$776,$A114,СВЦЭМ!$B$33:$B$776,L$83)+'СЕТ СН'!$H$12+СВЦЭМ!$D$10+'СЕТ СН'!$H$6-'СЕТ СН'!$H$22</f>
        <v>466.27868403999997</v>
      </c>
      <c r="M114" s="36">
        <f>SUMIFS(СВЦЭМ!$C$33:$C$776,СВЦЭМ!$A$33:$A$776,$A114,СВЦЭМ!$B$33:$B$776,M$83)+'СЕТ СН'!$H$12+СВЦЭМ!$D$10+'СЕТ СН'!$H$6-'СЕТ СН'!$H$22</f>
        <v>466.27868403999997</v>
      </c>
      <c r="N114" s="36">
        <f>SUMIFS(СВЦЭМ!$C$33:$C$776,СВЦЭМ!$A$33:$A$776,$A114,СВЦЭМ!$B$33:$B$776,N$83)+'СЕТ СН'!$H$12+СВЦЭМ!$D$10+'СЕТ СН'!$H$6-'СЕТ СН'!$H$22</f>
        <v>466.27868403999997</v>
      </c>
      <c r="O114" s="36">
        <f>SUMIFS(СВЦЭМ!$C$33:$C$776,СВЦЭМ!$A$33:$A$776,$A114,СВЦЭМ!$B$33:$B$776,O$83)+'СЕТ СН'!$H$12+СВЦЭМ!$D$10+'СЕТ СН'!$H$6-'СЕТ СН'!$H$22</f>
        <v>466.27868403999997</v>
      </c>
      <c r="P114" s="36">
        <f>SUMIFS(СВЦЭМ!$C$33:$C$776,СВЦЭМ!$A$33:$A$776,$A114,СВЦЭМ!$B$33:$B$776,P$83)+'СЕТ СН'!$H$12+СВЦЭМ!$D$10+'СЕТ СН'!$H$6-'СЕТ СН'!$H$22</f>
        <v>466.27868403999997</v>
      </c>
      <c r="Q114" s="36">
        <f>SUMIFS(СВЦЭМ!$C$33:$C$776,СВЦЭМ!$A$33:$A$776,$A114,СВЦЭМ!$B$33:$B$776,Q$83)+'СЕТ СН'!$H$12+СВЦЭМ!$D$10+'СЕТ СН'!$H$6-'СЕТ СН'!$H$22</f>
        <v>466.27868403999997</v>
      </c>
      <c r="R114" s="36">
        <f>SUMIFS(СВЦЭМ!$C$33:$C$776,СВЦЭМ!$A$33:$A$776,$A114,СВЦЭМ!$B$33:$B$776,R$83)+'СЕТ СН'!$H$12+СВЦЭМ!$D$10+'СЕТ СН'!$H$6-'СЕТ СН'!$H$22</f>
        <v>466.27868403999997</v>
      </c>
      <c r="S114" s="36">
        <f>SUMIFS(СВЦЭМ!$C$33:$C$776,СВЦЭМ!$A$33:$A$776,$A114,СВЦЭМ!$B$33:$B$776,S$83)+'СЕТ СН'!$H$12+СВЦЭМ!$D$10+'СЕТ СН'!$H$6-'СЕТ СН'!$H$22</f>
        <v>466.27868403999997</v>
      </c>
      <c r="T114" s="36">
        <f>SUMIFS(СВЦЭМ!$C$33:$C$776,СВЦЭМ!$A$33:$A$776,$A114,СВЦЭМ!$B$33:$B$776,T$83)+'СЕТ СН'!$H$12+СВЦЭМ!$D$10+'СЕТ СН'!$H$6-'СЕТ СН'!$H$22</f>
        <v>466.27868403999997</v>
      </c>
      <c r="U114" s="36">
        <f>SUMIFS(СВЦЭМ!$C$33:$C$776,СВЦЭМ!$A$33:$A$776,$A114,СВЦЭМ!$B$33:$B$776,U$83)+'СЕТ СН'!$H$12+СВЦЭМ!$D$10+'СЕТ СН'!$H$6-'СЕТ СН'!$H$22</f>
        <v>466.27868403999997</v>
      </c>
      <c r="V114" s="36">
        <f>SUMIFS(СВЦЭМ!$C$33:$C$776,СВЦЭМ!$A$33:$A$776,$A114,СВЦЭМ!$B$33:$B$776,V$83)+'СЕТ СН'!$H$12+СВЦЭМ!$D$10+'СЕТ СН'!$H$6-'СЕТ СН'!$H$22</f>
        <v>466.27868403999997</v>
      </c>
      <c r="W114" s="36">
        <f>SUMIFS(СВЦЭМ!$C$33:$C$776,СВЦЭМ!$A$33:$A$776,$A114,СВЦЭМ!$B$33:$B$776,W$83)+'СЕТ СН'!$H$12+СВЦЭМ!$D$10+'СЕТ СН'!$H$6-'СЕТ СН'!$H$22</f>
        <v>466.27868403999997</v>
      </c>
      <c r="X114" s="36">
        <f>SUMIFS(СВЦЭМ!$C$33:$C$776,СВЦЭМ!$A$33:$A$776,$A114,СВЦЭМ!$B$33:$B$776,X$83)+'СЕТ СН'!$H$12+СВЦЭМ!$D$10+'СЕТ СН'!$H$6-'СЕТ СН'!$H$22</f>
        <v>466.27868403999997</v>
      </c>
      <c r="Y114" s="36">
        <f>SUMIFS(СВЦЭМ!$C$33:$C$776,СВЦЭМ!$A$33:$A$776,$A114,СВЦЭМ!$B$33:$B$776,Y$83)+'СЕТ СН'!$H$12+СВЦЭМ!$D$10+'СЕТ СН'!$H$6-'СЕТ СН'!$H$22</f>
        <v>466.27868403999997</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01.09.2020</v>
      </c>
      <c r="B120" s="36">
        <f>SUMIFS(СВЦЭМ!$C$33:$C$776,СВЦЭМ!$A$33:$A$776,$A120,СВЦЭМ!$B$33:$B$776,B$119)+'СЕТ СН'!$I$12+СВЦЭМ!$D$10+'СЕТ СН'!$I$6-'СЕТ СН'!$I$22</f>
        <v>1524.7886439899999</v>
      </c>
      <c r="C120" s="36">
        <f>SUMIFS(СВЦЭМ!$C$33:$C$776,СВЦЭМ!$A$33:$A$776,$A120,СВЦЭМ!$B$33:$B$776,C$119)+'СЕТ СН'!$I$12+СВЦЭМ!$D$10+'СЕТ СН'!$I$6-'СЕТ СН'!$I$22</f>
        <v>1576.3939737400001</v>
      </c>
      <c r="D120" s="36">
        <f>SUMIFS(СВЦЭМ!$C$33:$C$776,СВЦЭМ!$A$33:$A$776,$A120,СВЦЭМ!$B$33:$B$776,D$119)+'СЕТ СН'!$I$12+СВЦЭМ!$D$10+'СЕТ СН'!$I$6-'СЕТ СН'!$I$22</f>
        <v>1597.2711808700001</v>
      </c>
      <c r="E120" s="36">
        <f>SUMIFS(СВЦЭМ!$C$33:$C$776,СВЦЭМ!$A$33:$A$776,$A120,СВЦЭМ!$B$33:$B$776,E$119)+'СЕТ СН'!$I$12+СВЦЭМ!$D$10+'СЕТ СН'!$I$6-'СЕТ СН'!$I$22</f>
        <v>1611.5268909700001</v>
      </c>
      <c r="F120" s="36">
        <f>SUMIFS(СВЦЭМ!$C$33:$C$776,СВЦЭМ!$A$33:$A$776,$A120,СВЦЭМ!$B$33:$B$776,F$119)+'СЕТ СН'!$I$12+СВЦЭМ!$D$10+'СЕТ СН'!$I$6-'СЕТ СН'!$I$22</f>
        <v>1621.9221033200001</v>
      </c>
      <c r="G120" s="36">
        <f>SUMIFS(СВЦЭМ!$C$33:$C$776,СВЦЭМ!$A$33:$A$776,$A120,СВЦЭМ!$B$33:$B$776,G$119)+'СЕТ СН'!$I$12+СВЦЭМ!$D$10+'СЕТ СН'!$I$6-'СЕТ СН'!$I$22</f>
        <v>1622.6393620899998</v>
      </c>
      <c r="H120" s="36">
        <f>SUMIFS(СВЦЭМ!$C$33:$C$776,СВЦЭМ!$A$33:$A$776,$A120,СВЦЭМ!$B$33:$B$776,H$119)+'СЕТ СН'!$I$12+СВЦЭМ!$D$10+'СЕТ СН'!$I$6-'СЕТ СН'!$I$22</f>
        <v>1604.80053017</v>
      </c>
      <c r="I120" s="36">
        <f>SUMIFS(СВЦЭМ!$C$33:$C$776,СВЦЭМ!$A$33:$A$776,$A120,СВЦЭМ!$B$33:$B$776,I$119)+'СЕТ СН'!$I$12+СВЦЭМ!$D$10+'СЕТ СН'!$I$6-'СЕТ СН'!$I$22</f>
        <v>1565.7689337500001</v>
      </c>
      <c r="J120" s="36">
        <f>SUMIFS(СВЦЭМ!$C$33:$C$776,СВЦЭМ!$A$33:$A$776,$A120,СВЦЭМ!$B$33:$B$776,J$119)+'СЕТ СН'!$I$12+СВЦЭМ!$D$10+'СЕТ СН'!$I$6-'СЕТ СН'!$I$22</f>
        <v>1513.9886145800001</v>
      </c>
      <c r="K120" s="36">
        <f>SUMIFS(СВЦЭМ!$C$33:$C$776,СВЦЭМ!$A$33:$A$776,$A120,СВЦЭМ!$B$33:$B$776,K$119)+'СЕТ СН'!$I$12+СВЦЭМ!$D$10+'СЕТ СН'!$I$6-'СЕТ СН'!$I$22</f>
        <v>1495.2008914399999</v>
      </c>
      <c r="L120" s="36">
        <f>SUMIFS(СВЦЭМ!$C$33:$C$776,СВЦЭМ!$A$33:$A$776,$A120,СВЦЭМ!$B$33:$B$776,L$119)+'СЕТ СН'!$I$12+СВЦЭМ!$D$10+'СЕТ СН'!$I$6-'СЕТ СН'!$I$22</f>
        <v>1490.8675604</v>
      </c>
      <c r="M120" s="36">
        <f>SUMIFS(СВЦЭМ!$C$33:$C$776,СВЦЭМ!$A$33:$A$776,$A120,СВЦЭМ!$B$33:$B$776,M$119)+'СЕТ СН'!$I$12+СВЦЭМ!$D$10+'СЕТ СН'!$I$6-'СЕТ СН'!$I$22</f>
        <v>1488.5587446499999</v>
      </c>
      <c r="N120" s="36">
        <f>SUMIFS(СВЦЭМ!$C$33:$C$776,СВЦЭМ!$A$33:$A$776,$A120,СВЦЭМ!$B$33:$B$776,N$119)+'СЕТ СН'!$I$12+СВЦЭМ!$D$10+'СЕТ СН'!$I$6-'СЕТ СН'!$I$22</f>
        <v>1513.69785753</v>
      </c>
      <c r="O120" s="36">
        <f>SUMIFS(СВЦЭМ!$C$33:$C$776,СВЦЭМ!$A$33:$A$776,$A120,СВЦЭМ!$B$33:$B$776,O$119)+'СЕТ СН'!$I$12+СВЦЭМ!$D$10+'СЕТ СН'!$I$6-'СЕТ СН'!$I$22</f>
        <v>1510.75742631</v>
      </c>
      <c r="P120" s="36">
        <f>SUMIFS(СВЦЭМ!$C$33:$C$776,СВЦЭМ!$A$33:$A$776,$A120,СВЦЭМ!$B$33:$B$776,P$119)+'СЕТ СН'!$I$12+СВЦЭМ!$D$10+'СЕТ СН'!$I$6-'СЕТ СН'!$I$22</f>
        <v>1512.0948722100002</v>
      </c>
      <c r="Q120" s="36">
        <f>SUMIFS(СВЦЭМ!$C$33:$C$776,СВЦЭМ!$A$33:$A$776,$A120,СВЦЭМ!$B$33:$B$776,Q$119)+'СЕТ СН'!$I$12+СВЦЭМ!$D$10+'СЕТ СН'!$I$6-'СЕТ СН'!$I$22</f>
        <v>1517.11167832</v>
      </c>
      <c r="R120" s="36">
        <f>SUMIFS(СВЦЭМ!$C$33:$C$776,СВЦЭМ!$A$33:$A$776,$A120,СВЦЭМ!$B$33:$B$776,R$119)+'СЕТ СН'!$I$12+СВЦЭМ!$D$10+'СЕТ СН'!$I$6-'СЕТ СН'!$I$22</f>
        <v>1505.3406331800002</v>
      </c>
      <c r="S120" s="36">
        <f>SUMIFS(СВЦЭМ!$C$33:$C$776,СВЦЭМ!$A$33:$A$776,$A120,СВЦЭМ!$B$33:$B$776,S$119)+'СЕТ СН'!$I$12+СВЦЭМ!$D$10+'СЕТ СН'!$I$6-'СЕТ СН'!$I$22</f>
        <v>1510.55514726</v>
      </c>
      <c r="T120" s="36">
        <f>SUMIFS(СВЦЭМ!$C$33:$C$776,СВЦЭМ!$A$33:$A$776,$A120,СВЦЭМ!$B$33:$B$776,T$119)+'СЕТ СН'!$I$12+СВЦЭМ!$D$10+'СЕТ СН'!$I$6-'СЕТ СН'!$I$22</f>
        <v>1504.82235657</v>
      </c>
      <c r="U120" s="36">
        <f>SUMIFS(СВЦЭМ!$C$33:$C$776,СВЦЭМ!$A$33:$A$776,$A120,СВЦЭМ!$B$33:$B$776,U$119)+'СЕТ СН'!$I$12+СВЦЭМ!$D$10+'СЕТ СН'!$I$6-'СЕТ СН'!$I$22</f>
        <v>1501.07993659</v>
      </c>
      <c r="V120" s="36">
        <f>SUMIFS(СВЦЭМ!$C$33:$C$776,СВЦЭМ!$A$33:$A$776,$A120,СВЦЭМ!$B$33:$B$776,V$119)+'СЕТ СН'!$I$12+СВЦЭМ!$D$10+'СЕТ СН'!$I$6-'СЕТ СН'!$I$22</f>
        <v>1492.39366352</v>
      </c>
      <c r="W120" s="36">
        <f>SUMIFS(СВЦЭМ!$C$33:$C$776,СВЦЭМ!$A$33:$A$776,$A120,СВЦЭМ!$B$33:$B$776,W$119)+'СЕТ СН'!$I$12+СВЦЭМ!$D$10+'СЕТ СН'!$I$6-'СЕТ СН'!$I$22</f>
        <v>1481.5693297299999</v>
      </c>
      <c r="X120" s="36">
        <f>SUMIFS(СВЦЭМ!$C$33:$C$776,СВЦЭМ!$A$33:$A$776,$A120,СВЦЭМ!$B$33:$B$776,X$119)+'СЕТ СН'!$I$12+СВЦЭМ!$D$10+'СЕТ СН'!$I$6-'СЕТ СН'!$I$22</f>
        <v>1509.4537330100002</v>
      </c>
      <c r="Y120" s="36">
        <f>SUMIFS(СВЦЭМ!$C$33:$C$776,СВЦЭМ!$A$33:$A$776,$A120,СВЦЭМ!$B$33:$B$776,Y$119)+'СЕТ СН'!$I$12+СВЦЭМ!$D$10+'СЕТ СН'!$I$6-'СЕТ СН'!$I$22</f>
        <v>1570.3347945800001</v>
      </c>
    </row>
    <row r="121" spans="1:27" ht="15.75" x14ac:dyDescent="0.2">
      <c r="A121" s="35">
        <f>A120+1</f>
        <v>44076</v>
      </c>
      <c r="B121" s="36">
        <f>SUMIFS(СВЦЭМ!$C$33:$C$776,СВЦЭМ!$A$33:$A$776,$A121,СВЦЭМ!$B$33:$B$776,B$119)+'СЕТ СН'!$I$12+СВЦЭМ!$D$10+'СЕТ СН'!$I$6-'СЕТ СН'!$I$22</f>
        <v>1595.1178259200001</v>
      </c>
      <c r="C121" s="36">
        <f>SUMIFS(СВЦЭМ!$C$33:$C$776,СВЦЭМ!$A$33:$A$776,$A121,СВЦЭМ!$B$33:$B$776,C$119)+'СЕТ СН'!$I$12+СВЦЭМ!$D$10+'СЕТ СН'!$I$6-'СЕТ СН'!$I$22</f>
        <v>1655.2681686800001</v>
      </c>
      <c r="D121" s="36">
        <f>SUMIFS(СВЦЭМ!$C$33:$C$776,СВЦЭМ!$A$33:$A$776,$A121,СВЦЭМ!$B$33:$B$776,D$119)+'СЕТ СН'!$I$12+СВЦЭМ!$D$10+'СЕТ СН'!$I$6-'СЕТ СН'!$I$22</f>
        <v>1696.24429702</v>
      </c>
      <c r="E121" s="36">
        <f>SUMIFS(СВЦЭМ!$C$33:$C$776,СВЦЭМ!$A$33:$A$776,$A121,СВЦЭМ!$B$33:$B$776,E$119)+'СЕТ СН'!$I$12+СВЦЭМ!$D$10+'СЕТ СН'!$I$6-'СЕТ СН'!$I$22</f>
        <v>1713.8689426400001</v>
      </c>
      <c r="F121" s="36">
        <f>SUMIFS(СВЦЭМ!$C$33:$C$776,СВЦЭМ!$A$33:$A$776,$A121,СВЦЭМ!$B$33:$B$776,F$119)+'СЕТ СН'!$I$12+СВЦЭМ!$D$10+'СЕТ СН'!$I$6-'СЕТ СН'!$I$22</f>
        <v>1713.2358408300001</v>
      </c>
      <c r="G121" s="36">
        <f>SUMIFS(СВЦЭМ!$C$33:$C$776,СВЦЭМ!$A$33:$A$776,$A121,СВЦЭМ!$B$33:$B$776,G$119)+'СЕТ СН'!$I$12+СВЦЭМ!$D$10+'СЕТ СН'!$I$6-'СЕТ СН'!$I$22</f>
        <v>1690.1475151499999</v>
      </c>
      <c r="H121" s="36">
        <f>SUMIFS(СВЦЭМ!$C$33:$C$776,СВЦЭМ!$A$33:$A$776,$A121,СВЦЭМ!$B$33:$B$776,H$119)+'СЕТ СН'!$I$12+СВЦЭМ!$D$10+'СЕТ СН'!$I$6-'СЕТ СН'!$I$22</f>
        <v>1635.04345805</v>
      </c>
      <c r="I121" s="36">
        <f>SUMIFS(СВЦЭМ!$C$33:$C$776,СВЦЭМ!$A$33:$A$776,$A121,СВЦЭМ!$B$33:$B$776,I$119)+'СЕТ СН'!$I$12+СВЦЭМ!$D$10+'СЕТ СН'!$I$6-'СЕТ СН'!$I$22</f>
        <v>1563.40133532</v>
      </c>
      <c r="J121" s="36">
        <f>SUMIFS(СВЦЭМ!$C$33:$C$776,СВЦЭМ!$A$33:$A$776,$A121,СВЦЭМ!$B$33:$B$776,J$119)+'СЕТ СН'!$I$12+СВЦЭМ!$D$10+'СЕТ СН'!$I$6-'СЕТ СН'!$I$22</f>
        <v>1500.4412108000001</v>
      </c>
      <c r="K121" s="36">
        <f>SUMIFS(СВЦЭМ!$C$33:$C$776,СВЦЭМ!$A$33:$A$776,$A121,СВЦЭМ!$B$33:$B$776,K$119)+'СЕТ СН'!$I$12+СВЦЭМ!$D$10+'СЕТ СН'!$I$6-'СЕТ СН'!$I$22</f>
        <v>1499.0102859600001</v>
      </c>
      <c r="L121" s="36">
        <f>SUMIFS(СВЦЭМ!$C$33:$C$776,СВЦЭМ!$A$33:$A$776,$A121,СВЦЭМ!$B$33:$B$776,L$119)+'СЕТ СН'!$I$12+СВЦЭМ!$D$10+'СЕТ СН'!$I$6-'СЕТ СН'!$I$22</f>
        <v>1504.6108804200001</v>
      </c>
      <c r="M121" s="36">
        <f>SUMIFS(СВЦЭМ!$C$33:$C$776,СВЦЭМ!$A$33:$A$776,$A121,СВЦЭМ!$B$33:$B$776,M$119)+'СЕТ СН'!$I$12+СВЦЭМ!$D$10+'СЕТ СН'!$I$6-'СЕТ СН'!$I$22</f>
        <v>1502.1917982800001</v>
      </c>
      <c r="N121" s="36">
        <f>SUMIFS(СВЦЭМ!$C$33:$C$776,СВЦЭМ!$A$33:$A$776,$A121,СВЦЭМ!$B$33:$B$776,N$119)+'СЕТ СН'!$I$12+СВЦЭМ!$D$10+'СЕТ СН'!$I$6-'СЕТ СН'!$I$22</f>
        <v>1513.5648767600001</v>
      </c>
      <c r="O121" s="36">
        <f>SUMIFS(СВЦЭМ!$C$33:$C$776,СВЦЭМ!$A$33:$A$776,$A121,СВЦЭМ!$B$33:$B$776,O$119)+'СЕТ СН'!$I$12+СВЦЭМ!$D$10+'СЕТ СН'!$I$6-'СЕТ СН'!$I$22</f>
        <v>1520.51925824</v>
      </c>
      <c r="P121" s="36">
        <f>SUMIFS(СВЦЭМ!$C$33:$C$776,СВЦЭМ!$A$33:$A$776,$A121,СВЦЭМ!$B$33:$B$776,P$119)+'СЕТ СН'!$I$12+СВЦЭМ!$D$10+'СЕТ СН'!$I$6-'СЕТ СН'!$I$22</f>
        <v>1527.0430081899999</v>
      </c>
      <c r="Q121" s="36">
        <f>SUMIFS(СВЦЭМ!$C$33:$C$776,СВЦЭМ!$A$33:$A$776,$A121,СВЦЭМ!$B$33:$B$776,Q$119)+'СЕТ СН'!$I$12+СВЦЭМ!$D$10+'СЕТ СН'!$I$6-'СЕТ СН'!$I$22</f>
        <v>1526.13710438</v>
      </c>
      <c r="R121" s="36">
        <f>SUMIFS(СВЦЭМ!$C$33:$C$776,СВЦЭМ!$A$33:$A$776,$A121,СВЦЭМ!$B$33:$B$776,R$119)+'СЕТ СН'!$I$12+СВЦЭМ!$D$10+'СЕТ СН'!$I$6-'СЕТ СН'!$I$22</f>
        <v>1516.5387612499999</v>
      </c>
      <c r="S121" s="36">
        <f>SUMIFS(СВЦЭМ!$C$33:$C$776,СВЦЭМ!$A$33:$A$776,$A121,СВЦЭМ!$B$33:$B$776,S$119)+'СЕТ СН'!$I$12+СВЦЭМ!$D$10+'СЕТ СН'!$I$6-'СЕТ СН'!$I$22</f>
        <v>1521.53244141</v>
      </c>
      <c r="T121" s="36">
        <f>SUMIFS(СВЦЭМ!$C$33:$C$776,СВЦЭМ!$A$33:$A$776,$A121,СВЦЭМ!$B$33:$B$776,T$119)+'СЕТ СН'!$I$12+СВЦЭМ!$D$10+'СЕТ СН'!$I$6-'СЕТ СН'!$I$22</f>
        <v>1471.79303439</v>
      </c>
      <c r="U121" s="36">
        <f>SUMIFS(СВЦЭМ!$C$33:$C$776,СВЦЭМ!$A$33:$A$776,$A121,СВЦЭМ!$B$33:$B$776,U$119)+'СЕТ СН'!$I$12+СВЦЭМ!$D$10+'СЕТ СН'!$I$6-'СЕТ СН'!$I$22</f>
        <v>1450.2071926900001</v>
      </c>
      <c r="V121" s="36">
        <f>SUMIFS(СВЦЭМ!$C$33:$C$776,СВЦЭМ!$A$33:$A$776,$A121,СВЦЭМ!$B$33:$B$776,V$119)+'СЕТ СН'!$I$12+СВЦЭМ!$D$10+'СЕТ СН'!$I$6-'СЕТ СН'!$I$22</f>
        <v>1432.9742662799999</v>
      </c>
      <c r="W121" s="36">
        <f>SUMIFS(СВЦЭМ!$C$33:$C$776,СВЦЭМ!$A$33:$A$776,$A121,СВЦЭМ!$B$33:$B$776,W$119)+'СЕТ СН'!$I$12+СВЦЭМ!$D$10+'СЕТ СН'!$I$6-'СЕТ СН'!$I$22</f>
        <v>1440.52696909</v>
      </c>
      <c r="X121" s="36">
        <f>SUMIFS(СВЦЭМ!$C$33:$C$776,СВЦЭМ!$A$33:$A$776,$A121,СВЦЭМ!$B$33:$B$776,X$119)+'СЕТ СН'!$I$12+СВЦЭМ!$D$10+'СЕТ СН'!$I$6-'СЕТ СН'!$I$22</f>
        <v>1491.1199298500001</v>
      </c>
      <c r="Y121" s="36">
        <f>SUMIFS(СВЦЭМ!$C$33:$C$776,СВЦЭМ!$A$33:$A$776,$A121,СВЦЭМ!$B$33:$B$776,Y$119)+'СЕТ СН'!$I$12+СВЦЭМ!$D$10+'СЕТ СН'!$I$6-'СЕТ СН'!$I$22</f>
        <v>1529.09793429</v>
      </c>
    </row>
    <row r="122" spans="1:27" ht="15.75" x14ac:dyDescent="0.2">
      <c r="A122" s="35">
        <f t="shared" ref="A122:A150" si="3">A121+1</f>
        <v>44077</v>
      </c>
      <c r="B122" s="36">
        <f>SUMIFS(СВЦЭМ!$C$33:$C$776,СВЦЭМ!$A$33:$A$776,$A122,СВЦЭМ!$B$33:$B$776,B$119)+'СЕТ СН'!$I$12+СВЦЭМ!$D$10+'СЕТ СН'!$I$6-'СЕТ СН'!$I$22</f>
        <v>1624.4794284700001</v>
      </c>
      <c r="C122" s="36">
        <f>SUMIFS(СВЦЭМ!$C$33:$C$776,СВЦЭМ!$A$33:$A$776,$A122,СВЦЭМ!$B$33:$B$776,C$119)+'СЕТ СН'!$I$12+СВЦЭМ!$D$10+'СЕТ СН'!$I$6-'СЕТ СН'!$I$22</f>
        <v>1650.8752546000001</v>
      </c>
      <c r="D122" s="36">
        <f>SUMIFS(СВЦЭМ!$C$33:$C$776,СВЦЭМ!$A$33:$A$776,$A122,СВЦЭМ!$B$33:$B$776,D$119)+'СЕТ СН'!$I$12+СВЦЭМ!$D$10+'СЕТ СН'!$I$6-'СЕТ СН'!$I$22</f>
        <v>1636.00661393</v>
      </c>
      <c r="E122" s="36">
        <f>SUMIFS(СВЦЭМ!$C$33:$C$776,СВЦЭМ!$A$33:$A$776,$A122,СВЦЭМ!$B$33:$B$776,E$119)+'СЕТ СН'!$I$12+СВЦЭМ!$D$10+'СЕТ СН'!$I$6-'СЕТ СН'!$I$22</f>
        <v>1632.59911837</v>
      </c>
      <c r="F122" s="36">
        <f>SUMIFS(СВЦЭМ!$C$33:$C$776,СВЦЭМ!$A$33:$A$776,$A122,СВЦЭМ!$B$33:$B$776,F$119)+'СЕТ СН'!$I$12+СВЦЭМ!$D$10+'СЕТ СН'!$I$6-'СЕТ СН'!$I$22</f>
        <v>1632.31688001</v>
      </c>
      <c r="G122" s="36">
        <f>SUMIFS(СВЦЭМ!$C$33:$C$776,СВЦЭМ!$A$33:$A$776,$A122,СВЦЭМ!$B$33:$B$776,G$119)+'СЕТ СН'!$I$12+СВЦЭМ!$D$10+'СЕТ СН'!$I$6-'СЕТ СН'!$I$22</f>
        <v>1636.5959744299998</v>
      </c>
      <c r="H122" s="36">
        <f>SUMIFS(СВЦЭМ!$C$33:$C$776,СВЦЭМ!$A$33:$A$776,$A122,СВЦЭМ!$B$33:$B$776,H$119)+'СЕТ СН'!$I$12+СВЦЭМ!$D$10+'СЕТ СН'!$I$6-'СЕТ СН'!$I$22</f>
        <v>1620.18758669</v>
      </c>
      <c r="I122" s="36">
        <f>SUMIFS(СВЦЭМ!$C$33:$C$776,СВЦЭМ!$A$33:$A$776,$A122,СВЦЭМ!$B$33:$B$776,I$119)+'СЕТ СН'!$I$12+СВЦЭМ!$D$10+'СЕТ СН'!$I$6-'СЕТ СН'!$I$22</f>
        <v>1550.1574406899999</v>
      </c>
      <c r="J122" s="36">
        <f>SUMIFS(СВЦЭМ!$C$33:$C$776,СВЦЭМ!$A$33:$A$776,$A122,СВЦЭМ!$B$33:$B$776,J$119)+'СЕТ СН'!$I$12+СВЦЭМ!$D$10+'СЕТ СН'!$I$6-'СЕТ СН'!$I$22</f>
        <v>1534.6058881700001</v>
      </c>
      <c r="K122" s="36">
        <f>SUMIFS(СВЦЭМ!$C$33:$C$776,СВЦЭМ!$A$33:$A$776,$A122,СВЦЭМ!$B$33:$B$776,K$119)+'СЕТ СН'!$I$12+СВЦЭМ!$D$10+'СЕТ СН'!$I$6-'СЕТ СН'!$I$22</f>
        <v>1569.4404141700002</v>
      </c>
      <c r="L122" s="36">
        <f>SUMIFS(СВЦЭМ!$C$33:$C$776,СВЦЭМ!$A$33:$A$776,$A122,СВЦЭМ!$B$33:$B$776,L$119)+'СЕТ СН'!$I$12+СВЦЭМ!$D$10+'СЕТ СН'!$I$6-'СЕТ СН'!$I$22</f>
        <v>1559.7936506599999</v>
      </c>
      <c r="M122" s="36">
        <f>SUMIFS(СВЦЭМ!$C$33:$C$776,СВЦЭМ!$A$33:$A$776,$A122,СВЦЭМ!$B$33:$B$776,M$119)+'СЕТ СН'!$I$12+СВЦЭМ!$D$10+'СЕТ СН'!$I$6-'СЕТ СН'!$I$22</f>
        <v>1565.6184923800001</v>
      </c>
      <c r="N122" s="36">
        <f>SUMIFS(СВЦЭМ!$C$33:$C$776,СВЦЭМ!$A$33:$A$776,$A122,СВЦЭМ!$B$33:$B$776,N$119)+'СЕТ СН'!$I$12+СВЦЭМ!$D$10+'СЕТ СН'!$I$6-'СЕТ СН'!$I$22</f>
        <v>1569.3253282000001</v>
      </c>
      <c r="O122" s="36">
        <f>SUMIFS(СВЦЭМ!$C$33:$C$776,СВЦЭМ!$A$33:$A$776,$A122,СВЦЭМ!$B$33:$B$776,O$119)+'СЕТ СН'!$I$12+СВЦЭМ!$D$10+'СЕТ СН'!$I$6-'СЕТ СН'!$I$22</f>
        <v>1588.5244828700002</v>
      </c>
      <c r="P122" s="36">
        <f>SUMIFS(СВЦЭМ!$C$33:$C$776,СВЦЭМ!$A$33:$A$776,$A122,СВЦЭМ!$B$33:$B$776,P$119)+'СЕТ СН'!$I$12+СВЦЭМ!$D$10+'СЕТ СН'!$I$6-'СЕТ СН'!$I$22</f>
        <v>1578.73094315</v>
      </c>
      <c r="Q122" s="36">
        <f>SUMIFS(СВЦЭМ!$C$33:$C$776,СВЦЭМ!$A$33:$A$776,$A122,СВЦЭМ!$B$33:$B$776,Q$119)+'СЕТ СН'!$I$12+СВЦЭМ!$D$10+'СЕТ СН'!$I$6-'СЕТ СН'!$I$22</f>
        <v>1576.9496800699999</v>
      </c>
      <c r="R122" s="36">
        <f>SUMIFS(СВЦЭМ!$C$33:$C$776,СВЦЭМ!$A$33:$A$776,$A122,СВЦЭМ!$B$33:$B$776,R$119)+'СЕТ СН'!$I$12+СВЦЭМ!$D$10+'СЕТ СН'!$I$6-'СЕТ СН'!$I$22</f>
        <v>1570.3291073599999</v>
      </c>
      <c r="S122" s="36">
        <f>SUMIFS(СВЦЭМ!$C$33:$C$776,СВЦЭМ!$A$33:$A$776,$A122,СВЦЭМ!$B$33:$B$776,S$119)+'СЕТ СН'!$I$12+СВЦЭМ!$D$10+'СЕТ СН'!$I$6-'СЕТ СН'!$I$22</f>
        <v>1571.4810931299999</v>
      </c>
      <c r="T122" s="36">
        <f>SUMIFS(СВЦЭМ!$C$33:$C$776,СВЦЭМ!$A$33:$A$776,$A122,СВЦЭМ!$B$33:$B$776,T$119)+'СЕТ СН'!$I$12+СВЦЭМ!$D$10+'СЕТ СН'!$I$6-'СЕТ СН'!$I$22</f>
        <v>1531.84034107</v>
      </c>
      <c r="U122" s="36">
        <f>SUMIFS(СВЦЭМ!$C$33:$C$776,СВЦЭМ!$A$33:$A$776,$A122,СВЦЭМ!$B$33:$B$776,U$119)+'СЕТ СН'!$I$12+СВЦЭМ!$D$10+'СЕТ СН'!$I$6-'СЕТ СН'!$I$22</f>
        <v>1514.12491129</v>
      </c>
      <c r="V122" s="36">
        <f>SUMIFS(СВЦЭМ!$C$33:$C$776,СВЦЭМ!$A$33:$A$776,$A122,СВЦЭМ!$B$33:$B$776,V$119)+'СЕТ СН'!$I$12+СВЦЭМ!$D$10+'СЕТ СН'!$I$6-'СЕТ СН'!$I$22</f>
        <v>1518.03146653</v>
      </c>
      <c r="W122" s="36">
        <f>SUMIFS(СВЦЭМ!$C$33:$C$776,СВЦЭМ!$A$33:$A$776,$A122,СВЦЭМ!$B$33:$B$776,W$119)+'СЕТ СН'!$I$12+СВЦЭМ!$D$10+'СЕТ СН'!$I$6-'СЕТ СН'!$I$22</f>
        <v>1509.38629788</v>
      </c>
      <c r="X122" s="36">
        <f>SUMIFS(СВЦЭМ!$C$33:$C$776,СВЦЭМ!$A$33:$A$776,$A122,СВЦЭМ!$B$33:$B$776,X$119)+'СЕТ СН'!$I$12+СВЦЭМ!$D$10+'СЕТ СН'!$I$6-'СЕТ СН'!$I$22</f>
        <v>1564.9858379900002</v>
      </c>
      <c r="Y122" s="36">
        <f>SUMIFS(СВЦЭМ!$C$33:$C$776,СВЦЭМ!$A$33:$A$776,$A122,СВЦЭМ!$B$33:$B$776,Y$119)+'СЕТ СН'!$I$12+СВЦЭМ!$D$10+'СЕТ СН'!$I$6-'СЕТ СН'!$I$22</f>
        <v>1574.17124485</v>
      </c>
    </row>
    <row r="123" spans="1:27" ht="15.75" x14ac:dyDescent="0.2">
      <c r="A123" s="35">
        <f t="shared" si="3"/>
        <v>44078</v>
      </c>
      <c r="B123" s="36">
        <f>SUMIFS(СВЦЭМ!$C$33:$C$776,СВЦЭМ!$A$33:$A$776,$A123,СВЦЭМ!$B$33:$B$776,B$119)+'СЕТ СН'!$I$12+СВЦЭМ!$D$10+'СЕТ СН'!$I$6-'СЕТ СН'!$I$22</f>
        <v>1648.49215914</v>
      </c>
      <c r="C123" s="36">
        <f>SUMIFS(СВЦЭМ!$C$33:$C$776,СВЦЭМ!$A$33:$A$776,$A123,СВЦЭМ!$B$33:$B$776,C$119)+'СЕТ СН'!$I$12+СВЦЭМ!$D$10+'СЕТ СН'!$I$6-'СЕТ СН'!$I$22</f>
        <v>1651.9800420500001</v>
      </c>
      <c r="D123" s="36">
        <f>SUMIFS(СВЦЭМ!$C$33:$C$776,СВЦЭМ!$A$33:$A$776,$A123,СВЦЭМ!$B$33:$B$776,D$119)+'СЕТ СН'!$I$12+СВЦЭМ!$D$10+'СЕТ СН'!$I$6-'СЕТ СН'!$I$22</f>
        <v>1632.5372120500001</v>
      </c>
      <c r="E123" s="36">
        <f>SUMIFS(СВЦЭМ!$C$33:$C$776,СВЦЭМ!$A$33:$A$776,$A123,СВЦЭМ!$B$33:$B$776,E$119)+'СЕТ СН'!$I$12+СВЦЭМ!$D$10+'СЕТ СН'!$I$6-'СЕТ СН'!$I$22</f>
        <v>1629.2837082599999</v>
      </c>
      <c r="F123" s="36">
        <f>SUMIFS(СВЦЭМ!$C$33:$C$776,СВЦЭМ!$A$33:$A$776,$A123,СВЦЭМ!$B$33:$B$776,F$119)+'СЕТ СН'!$I$12+СВЦЭМ!$D$10+'СЕТ СН'!$I$6-'СЕТ СН'!$I$22</f>
        <v>1630.36515317</v>
      </c>
      <c r="G123" s="36">
        <f>SUMIFS(СВЦЭМ!$C$33:$C$776,СВЦЭМ!$A$33:$A$776,$A123,СВЦЭМ!$B$33:$B$776,G$119)+'СЕТ СН'!$I$12+СВЦЭМ!$D$10+'СЕТ СН'!$I$6-'СЕТ СН'!$I$22</f>
        <v>1635.4206685200002</v>
      </c>
      <c r="H123" s="36">
        <f>SUMIFS(СВЦЭМ!$C$33:$C$776,СВЦЭМ!$A$33:$A$776,$A123,СВЦЭМ!$B$33:$B$776,H$119)+'СЕТ СН'!$I$12+СВЦЭМ!$D$10+'СЕТ СН'!$I$6-'СЕТ СН'!$I$22</f>
        <v>1619.26430089</v>
      </c>
      <c r="I123" s="36">
        <f>SUMIFS(СВЦЭМ!$C$33:$C$776,СВЦЭМ!$A$33:$A$776,$A123,СВЦЭМ!$B$33:$B$776,I$119)+'СЕТ СН'!$I$12+СВЦЭМ!$D$10+'СЕТ СН'!$I$6-'СЕТ СН'!$I$22</f>
        <v>1579.06359649</v>
      </c>
      <c r="J123" s="36">
        <f>SUMIFS(СВЦЭМ!$C$33:$C$776,СВЦЭМ!$A$33:$A$776,$A123,СВЦЭМ!$B$33:$B$776,J$119)+'СЕТ СН'!$I$12+СВЦЭМ!$D$10+'СЕТ СН'!$I$6-'СЕТ СН'!$I$22</f>
        <v>1567.7240883899999</v>
      </c>
      <c r="K123" s="36">
        <f>SUMIFS(СВЦЭМ!$C$33:$C$776,СВЦЭМ!$A$33:$A$776,$A123,СВЦЭМ!$B$33:$B$776,K$119)+'СЕТ СН'!$I$12+СВЦЭМ!$D$10+'СЕТ СН'!$I$6-'СЕТ СН'!$I$22</f>
        <v>1528.4298428100001</v>
      </c>
      <c r="L123" s="36">
        <f>SUMIFS(СВЦЭМ!$C$33:$C$776,СВЦЭМ!$A$33:$A$776,$A123,СВЦЭМ!$B$33:$B$776,L$119)+'СЕТ СН'!$I$12+СВЦЭМ!$D$10+'СЕТ СН'!$I$6-'СЕТ СН'!$I$22</f>
        <v>1524.7395016999999</v>
      </c>
      <c r="M123" s="36">
        <f>SUMIFS(СВЦЭМ!$C$33:$C$776,СВЦЭМ!$A$33:$A$776,$A123,СВЦЭМ!$B$33:$B$776,M$119)+'СЕТ СН'!$I$12+СВЦЭМ!$D$10+'СЕТ СН'!$I$6-'СЕТ СН'!$I$22</f>
        <v>1515.6621434900001</v>
      </c>
      <c r="N123" s="36">
        <f>SUMIFS(СВЦЭМ!$C$33:$C$776,СВЦЭМ!$A$33:$A$776,$A123,СВЦЭМ!$B$33:$B$776,N$119)+'СЕТ СН'!$I$12+СВЦЭМ!$D$10+'СЕТ СН'!$I$6-'СЕТ СН'!$I$22</f>
        <v>1535.4906113699999</v>
      </c>
      <c r="O123" s="36">
        <f>SUMIFS(СВЦЭМ!$C$33:$C$776,СВЦЭМ!$A$33:$A$776,$A123,СВЦЭМ!$B$33:$B$776,O$119)+'СЕТ СН'!$I$12+СВЦЭМ!$D$10+'СЕТ СН'!$I$6-'СЕТ СН'!$I$22</f>
        <v>1559.26880325</v>
      </c>
      <c r="P123" s="36">
        <f>SUMIFS(СВЦЭМ!$C$33:$C$776,СВЦЭМ!$A$33:$A$776,$A123,СВЦЭМ!$B$33:$B$776,P$119)+'СЕТ СН'!$I$12+СВЦЭМ!$D$10+'СЕТ СН'!$I$6-'СЕТ СН'!$I$22</f>
        <v>1569.0699162800001</v>
      </c>
      <c r="Q123" s="36">
        <f>SUMIFS(СВЦЭМ!$C$33:$C$776,СВЦЭМ!$A$33:$A$776,$A123,СВЦЭМ!$B$33:$B$776,Q$119)+'СЕТ СН'!$I$12+СВЦЭМ!$D$10+'СЕТ СН'!$I$6-'СЕТ СН'!$I$22</f>
        <v>1550.8798402900002</v>
      </c>
      <c r="R123" s="36">
        <f>SUMIFS(СВЦЭМ!$C$33:$C$776,СВЦЭМ!$A$33:$A$776,$A123,СВЦЭМ!$B$33:$B$776,R$119)+'СЕТ СН'!$I$12+СВЦЭМ!$D$10+'СЕТ СН'!$I$6-'СЕТ СН'!$I$22</f>
        <v>1561.56014332</v>
      </c>
      <c r="S123" s="36">
        <f>SUMIFS(СВЦЭМ!$C$33:$C$776,СВЦЭМ!$A$33:$A$776,$A123,СВЦЭМ!$B$33:$B$776,S$119)+'СЕТ СН'!$I$12+СВЦЭМ!$D$10+'СЕТ СН'!$I$6-'СЕТ СН'!$I$22</f>
        <v>1575.5657731599999</v>
      </c>
      <c r="T123" s="36">
        <f>SUMIFS(СВЦЭМ!$C$33:$C$776,СВЦЭМ!$A$33:$A$776,$A123,СВЦЭМ!$B$33:$B$776,T$119)+'СЕТ СН'!$I$12+СВЦЭМ!$D$10+'СЕТ СН'!$I$6-'СЕТ СН'!$I$22</f>
        <v>1563.18826246</v>
      </c>
      <c r="U123" s="36">
        <f>SUMIFS(СВЦЭМ!$C$33:$C$776,СВЦЭМ!$A$33:$A$776,$A123,СВЦЭМ!$B$33:$B$776,U$119)+'СЕТ СН'!$I$12+СВЦЭМ!$D$10+'СЕТ СН'!$I$6-'СЕТ СН'!$I$22</f>
        <v>1540.11420226</v>
      </c>
      <c r="V123" s="36">
        <f>SUMIFS(СВЦЭМ!$C$33:$C$776,СВЦЭМ!$A$33:$A$776,$A123,СВЦЭМ!$B$33:$B$776,V$119)+'СЕТ СН'!$I$12+СВЦЭМ!$D$10+'СЕТ СН'!$I$6-'СЕТ СН'!$I$22</f>
        <v>1546.09752009</v>
      </c>
      <c r="W123" s="36">
        <f>SUMIFS(СВЦЭМ!$C$33:$C$776,СВЦЭМ!$A$33:$A$776,$A123,СВЦЭМ!$B$33:$B$776,W$119)+'СЕТ СН'!$I$12+СВЦЭМ!$D$10+'СЕТ СН'!$I$6-'СЕТ СН'!$I$22</f>
        <v>1557.17764577</v>
      </c>
      <c r="X123" s="36">
        <f>SUMIFS(СВЦЭМ!$C$33:$C$776,СВЦЭМ!$A$33:$A$776,$A123,СВЦЭМ!$B$33:$B$776,X$119)+'СЕТ СН'!$I$12+СВЦЭМ!$D$10+'СЕТ СН'!$I$6-'СЕТ СН'!$I$22</f>
        <v>1563.8525998600001</v>
      </c>
      <c r="Y123" s="36">
        <f>SUMIFS(СВЦЭМ!$C$33:$C$776,СВЦЭМ!$A$33:$A$776,$A123,СВЦЭМ!$B$33:$B$776,Y$119)+'СЕТ СН'!$I$12+СВЦЭМ!$D$10+'СЕТ СН'!$I$6-'СЕТ СН'!$I$22</f>
        <v>1590.68987713</v>
      </c>
    </row>
    <row r="124" spans="1:27" ht="15.75" x14ac:dyDescent="0.2">
      <c r="A124" s="35">
        <f t="shared" si="3"/>
        <v>44079</v>
      </c>
      <c r="B124" s="36">
        <f>SUMIFS(СВЦЭМ!$C$33:$C$776,СВЦЭМ!$A$33:$A$776,$A124,СВЦЭМ!$B$33:$B$776,B$119)+'СЕТ СН'!$I$12+СВЦЭМ!$D$10+'СЕТ СН'!$I$6-'СЕТ СН'!$I$22</f>
        <v>1610.77677103</v>
      </c>
      <c r="C124" s="36">
        <f>SUMIFS(СВЦЭМ!$C$33:$C$776,СВЦЭМ!$A$33:$A$776,$A124,СВЦЭМ!$B$33:$B$776,C$119)+'СЕТ СН'!$I$12+СВЦЭМ!$D$10+'СЕТ СН'!$I$6-'СЕТ СН'!$I$22</f>
        <v>1646.22501336</v>
      </c>
      <c r="D124" s="36">
        <f>SUMIFS(СВЦЭМ!$C$33:$C$776,СВЦЭМ!$A$33:$A$776,$A124,СВЦЭМ!$B$33:$B$776,D$119)+'СЕТ СН'!$I$12+СВЦЭМ!$D$10+'СЕТ СН'!$I$6-'СЕТ СН'!$I$22</f>
        <v>1642.70999306</v>
      </c>
      <c r="E124" s="36">
        <f>SUMIFS(СВЦЭМ!$C$33:$C$776,СВЦЭМ!$A$33:$A$776,$A124,СВЦЭМ!$B$33:$B$776,E$119)+'СЕТ СН'!$I$12+СВЦЭМ!$D$10+'СЕТ СН'!$I$6-'СЕТ СН'!$I$22</f>
        <v>1652.5976804500001</v>
      </c>
      <c r="F124" s="36">
        <f>SUMIFS(СВЦЭМ!$C$33:$C$776,СВЦЭМ!$A$33:$A$776,$A124,СВЦЭМ!$B$33:$B$776,F$119)+'СЕТ СН'!$I$12+СВЦЭМ!$D$10+'СЕТ СН'!$I$6-'СЕТ СН'!$I$22</f>
        <v>1659.8915051500001</v>
      </c>
      <c r="G124" s="36">
        <f>SUMIFS(СВЦЭМ!$C$33:$C$776,СВЦЭМ!$A$33:$A$776,$A124,СВЦЭМ!$B$33:$B$776,G$119)+'СЕТ СН'!$I$12+СВЦЭМ!$D$10+'СЕТ СН'!$I$6-'СЕТ СН'!$I$22</f>
        <v>1660.5781578199999</v>
      </c>
      <c r="H124" s="36">
        <f>SUMIFS(СВЦЭМ!$C$33:$C$776,СВЦЭМ!$A$33:$A$776,$A124,СВЦЭМ!$B$33:$B$776,H$119)+'СЕТ СН'!$I$12+СВЦЭМ!$D$10+'СЕТ СН'!$I$6-'СЕТ СН'!$I$22</f>
        <v>1646.34636445</v>
      </c>
      <c r="I124" s="36">
        <f>SUMIFS(СВЦЭМ!$C$33:$C$776,СВЦЭМ!$A$33:$A$776,$A124,СВЦЭМ!$B$33:$B$776,I$119)+'СЕТ СН'!$I$12+СВЦЭМ!$D$10+'СЕТ СН'!$I$6-'СЕТ СН'!$I$22</f>
        <v>1589.24936794</v>
      </c>
      <c r="J124" s="36">
        <f>SUMIFS(СВЦЭМ!$C$33:$C$776,СВЦЭМ!$A$33:$A$776,$A124,СВЦЭМ!$B$33:$B$776,J$119)+'СЕТ СН'!$I$12+СВЦЭМ!$D$10+'СЕТ СН'!$I$6-'СЕТ СН'!$I$22</f>
        <v>1580.69249461</v>
      </c>
      <c r="K124" s="36">
        <f>SUMIFS(СВЦЭМ!$C$33:$C$776,СВЦЭМ!$A$33:$A$776,$A124,СВЦЭМ!$B$33:$B$776,K$119)+'СЕТ СН'!$I$12+СВЦЭМ!$D$10+'СЕТ СН'!$I$6-'СЕТ СН'!$I$22</f>
        <v>1549.5002486399999</v>
      </c>
      <c r="L124" s="36">
        <f>SUMIFS(СВЦЭМ!$C$33:$C$776,СВЦЭМ!$A$33:$A$776,$A124,СВЦЭМ!$B$33:$B$776,L$119)+'СЕТ СН'!$I$12+СВЦЭМ!$D$10+'СЕТ СН'!$I$6-'СЕТ СН'!$I$22</f>
        <v>1523.0830190699999</v>
      </c>
      <c r="M124" s="36">
        <f>SUMIFS(СВЦЭМ!$C$33:$C$776,СВЦЭМ!$A$33:$A$776,$A124,СВЦЭМ!$B$33:$B$776,M$119)+'СЕТ СН'!$I$12+СВЦЭМ!$D$10+'СЕТ СН'!$I$6-'СЕТ СН'!$I$22</f>
        <v>1507.08594279</v>
      </c>
      <c r="N124" s="36">
        <f>SUMIFS(СВЦЭМ!$C$33:$C$776,СВЦЭМ!$A$33:$A$776,$A124,СВЦЭМ!$B$33:$B$776,N$119)+'СЕТ СН'!$I$12+СВЦЭМ!$D$10+'СЕТ СН'!$I$6-'СЕТ СН'!$I$22</f>
        <v>1517.2852438700002</v>
      </c>
      <c r="O124" s="36">
        <f>SUMIFS(СВЦЭМ!$C$33:$C$776,СВЦЭМ!$A$33:$A$776,$A124,СВЦЭМ!$B$33:$B$776,O$119)+'СЕТ СН'!$I$12+СВЦЭМ!$D$10+'СЕТ СН'!$I$6-'СЕТ СН'!$I$22</f>
        <v>1518.94179818</v>
      </c>
      <c r="P124" s="36">
        <f>SUMIFS(СВЦЭМ!$C$33:$C$776,СВЦЭМ!$A$33:$A$776,$A124,СВЦЭМ!$B$33:$B$776,P$119)+'СЕТ СН'!$I$12+СВЦЭМ!$D$10+'СЕТ СН'!$I$6-'СЕТ СН'!$I$22</f>
        <v>1515.6346056500001</v>
      </c>
      <c r="Q124" s="36">
        <f>SUMIFS(СВЦЭМ!$C$33:$C$776,СВЦЭМ!$A$33:$A$776,$A124,СВЦЭМ!$B$33:$B$776,Q$119)+'СЕТ СН'!$I$12+СВЦЭМ!$D$10+'СЕТ СН'!$I$6-'СЕТ СН'!$I$22</f>
        <v>1496.7787948999999</v>
      </c>
      <c r="R124" s="36">
        <f>SUMIFS(СВЦЭМ!$C$33:$C$776,СВЦЭМ!$A$33:$A$776,$A124,СВЦЭМ!$B$33:$B$776,R$119)+'СЕТ СН'!$I$12+СВЦЭМ!$D$10+'СЕТ СН'!$I$6-'СЕТ СН'!$I$22</f>
        <v>1515.68584349</v>
      </c>
      <c r="S124" s="36">
        <f>SUMIFS(СВЦЭМ!$C$33:$C$776,СВЦЭМ!$A$33:$A$776,$A124,СВЦЭМ!$B$33:$B$776,S$119)+'СЕТ СН'!$I$12+СВЦЭМ!$D$10+'СЕТ СН'!$I$6-'СЕТ СН'!$I$22</f>
        <v>1525.6069386200002</v>
      </c>
      <c r="T124" s="36">
        <f>SUMIFS(СВЦЭМ!$C$33:$C$776,СВЦЭМ!$A$33:$A$776,$A124,СВЦЭМ!$B$33:$B$776,T$119)+'СЕТ СН'!$I$12+СВЦЭМ!$D$10+'СЕТ СН'!$I$6-'СЕТ СН'!$I$22</f>
        <v>1518.2924554199999</v>
      </c>
      <c r="U124" s="36">
        <f>SUMIFS(СВЦЭМ!$C$33:$C$776,СВЦЭМ!$A$33:$A$776,$A124,СВЦЭМ!$B$33:$B$776,U$119)+'СЕТ СН'!$I$12+СВЦЭМ!$D$10+'СЕТ СН'!$I$6-'СЕТ СН'!$I$22</f>
        <v>1507.7758534499999</v>
      </c>
      <c r="V124" s="36">
        <f>SUMIFS(СВЦЭМ!$C$33:$C$776,СВЦЭМ!$A$33:$A$776,$A124,СВЦЭМ!$B$33:$B$776,V$119)+'СЕТ СН'!$I$12+СВЦЭМ!$D$10+'СЕТ СН'!$I$6-'СЕТ СН'!$I$22</f>
        <v>1512.5136972400001</v>
      </c>
      <c r="W124" s="36">
        <f>SUMIFS(СВЦЭМ!$C$33:$C$776,СВЦЭМ!$A$33:$A$776,$A124,СВЦЭМ!$B$33:$B$776,W$119)+'СЕТ СН'!$I$12+СВЦЭМ!$D$10+'СЕТ СН'!$I$6-'СЕТ СН'!$I$22</f>
        <v>1537.7526219900001</v>
      </c>
      <c r="X124" s="36">
        <f>SUMIFS(СВЦЭМ!$C$33:$C$776,СВЦЭМ!$A$33:$A$776,$A124,СВЦЭМ!$B$33:$B$776,X$119)+'СЕТ СН'!$I$12+СВЦЭМ!$D$10+'СЕТ СН'!$I$6-'СЕТ СН'!$I$22</f>
        <v>1526.06862344</v>
      </c>
      <c r="Y124" s="36">
        <f>SUMIFS(СВЦЭМ!$C$33:$C$776,СВЦЭМ!$A$33:$A$776,$A124,СВЦЭМ!$B$33:$B$776,Y$119)+'СЕТ СН'!$I$12+СВЦЭМ!$D$10+'СЕТ СН'!$I$6-'СЕТ СН'!$I$22</f>
        <v>1567.74460359</v>
      </c>
    </row>
    <row r="125" spans="1:27" ht="15.75" x14ac:dyDescent="0.2">
      <c r="A125" s="35">
        <f t="shared" si="3"/>
        <v>44080</v>
      </c>
      <c r="B125" s="36">
        <f>SUMIFS(СВЦЭМ!$C$33:$C$776,СВЦЭМ!$A$33:$A$776,$A125,СВЦЭМ!$B$33:$B$776,B$119)+'СЕТ СН'!$I$12+СВЦЭМ!$D$10+'СЕТ СН'!$I$6-'СЕТ СН'!$I$22</f>
        <v>1584.4189016400001</v>
      </c>
      <c r="C125" s="36">
        <f>SUMIFS(СВЦЭМ!$C$33:$C$776,СВЦЭМ!$A$33:$A$776,$A125,СВЦЭМ!$B$33:$B$776,C$119)+'СЕТ СН'!$I$12+СВЦЭМ!$D$10+'СЕТ СН'!$I$6-'СЕТ СН'!$I$22</f>
        <v>1613.40754184</v>
      </c>
      <c r="D125" s="36">
        <f>SUMIFS(СВЦЭМ!$C$33:$C$776,СВЦЭМ!$A$33:$A$776,$A125,СВЦЭМ!$B$33:$B$776,D$119)+'СЕТ СН'!$I$12+СВЦЭМ!$D$10+'СЕТ СН'!$I$6-'СЕТ СН'!$I$22</f>
        <v>1664.00444728</v>
      </c>
      <c r="E125" s="36">
        <f>SUMIFS(СВЦЭМ!$C$33:$C$776,СВЦЭМ!$A$33:$A$776,$A125,СВЦЭМ!$B$33:$B$776,E$119)+'СЕТ СН'!$I$12+СВЦЭМ!$D$10+'СЕТ СН'!$I$6-'СЕТ СН'!$I$22</f>
        <v>1715.1661369200001</v>
      </c>
      <c r="F125" s="36">
        <f>SUMIFS(СВЦЭМ!$C$33:$C$776,СВЦЭМ!$A$33:$A$776,$A125,СВЦЭМ!$B$33:$B$776,F$119)+'СЕТ СН'!$I$12+СВЦЭМ!$D$10+'СЕТ СН'!$I$6-'СЕТ СН'!$I$22</f>
        <v>1709.7479095899998</v>
      </c>
      <c r="G125" s="36">
        <f>SUMIFS(СВЦЭМ!$C$33:$C$776,СВЦЭМ!$A$33:$A$776,$A125,СВЦЭМ!$B$33:$B$776,G$119)+'СЕТ СН'!$I$12+СВЦЭМ!$D$10+'СЕТ СН'!$I$6-'СЕТ СН'!$I$22</f>
        <v>1714.8008187199998</v>
      </c>
      <c r="H125" s="36">
        <f>SUMIFS(СВЦЭМ!$C$33:$C$776,СВЦЭМ!$A$33:$A$776,$A125,СВЦЭМ!$B$33:$B$776,H$119)+'СЕТ СН'!$I$12+СВЦЭМ!$D$10+'СЕТ СН'!$I$6-'СЕТ СН'!$I$22</f>
        <v>1710.7387647199998</v>
      </c>
      <c r="I125" s="36">
        <f>SUMIFS(СВЦЭМ!$C$33:$C$776,СВЦЭМ!$A$33:$A$776,$A125,СВЦЭМ!$B$33:$B$776,I$119)+'СЕТ СН'!$I$12+СВЦЭМ!$D$10+'СЕТ СН'!$I$6-'СЕТ СН'!$I$22</f>
        <v>1604.0087883599999</v>
      </c>
      <c r="J125" s="36">
        <f>SUMIFS(СВЦЭМ!$C$33:$C$776,СВЦЭМ!$A$33:$A$776,$A125,СВЦЭМ!$B$33:$B$776,J$119)+'СЕТ СН'!$I$12+СВЦЭМ!$D$10+'СЕТ СН'!$I$6-'СЕТ СН'!$I$22</f>
        <v>1506.68915857</v>
      </c>
      <c r="K125" s="36">
        <f>SUMIFS(СВЦЭМ!$C$33:$C$776,СВЦЭМ!$A$33:$A$776,$A125,СВЦЭМ!$B$33:$B$776,K$119)+'СЕТ СН'!$I$12+СВЦЭМ!$D$10+'СЕТ СН'!$I$6-'СЕТ СН'!$I$22</f>
        <v>1403.43375049</v>
      </c>
      <c r="L125" s="36">
        <f>SUMIFS(СВЦЭМ!$C$33:$C$776,СВЦЭМ!$A$33:$A$776,$A125,СВЦЭМ!$B$33:$B$776,L$119)+'СЕТ СН'!$I$12+СВЦЭМ!$D$10+'СЕТ СН'!$I$6-'СЕТ СН'!$I$22</f>
        <v>1414.8059226099999</v>
      </c>
      <c r="M125" s="36">
        <f>SUMIFS(СВЦЭМ!$C$33:$C$776,СВЦЭМ!$A$33:$A$776,$A125,СВЦЭМ!$B$33:$B$776,M$119)+'СЕТ СН'!$I$12+СВЦЭМ!$D$10+'СЕТ СН'!$I$6-'СЕТ СН'!$I$22</f>
        <v>1408.89287186</v>
      </c>
      <c r="N125" s="36">
        <f>SUMIFS(СВЦЭМ!$C$33:$C$776,СВЦЭМ!$A$33:$A$776,$A125,СВЦЭМ!$B$33:$B$776,N$119)+'СЕТ СН'!$I$12+СВЦЭМ!$D$10+'СЕТ СН'!$I$6-'СЕТ СН'!$I$22</f>
        <v>1403.7492874099999</v>
      </c>
      <c r="O125" s="36">
        <f>SUMIFS(СВЦЭМ!$C$33:$C$776,СВЦЭМ!$A$33:$A$776,$A125,СВЦЭМ!$B$33:$B$776,O$119)+'СЕТ СН'!$I$12+СВЦЭМ!$D$10+'СЕТ СН'!$I$6-'СЕТ СН'!$I$22</f>
        <v>1399.6015012600001</v>
      </c>
      <c r="P125" s="36">
        <f>SUMIFS(СВЦЭМ!$C$33:$C$776,СВЦЭМ!$A$33:$A$776,$A125,СВЦЭМ!$B$33:$B$776,P$119)+'СЕТ СН'!$I$12+СВЦЭМ!$D$10+'СЕТ СН'!$I$6-'СЕТ СН'!$I$22</f>
        <v>1399.21168868</v>
      </c>
      <c r="Q125" s="36">
        <f>SUMIFS(СВЦЭМ!$C$33:$C$776,СВЦЭМ!$A$33:$A$776,$A125,СВЦЭМ!$B$33:$B$776,Q$119)+'СЕТ СН'!$I$12+СВЦЭМ!$D$10+'СЕТ СН'!$I$6-'СЕТ СН'!$I$22</f>
        <v>1393.48869754</v>
      </c>
      <c r="R125" s="36">
        <f>SUMIFS(СВЦЭМ!$C$33:$C$776,СВЦЭМ!$A$33:$A$776,$A125,СВЦЭМ!$B$33:$B$776,R$119)+'СЕТ СН'!$I$12+СВЦЭМ!$D$10+'СЕТ СН'!$I$6-'СЕТ СН'!$I$22</f>
        <v>1386.7616018900001</v>
      </c>
      <c r="S125" s="36">
        <f>SUMIFS(СВЦЭМ!$C$33:$C$776,СВЦЭМ!$A$33:$A$776,$A125,СВЦЭМ!$B$33:$B$776,S$119)+'СЕТ СН'!$I$12+СВЦЭМ!$D$10+'СЕТ СН'!$I$6-'СЕТ СН'!$I$22</f>
        <v>1396.4845749199999</v>
      </c>
      <c r="T125" s="36">
        <f>SUMIFS(СВЦЭМ!$C$33:$C$776,СВЦЭМ!$A$33:$A$776,$A125,СВЦЭМ!$B$33:$B$776,T$119)+'СЕТ СН'!$I$12+СВЦЭМ!$D$10+'СЕТ СН'!$I$6-'СЕТ СН'!$I$22</f>
        <v>1396.4958136099999</v>
      </c>
      <c r="U125" s="36">
        <f>SUMIFS(СВЦЭМ!$C$33:$C$776,СВЦЭМ!$A$33:$A$776,$A125,СВЦЭМ!$B$33:$B$776,U$119)+'СЕТ СН'!$I$12+СВЦЭМ!$D$10+'СЕТ СН'!$I$6-'СЕТ СН'!$I$22</f>
        <v>1383.7623501100002</v>
      </c>
      <c r="V125" s="36">
        <f>SUMIFS(СВЦЭМ!$C$33:$C$776,СВЦЭМ!$A$33:$A$776,$A125,СВЦЭМ!$B$33:$B$776,V$119)+'СЕТ СН'!$I$12+СВЦЭМ!$D$10+'СЕТ СН'!$I$6-'СЕТ СН'!$I$22</f>
        <v>1388.55305522</v>
      </c>
      <c r="W125" s="36">
        <f>SUMIFS(СВЦЭМ!$C$33:$C$776,СВЦЭМ!$A$33:$A$776,$A125,СВЦЭМ!$B$33:$B$776,W$119)+'СЕТ СН'!$I$12+СВЦЭМ!$D$10+'СЕТ СН'!$I$6-'СЕТ СН'!$I$22</f>
        <v>1381.4705146400001</v>
      </c>
      <c r="X125" s="36">
        <f>SUMIFS(СВЦЭМ!$C$33:$C$776,СВЦЭМ!$A$33:$A$776,$A125,СВЦЭМ!$B$33:$B$776,X$119)+'СЕТ СН'!$I$12+СВЦЭМ!$D$10+'СЕТ СН'!$I$6-'СЕТ СН'!$I$22</f>
        <v>1383.53684619</v>
      </c>
      <c r="Y125" s="36">
        <f>SUMIFS(СВЦЭМ!$C$33:$C$776,СВЦЭМ!$A$33:$A$776,$A125,СВЦЭМ!$B$33:$B$776,Y$119)+'СЕТ СН'!$I$12+СВЦЭМ!$D$10+'СЕТ СН'!$I$6-'СЕТ СН'!$I$22</f>
        <v>1419.81995646</v>
      </c>
    </row>
    <row r="126" spans="1:27" ht="15.75" x14ac:dyDescent="0.2">
      <c r="A126" s="35">
        <f t="shared" si="3"/>
        <v>44081</v>
      </c>
      <c r="B126" s="36">
        <f>SUMIFS(СВЦЭМ!$C$33:$C$776,СВЦЭМ!$A$33:$A$776,$A126,СВЦЭМ!$B$33:$B$776,B$119)+'СЕТ СН'!$I$12+СВЦЭМ!$D$10+'СЕТ СН'!$I$6-'СЕТ СН'!$I$22</f>
        <v>1547.70572309</v>
      </c>
      <c r="C126" s="36">
        <f>SUMIFS(СВЦЭМ!$C$33:$C$776,СВЦЭМ!$A$33:$A$776,$A126,СВЦЭМ!$B$33:$B$776,C$119)+'СЕТ СН'!$I$12+СВЦЭМ!$D$10+'СЕТ СН'!$I$6-'СЕТ СН'!$I$22</f>
        <v>1585.11137579</v>
      </c>
      <c r="D126" s="36">
        <f>SUMIFS(СВЦЭМ!$C$33:$C$776,СВЦЭМ!$A$33:$A$776,$A126,СВЦЭМ!$B$33:$B$776,D$119)+'СЕТ СН'!$I$12+СВЦЭМ!$D$10+'СЕТ СН'!$I$6-'СЕТ СН'!$I$22</f>
        <v>1601.1801621</v>
      </c>
      <c r="E126" s="36">
        <f>SUMIFS(СВЦЭМ!$C$33:$C$776,СВЦЭМ!$A$33:$A$776,$A126,СВЦЭМ!$B$33:$B$776,E$119)+'СЕТ СН'!$I$12+СВЦЭМ!$D$10+'СЕТ СН'!$I$6-'СЕТ СН'!$I$22</f>
        <v>1621.6178153599999</v>
      </c>
      <c r="F126" s="36">
        <f>SUMIFS(СВЦЭМ!$C$33:$C$776,СВЦЭМ!$A$33:$A$776,$A126,СВЦЭМ!$B$33:$B$776,F$119)+'СЕТ СН'!$I$12+СВЦЭМ!$D$10+'СЕТ СН'!$I$6-'СЕТ СН'!$I$22</f>
        <v>1620.8963585199999</v>
      </c>
      <c r="G126" s="36">
        <f>SUMIFS(СВЦЭМ!$C$33:$C$776,СВЦЭМ!$A$33:$A$776,$A126,СВЦЭМ!$B$33:$B$776,G$119)+'СЕТ СН'!$I$12+СВЦЭМ!$D$10+'СЕТ СН'!$I$6-'СЕТ СН'!$I$22</f>
        <v>1610.97259497</v>
      </c>
      <c r="H126" s="36">
        <f>SUMIFS(СВЦЭМ!$C$33:$C$776,СВЦЭМ!$A$33:$A$776,$A126,СВЦЭМ!$B$33:$B$776,H$119)+'СЕТ СН'!$I$12+СВЦЭМ!$D$10+'СЕТ СН'!$I$6-'СЕТ СН'!$I$22</f>
        <v>1591.2262288500001</v>
      </c>
      <c r="I126" s="36">
        <f>SUMIFS(СВЦЭМ!$C$33:$C$776,СВЦЭМ!$A$33:$A$776,$A126,СВЦЭМ!$B$33:$B$776,I$119)+'СЕТ СН'!$I$12+СВЦЭМ!$D$10+'СЕТ СН'!$I$6-'СЕТ СН'!$I$22</f>
        <v>1565.02502263</v>
      </c>
      <c r="J126" s="36">
        <f>SUMIFS(СВЦЭМ!$C$33:$C$776,СВЦЭМ!$A$33:$A$776,$A126,СВЦЭМ!$B$33:$B$776,J$119)+'СЕТ СН'!$I$12+СВЦЭМ!$D$10+'СЕТ СН'!$I$6-'СЕТ СН'!$I$22</f>
        <v>1532.1737330599999</v>
      </c>
      <c r="K126" s="36">
        <f>SUMIFS(СВЦЭМ!$C$33:$C$776,СВЦЭМ!$A$33:$A$776,$A126,СВЦЭМ!$B$33:$B$776,K$119)+'СЕТ СН'!$I$12+СВЦЭМ!$D$10+'СЕТ СН'!$I$6-'СЕТ СН'!$I$22</f>
        <v>1493.9892107800001</v>
      </c>
      <c r="L126" s="36">
        <f>SUMIFS(СВЦЭМ!$C$33:$C$776,СВЦЭМ!$A$33:$A$776,$A126,СВЦЭМ!$B$33:$B$776,L$119)+'СЕТ СН'!$I$12+СВЦЭМ!$D$10+'СЕТ СН'!$I$6-'СЕТ СН'!$I$22</f>
        <v>1476.5478925</v>
      </c>
      <c r="M126" s="36">
        <f>SUMIFS(СВЦЭМ!$C$33:$C$776,СВЦЭМ!$A$33:$A$776,$A126,СВЦЭМ!$B$33:$B$776,M$119)+'СЕТ СН'!$I$12+СВЦЭМ!$D$10+'СЕТ СН'!$I$6-'СЕТ СН'!$I$22</f>
        <v>1436.13316958</v>
      </c>
      <c r="N126" s="36">
        <f>SUMIFS(СВЦЭМ!$C$33:$C$776,СВЦЭМ!$A$33:$A$776,$A126,СВЦЭМ!$B$33:$B$776,N$119)+'СЕТ СН'!$I$12+СВЦЭМ!$D$10+'СЕТ СН'!$I$6-'СЕТ СН'!$I$22</f>
        <v>1401.3695363500001</v>
      </c>
      <c r="O126" s="36">
        <f>SUMIFS(СВЦЭМ!$C$33:$C$776,СВЦЭМ!$A$33:$A$776,$A126,СВЦЭМ!$B$33:$B$776,O$119)+'СЕТ СН'!$I$12+СВЦЭМ!$D$10+'СЕТ СН'!$I$6-'СЕТ СН'!$I$22</f>
        <v>1396.76108488</v>
      </c>
      <c r="P126" s="36">
        <f>SUMIFS(СВЦЭМ!$C$33:$C$776,СВЦЭМ!$A$33:$A$776,$A126,СВЦЭМ!$B$33:$B$776,P$119)+'СЕТ СН'!$I$12+СВЦЭМ!$D$10+'СЕТ СН'!$I$6-'СЕТ СН'!$I$22</f>
        <v>1395.6848953399999</v>
      </c>
      <c r="Q126" s="36">
        <f>SUMIFS(СВЦЭМ!$C$33:$C$776,СВЦЭМ!$A$33:$A$776,$A126,СВЦЭМ!$B$33:$B$776,Q$119)+'СЕТ СН'!$I$12+СВЦЭМ!$D$10+'СЕТ СН'!$I$6-'СЕТ СН'!$I$22</f>
        <v>1392.63374157</v>
      </c>
      <c r="R126" s="36">
        <f>SUMIFS(СВЦЭМ!$C$33:$C$776,СВЦЭМ!$A$33:$A$776,$A126,СВЦЭМ!$B$33:$B$776,R$119)+'СЕТ СН'!$I$12+СВЦЭМ!$D$10+'СЕТ СН'!$I$6-'СЕТ СН'!$I$22</f>
        <v>1390.23289497</v>
      </c>
      <c r="S126" s="36">
        <f>SUMIFS(СВЦЭМ!$C$33:$C$776,СВЦЭМ!$A$33:$A$776,$A126,СВЦЭМ!$B$33:$B$776,S$119)+'СЕТ СН'!$I$12+СВЦЭМ!$D$10+'СЕТ СН'!$I$6-'СЕТ СН'!$I$22</f>
        <v>1397.5259089199999</v>
      </c>
      <c r="T126" s="36">
        <f>SUMIFS(СВЦЭМ!$C$33:$C$776,СВЦЭМ!$A$33:$A$776,$A126,СВЦЭМ!$B$33:$B$776,T$119)+'СЕТ СН'!$I$12+СВЦЭМ!$D$10+'СЕТ СН'!$I$6-'СЕТ СН'!$I$22</f>
        <v>1403.92855265</v>
      </c>
      <c r="U126" s="36">
        <f>SUMIFS(СВЦЭМ!$C$33:$C$776,СВЦЭМ!$A$33:$A$776,$A126,СВЦЭМ!$B$33:$B$776,U$119)+'СЕТ СН'!$I$12+СВЦЭМ!$D$10+'СЕТ СН'!$I$6-'СЕТ СН'!$I$22</f>
        <v>1405.8482505000002</v>
      </c>
      <c r="V126" s="36">
        <f>SUMIFS(СВЦЭМ!$C$33:$C$776,СВЦЭМ!$A$33:$A$776,$A126,СВЦЭМ!$B$33:$B$776,V$119)+'СЕТ СН'!$I$12+СВЦЭМ!$D$10+'СЕТ СН'!$I$6-'СЕТ СН'!$I$22</f>
        <v>1407.3677431800002</v>
      </c>
      <c r="W126" s="36">
        <f>SUMIFS(СВЦЭМ!$C$33:$C$776,СВЦЭМ!$A$33:$A$776,$A126,СВЦЭМ!$B$33:$B$776,W$119)+'СЕТ СН'!$I$12+СВЦЭМ!$D$10+'СЕТ СН'!$I$6-'СЕТ СН'!$I$22</f>
        <v>1408.72908474</v>
      </c>
      <c r="X126" s="36">
        <f>SUMIFS(СВЦЭМ!$C$33:$C$776,СВЦЭМ!$A$33:$A$776,$A126,СВЦЭМ!$B$33:$B$776,X$119)+'СЕТ СН'!$I$12+СВЦЭМ!$D$10+'СЕТ СН'!$I$6-'СЕТ СН'!$I$22</f>
        <v>1397.94000542</v>
      </c>
      <c r="Y126" s="36">
        <f>SUMIFS(СВЦЭМ!$C$33:$C$776,СВЦЭМ!$A$33:$A$776,$A126,СВЦЭМ!$B$33:$B$776,Y$119)+'СЕТ СН'!$I$12+СВЦЭМ!$D$10+'СЕТ СН'!$I$6-'СЕТ СН'!$I$22</f>
        <v>1488.4689181900001</v>
      </c>
    </row>
    <row r="127" spans="1:27" ht="15.75" x14ac:dyDescent="0.2">
      <c r="A127" s="35">
        <f t="shared" si="3"/>
        <v>44082</v>
      </c>
      <c r="B127" s="36">
        <f>SUMIFS(СВЦЭМ!$C$33:$C$776,СВЦЭМ!$A$33:$A$776,$A127,СВЦЭМ!$B$33:$B$776,B$119)+'СЕТ СН'!$I$12+СВЦЭМ!$D$10+'СЕТ СН'!$I$6-'СЕТ СН'!$I$22</f>
        <v>1522.5282371799999</v>
      </c>
      <c r="C127" s="36">
        <f>SUMIFS(СВЦЭМ!$C$33:$C$776,СВЦЭМ!$A$33:$A$776,$A127,СВЦЭМ!$B$33:$B$776,C$119)+'СЕТ СН'!$I$12+СВЦЭМ!$D$10+'СЕТ СН'!$I$6-'СЕТ СН'!$I$22</f>
        <v>1568.7704612299999</v>
      </c>
      <c r="D127" s="36">
        <f>SUMIFS(СВЦЭМ!$C$33:$C$776,СВЦЭМ!$A$33:$A$776,$A127,СВЦЭМ!$B$33:$B$776,D$119)+'СЕТ СН'!$I$12+СВЦЭМ!$D$10+'СЕТ СН'!$I$6-'СЕТ СН'!$I$22</f>
        <v>1625.79964378</v>
      </c>
      <c r="E127" s="36">
        <f>SUMIFS(СВЦЭМ!$C$33:$C$776,СВЦЭМ!$A$33:$A$776,$A127,СВЦЭМ!$B$33:$B$776,E$119)+'СЕТ СН'!$I$12+СВЦЭМ!$D$10+'СЕТ СН'!$I$6-'СЕТ СН'!$I$22</f>
        <v>1646.8620596199999</v>
      </c>
      <c r="F127" s="36">
        <f>SUMIFS(СВЦЭМ!$C$33:$C$776,СВЦЭМ!$A$33:$A$776,$A127,СВЦЭМ!$B$33:$B$776,F$119)+'СЕТ СН'!$I$12+СВЦЭМ!$D$10+'СЕТ СН'!$I$6-'СЕТ СН'!$I$22</f>
        <v>1614.47326645</v>
      </c>
      <c r="G127" s="36">
        <f>SUMIFS(СВЦЭМ!$C$33:$C$776,СВЦЭМ!$A$33:$A$776,$A127,СВЦЭМ!$B$33:$B$776,G$119)+'СЕТ СН'!$I$12+СВЦЭМ!$D$10+'СЕТ СН'!$I$6-'СЕТ СН'!$I$22</f>
        <v>1576.7282064999999</v>
      </c>
      <c r="H127" s="36">
        <f>SUMIFS(СВЦЭМ!$C$33:$C$776,СВЦЭМ!$A$33:$A$776,$A127,СВЦЭМ!$B$33:$B$776,H$119)+'СЕТ СН'!$I$12+СВЦЭМ!$D$10+'СЕТ СН'!$I$6-'СЕТ СН'!$I$22</f>
        <v>1530.0691412400001</v>
      </c>
      <c r="I127" s="36">
        <f>SUMIFS(СВЦЭМ!$C$33:$C$776,СВЦЭМ!$A$33:$A$776,$A127,СВЦЭМ!$B$33:$B$776,I$119)+'СЕТ СН'!$I$12+СВЦЭМ!$D$10+'СЕТ СН'!$I$6-'СЕТ СН'!$I$22</f>
        <v>1499.86079212</v>
      </c>
      <c r="J127" s="36">
        <f>SUMIFS(СВЦЭМ!$C$33:$C$776,СВЦЭМ!$A$33:$A$776,$A127,СВЦЭМ!$B$33:$B$776,J$119)+'СЕТ СН'!$I$12+СВЦЭМ!$D$10+'СЕТ СН'!$I$6-'СЕТ СН'!$I$22</f>
        <v>1447.9884526999999</v>
      </c>
      <c r="K127" s="36">
        <f>SUMIFS(СВЦЭМ!$C$33:$C$776,СВЦЭМ!$A$33:$A$776,$A127,СВЦЭМ!$B$33:$B$776,K$119)+'СЕТ СН'!$I$12+СВЦЭМ!$D$10+'СЕТ СН'!$I$6-'СЕТ СН'!$I$22</f>
        <v>1446.88515704</v>
      </c>
      <c r="L127" s="36">
        <f>SUMIFS(СВЦЭМ!$C$33:$C$776,СВЦЭМ!$A$33:$A$776,$A127,СВЦЭМ!$B$33:$B$776,L$119)+'СЕТ СН'!$I$12+СВЦЭМ!$D$10+'СЕТ СН'!$I$6-'СЕТ СН'!$I$22</f>
        <v>1405.1541731699999</v>
      </c>
      <c r="M127" s="36">
        <f>SUMIFS(СВЦЭМ!$C$33:$C$776,СВЦЭМ!$A$33:$A$776,$A127,СВЦЭМ!$B$33:$B$776,M$119)+'СЕТ СН'!$I$12+СВЦЭМ!$D$10+'СЕТ СН'!$I$6-'СЕТ СН'!$I$22</f>
        <v>1391.1551196400001</v>
      </c>
      <c r="N127" s="36">
        <f>SUMIFS(СВЦЭМ!$C$33:$C$776,СВЦЭМ!$A$33:$A$776,$A127,СВЦЭМ!$B$33:$B$776,N$119)+'СЕТ СН'!$I$12+СВЦЭМ!$D$10+'СЕТ СН'!$I$6-'СЕТ СН'!$I$22</f>
        <v>1323.53435739</v>
      </c>
      <c r="O127" s="36">
        <f>SUMIFS(СВЦЭМ!$C$33:$C$776,СВЦЭМ!$A$33:$A$776,$A127,СВЦЭМ!$B$33:$B$776,O$119)+'СЕТ СН'!$I$12+СВЦЭМ!$D$10+'СЕТ СН'!$I$6-'СЕТ СН'!$I$22</f>
        <v>1314.22009295</v>
      </c>
      <c r="P127" s="36">
        <f>SUMIFS(СВЦЭМ!$C$33:$C$776,СВЦЭМ!$A$33:$A$776,$A127,СВЦЭМ!$B$33:$B$776,P$119)+'СЕТ СН'!$I$12+СВЦЭМ!$D$10+'СЕТ СН'!$I$6-'СЕТ СН'!$I$22</f>
        <v>1315.5701059600001</v>
      </c>
      <c r="Q127" s="36">
        <f>SUMIFS(СВЦЭМ!$C$33:$C$776,СВЦЭМ!$A$33:$A$776,$A127,СВЦЭМ!$B$33:$B$776,Q$119)+'СЕТ СН'!$I$12+СВЦЭМ!$D$10+'СЕТ СН'!$I$6-'СЕТ СН'!$I$22</f>
        <v>1319.57623128</v>
      </c>
      <c r="R127" s="36">
        <f>SUMIFS(СВЦЭМ!$C$33:$C$776,СВЦЭМ!$A$33:$A$776,$A127,СВЦЭМ!$B$33:$B$776,R$119)+'СЕТ СН'!$I$12+СВЦЭМ!$D$10+'СЕТ СН'!$I$6-'СЕТ СН'!$I$22</f>
        <v>1303.7864791299999</v>
      </c>
      <c r="S127" s="36">
        <f>SUMIFS(СВЦЭМ!$C$33:$C$776,СВЦЭМ!$A$33:$A$776,$A127,СВЦЭМ!$B$33:$B$776,S$119)+'СЕТ СН'!$I$12+СВЦЭМ!$D$10+'СЕТ СН'!$I$6-'СЕТ СН'!$I$22</f>
        <v>1320.1661498399999</v>
      </c>
      <c r="T127" s="36">
        <f>SUMIFS(СВЦЭМ!$C$33:$C$776,СВЦЭМ!$A$33:$A$776,$A127,СВЦЭМ!$B$33:$B$776,T$119)+'СЕТ СН'!$I$12+СВЦЭМ!$D$10+'СЕТ СН'!$I$6-'СЕТ СН'!$I$22</f>
        <v>1328.99534513</v>
      </c>
      <c r="U127" s="36">
        <f>SUMIFS(СВЦЭМ!$C$33:$C$776,СВЦЭМ!$A$33:$A$776,$A127,СВЦЭМ!$B$33:$B$776,U$119)+'СЕТ СН'!$I$12+СВЦЭМ!$D$10+'СЕТ СН'!$I$6-'СЕТ СН'!$I$22</f>
        <v>1340.7927838999999</v>
      </c>
      <c r="V127" s="36">
        <f>SUMIFS(СВЦЭМ!$C$33:$C$776,СВЦЭМ!$A$33:$A$776,$A127,СВЦЭМ!$B$33:$B$776,V$119)+'СЕТ СН'!$I$12+СВЦЭМ!$D$10+'СЕТ СН'!$I$6-'СЕТ СН'!$I$22</f>
        <v>1353.91377072</v>
      </c>
      <c r="W127" s="36">
        <f>SUMIFS(СВЦЭМ!$C$33:$C$776,СВЦЭМ!$A$33:$A$776,$A127,СВЦЭМ!$B$33:$B$776,W$119)+'СЕТ СН'!$I$12+СВЦЭМ!$D$10+'СЕТ СН'!$I$6-'СЕТ СН'!$I$22</f>
        <v>1349.9518170199999</v>
      </c>
      <c r="X127" s="36">
        <f>SUMIFS(СВЦЭМ!$C$33:$C$776,СВЦЭМ!$A$33:$A$776,$A127,СВЦЭМ!$B$33:$B$776,X$119)+'СЕТ СН'!$I$12+СВЦЭМ!$D$10+'СЕТ СН'!$I$6-'СЕТ СН'!$I$22</f>
        <v>1352.1285749200001</v>
      </c>
      <c r="Y127" s="36">
        <f>SUMIFS(СВЦЭМ!$C$33:$C$776,СВЦЭМ!$A$33:$A$776,$A127,СВЦЭМ!$B$33:$B$776,Y$119)+'СЕТ СН'!$I$12+СВЦЭМ!$D$10+'СЕТ СН'!$I$6-'СЕТ СН'!$I$22</f>
        <v>1446.7680374500001</v>
      </c>
    </row>
    <row r="128" spans="1:27" ht="15.75" x14ac:dyDescent="0.2">
      <c r="A128" s="35">
        <f t="shared" si="3"/>
        <v>44083</v>
      </c>
      <c r="B128" s="36">
        <f>SUMIFS(СВЦЭМ!$C$33:$C$776,СВЦЭМ!$A$33:$A$776,$A128,СВЦЭМ!$B$33:$B$776,B$119)+'СЕТ СН'!$I$12+СВЦЭМ!$D$10+'СЕТ СН'!$I$6-'СЕТ СН'!$I$22</f>
        <v>1527.14106902</v>
      </c>
      <c r="C128" s="36">
        <f>SUMIFS(СВЦЭМ!$C$33:$C$776,СВЦЭМ!$A$33:$A$776,$A128,СВЦЭМ!$B$33:$B$776,C$119)+'СЕТ СН'!$I$12+СВЦЭМ!$D$10+'СЕТ СН'!$I$6-'СЕТ СН'!$I$22</f>
        <v>1562.5863212100001</v>
      </c>
      <c r="D128" s="36">
        <f>SUMIFS(СВЦЭМ!$C$33:$C$776,СВЦЭМ!$A$33:$A$776,$A128,СВЦЭМ!$B$33:$B$776,D$119)+'СЕТ СН'!$I$12+СВЦЭМ!$D$10+'СЕТ СН'!$I$6-'СЕТ СН'!$I$22</f>
        <v>1597.4740075899999</v>
      </c>
      <c r="E128" s="36">
        <f>SUMIFS(СВЦЭМ!$C$33:$C$776,СВЦЭМ!$A$33:$A$776,$A128,СВЦЭМ!$B$33:$B$776,E$119)+'СЕТ СН'!$I$12+СВЦЭМ!$D$10+'СЕТ СН'!$I$6-'СЕТ СН'!$I$22</f>
        <v>1610.6702144599999</v>
      </c>
      <c r="F128" s="36">
        <f>SUMIFS(СВЦЭМ!$C$33:$C$776,СВЦЭМ!$A$33:$A$776,$A128,СВЦЭМ!$B$33:$B$776,F$119)+'СЕТ СН'!$I$12+СВЦЭМ!$D$10+'СЕТ СН'!$I$6-'СЕТ СН'!$I$22</f>
        <v>1585.81612896</v>
      </c>
      <c r="G128" s="36">
        <f>SUMIFS(СВЦЭМ!$C$33:$C$776,СВЦЭМ!$A$33:$A$776,$A128,СВЦЭМ!$B$33:$B$776,G$119)+'СЕТ СН'!$I$12+СВЦЭМ!$D$10+'СЕТ СН'!$I$6-'СЕТ СН'!$I$22</f>
        <v>1575.4001896499999</v>
      </c>
      <c r="H128" s="36">
        <f>SUMIFS(СВЦЭМ!$C$33:$C$776,СВЦЭМ!$A$33:$A$776,$A128,СВЦЭМ!$B$33:$B$776,H$119)+'СЕТ СН'!$I$12+СВЦЭМ!$D$10+'СЕТ СН'!$I$6-'СЕТ СН'!$I$22</f>
        <v>1549.40000199</v>
      </c>
      <c r="I128" s="36">
        <f>SUMIFS(СВЦЭМ!$C$33:$C$776,СВЦЭМ!$A$33:$A$776,$A128,СВЦЭМ!$B$33:$B$776,I$119)+'СЕТ СН'!$I$12+СВЦЭМ!$D$10+'СЕТ СН'!$I$6-'СЕТ СН'!$I$22</f>
        <v>1540.83330527</v>
      </c>
      <c r="J128" s="36">
        <f>SUMIFS(СВЦЭМ!$C$33:$C$776,СВЦЭМ!$A$33:$A$776,$A128,СВЦЭМ!$B$33:$B$776,J$119)+'СЕТ СН'!$I$12+СВЦЭМ!$D$10+'СЕТ СН'!$I$6-'СЕТ СН'!$I$22</f>
        <v>1494.3451922899999</v>
      </c>
      <c r="K128" s="36">
        <f>SUMIFS(СВЦЭМ!$C$33:$C$776,СВЦЭМ!$A$33:$A$776,$A128,СВЦЭМ!$B$33:$B$776,K$119)+'СЕТ СН'!$I$12+СВЦЭМ!$D$10+'СЕТ СН'!$I$6-'СЕТ СН'!$I$22</f>
        <v>1482.8532027199999</v>
      </c>
      <c r="L128" s="36">
        <f>SUMIFS(СВЦЭМ!$C$33:$C$776,СВЦЭМ!$A$33:$A$776,$A128,СВЦЭМ!$B$33:$B$776,L$119)+'СЕТ СН'!$I$12+СВЦЭМ!$D$10+'СЕТ СН'!$I$6-'СЕТ СН'!$I$22</f>
        <v>1464.96231543</v>
      </c>
      <c r="M128" s="36">
        <f>SUMIFS(СВЦЭМ!$C$33:$C$776,СВЦЭМ!$A$33:$A$776,$A128,СВЦЭМ!$B$33:$B$776,M$119)+'СЕТ СН'!$I$12+СВЦЭМ!$D$10+'СЕТ СН'!$I$6-'СЕТ СН'!$I$22</f>
        <v>1404.7289432</v>
      </c>
      <c r="N128" s="36">
        <f>SUMIFS(СВЦЭМ!$C$33:$C$776,СВЦЭМ!$A$33:$A$776,$A128,СВЦЭМ!$B$33:$B$776,N$119)+'СЕТ СН'!$I$12+СВЦЭМ!$D$10+'СЕТ СН'!$I$6-'СЕТ СН'!$I$22</f>
        <v>1342.6191460700002</v>
      </c>
      <c r="O128" s="36">
        <f>SUMIFS(СВЦЭМ!$C$33:$C$776,СВЦЭМ!$A$33:$A$776,$A128,СВЦЭМ!$B$33:$B$776,O$119)+'СЕТ СН'!$I$12+СВЦЭМ!$D$10+'СЕТ СН'!$I$6-'СЕТ СН'!$I$22</f>
        <v>1341.0446927200001</v>
      </c>
      <c r="P128" s="36">
        <f>SUMIFS(СВЦЭМ!$C$33:$C$776,СВЦЭМ!$A$33:$A$776,$A128,СВЦЭМ!$B$33:$B$776,P$119)+'СЕТ СН'!$I$12+СВЦЭМ!$D$10+'СЕТ СН'!$I$6-'СЕТ СН'!$I$22</f>
        <v>1345.68935872</v>
      </c>
      <c r="Q128" s="36">
        <f>SUMIFS(СВЦЭМ!$C$33:$C$776,СВЦЭМ!$A$33:$A$776,$A128,СВЦЭМ!$B$33:$B$776,Q$119)+'СЕТ СН'!$I$12+СВЦЭМ!$D$10+'СЕТ СН'!$I$6-'СЕТ СН'!$I$22</f>
        <v>1347.7473924000001</v>
      </c>
      <c r="R128" s="36">
        <f>SUMIFS(СВЦЭМ!$C$33:$C$776,СВЦЭМ!$A$33:$A$776,$A128,СВЦЭМ!$B$33:$B$776,R$119)+'СЕТ СН'!$I$12+СВЦЭМ!$D$10+'СЕТ СН'!$I$6-'СЕТ СН'!$I$22</f>
        <v>1336.2988361600001</v>
      </c>
      <c r="S128" s="36">
        <f>SUMIFS(СВЦЭМ!$C$33:$C$776,СВЦЭМ!$A$33:$A$776,$A128,СВЦЭМ!$B$33:$B$776,S$119)+'СЕТ СН'!$I$12+СВЦЭМ!$D$10+'СЕТ СН'!$I$6-'СЕТ СН'!$I$22</f>
        <v>1336.03874817</v>
      </c>
      <c r="T128" s="36">
        <f>SUMIFS(СВЦЭМ!$C$33:$C$776,СВЦЭМ!$A$33:$A$776,$A128,СВЦЭМ!$B$33:$B$776,T$119)+'СЕТ СН'!$I$12+СВЦЭМ!$D$10+'СЕТ СН'!$I$6-'СЕТ СН'!$I$22</f>
        <v>1342.4952748199998</v>
      </c>
      <c r="U128" s="36">
        <f>SUMIFS(СВЦЭМ!$C$33:$C$776,СВЦЭМ!$A$33:$A$776,$A128,СВЦЭМ!$B$33:$B$776,U$119)+'СЕТ СН'!$I$12+СВЦЭМ!$D$10+'СЕТ СН'!$I$6-'СЕТ СН'!$I$22</f>
        <v>1358.72136679</v>
      </c>
      <c r="V128" s="36">
        <f>SUMIFS(СВЦЭМ!$C$33:$C$776,СВЦЭМ!$A$33:$A$776,$A128,СВЦЭМ!$B$33:$B$776,V$119)+'СЕТ СН'!$I$12+СВЦЭМ!$D$10+'СЕТ СН'!$I$6-'СЕТ СН'!$I$22</f>
        <v>1354.3279881200001</v>
      </c>
      <c r="W128" s="36">
        <f>SUMIFS(СВЦЭМ!$C$33:$C$776,СВЦЭМ!$A$33:$A$776,$A128,СВЦЭМ!$B$33:$B$776,W$119)+'СЕТ СН'!$I$12+СВЦЭМ!$D$10+'СЕТ СН'!$I$6-'СЕТ СН'!$I$22</f>
        <v>1349.2810463800001</v>
      </c>
      <c r="X128" s="36">
        <f>SUMIFS(СВЦЭМ!$C$33:$C$776,СВЦЭМ!$A$33:$A$776,$A128,СВЦЭМ!$B$33:$B$776,X$119)+'СЕТ СН'!$I$12+СВЦЭМ!$D$10+'СЕТ СН'!$I$6-'СЕТ СН'!$I$22</f>
        <v>1371.1342127</v>
      </c>
      <c r="Y128" s="36">
        <f>SUMIFS(СВЦЭМ!$C$33:$C$776,СВЦЭМ!$A$33:$A$776,$A128,СВЦЭМ!$B$33:$B$776,Y$119)+'СЕТ СН'!$I$12+СВЦЭМ!$D$10+'СЕТ СН'!$I$6-'СЕТ СН'!$I$22</f>
        <v>1471.6528744299999</v>
      </c>
    </row>
    <row r="129" spans="1:25" ht="15.75" x14ac:dyDescent="0.2">
      <c r="A129" s="35">
        <f t="shared" si="3"/>
        <v>44084</v>
      </c>
      <c r="B129" s="36">
        <f>SUMIFS(СВЦЭМ!$C$33:$C$776,СВЦЭМ!$A$33:$A$776,$A129,СВЦЭМ!$B$33:$B$776,B$119)+'СЕТ СН'!$I$12+СВЦЭМ!$D$10+'СЕТ СН'!$I$6-'СЕТ СН'!$I$22</f>
        <v>1488.2041180000001</v>
      </c>
      <c r="C129" s="36">
        <f>SUMIFS(СВЦЭМ!$C$33:$C$776,СВЦЭМ!$A$33:$A$776,$A129,СВЦЭМ!$B$33:$B$776,C$119)+'СЕТ СН'!$I$12+СВЦЭМ!$D$10+'СЕТ СН'!$I$6-'СЕТ СН'!$I$22</f>
        <v>1538.2030298300001</v>
      </c>
      <c r="D129" s="36">
        <f>SUMIFS(СВЦЭМ!$C$33:$C$776,СВЦЭМ!$A$33:$A$776,$A129,СВЦЭМ!$B$33:$B$776,D$119)+'СЕТ СН'!$I$12+СВЦЭМ!$D$10+'СЕТ СН'!$I$6-'СЕТ СН'!$I$22</f>
        <v>1561.4849355599999</v>
      </c>
      <c r="E129" s="36">
        <f>SUMIFS(СВЦЭМ!$C$33:$C$776,СВЦЭМ!$A$33:$A$776,$A129,СВЦЭМ!$B$33:$B$776,E$119)+'СЕТ СН'!$I$12+СВЦЭМ!$D$10+'СЕТ СН'!$I$6-'СЕТ СН'!$I$22</f>
        <v>1570.3028180000001</v>
      </c>
      <c r="F129" s="36">
        <f>SUMIFS(СВЦЭМ!$C$33:$C$776,СВЦЭМ!$A$33:$A$776,$A129,СВЦЭМ!$B$33:$B$776,F$119)+'СЕТ СН'!$I$12+СВЦЭМ!$D$10+'СЕТ СН'!$I$6-'СЕТ СН'!$I$22</f>
        <v>1571.6368548099999</v>
      </c>
      <c r="G129" s="36">
        <f>SUMIFS(СВЦЭМ!$C$33:$C$776,СВЦЭМ!$A$33:$A$776,$A129,СВЦЭМ!$B$33:$B$776,G$119)+'СЕТ СН'!$I$12+СВЦЭМ!$D$10+'СЕТ СН'!$I$6-'СЕТ СН'!$I$22</f>
        <v>1549.7555526800002</v>
      </c>
      <c r="H129" s="36">
        <f>SUMIFS(СВЦЭМ!$C$33:$C$776,СВЦЭМ!$A$33:$A$776,$A129,СВЦЭМ!$B$33:$B$776,H$119)+'СЕТ СН'!$I$12+СВЦЭМ!$D$10+'СЕТ СН'!$I$6-'СЕТ СН'!$I$22</f>
        <v>1502.18689223</v>
      </c>
      <c r="I129" s="36">
        <f>SUMIFS(СВЦЭМ!$C$33:$C$776,СВЦЭМ!$A$33:$A$776,$A129,СВЦЭМ!$B$33:$B$776,I$119)+'СЕТ СН'!$I$12+СВЦЭМ!$D$10+'СЕТ СН'!$I$6-'СЕТ СН'!$I$22</f>
        <v>1458.77610871</v>
      </c>
      <c r="J129" s="36">
        <f>SUMIFS(СВЦЭМ!$C$33:$C$776,СВЦЭМ!$A$33:$A$776,$A129,СВЦЭМ!$B$33:$B$776,J$119)+'СЕТ СН'!$I$12+СВЦЭМ!$D$10+'СЕТ СН'!$I$6-'СЕТ СН'!$I$22</f>
        <v>1438.25446971</v>
      </c>
      <c r="K129" s="36">
        <f>SUMIFS(СВЦЭМ!$C$33:$C$776,СВЦЭМ!$A$33:$A$776,$A129,СВЦЭМ!$B$33:$B$776,K$119)+'СЕТ СН'!$I$12+СВЦЭМ!$D$10+'СЕТ СН'!$I$6-'СЕТ СН'!$I$22</f>
        <v>1446.69002447</v>
      </c>
      <c r="L129" s="36">
        <f>SUMIFS(СВЦЭМ!$C$33:$C$776,СВЦЭМ!$A$33:$A$776,$A129,СВЦЭМ!$B$33:$B$776,L$119)+'СЕТ СН'!$I$12+СВЦЭМ!$D$10+'СЕТ СН'!$I$6-'СЕТ СН'!$I$22</f>
        <v>1452.3406311799999</v>
      </c>
      <c r="M129" s="36">
        <f>SUMIFS(СВЦЭМ!$C$33:$C$776,СВЦЭМ!$A$33:$A$776,$A129,СВЦЭМ!$B$33:$B$776,M$119)+'СЕТ СН'!$I$12+СВЦЭМ!$D$10+'СЕТ СН'!$I$6-'СЕТ СН'!$I$22</f>
        <v>1404.0564874699999</v>
      </c>
      <c r="N129" s="36">
        <f>SUMIFS(СВЦЭМ!$C$33:$C$776,СВЦЭМ!$A$33:$A$776,$A129,СВЦЭМ!$B$33:$B$776,N$119)+'СЕТ СН'!$I$12+СВЦЭМ!$D$10+'СЕТ СН'!$I$6-'СЕТ СН'!$I$22</f>
        <v>1325.4946073800002</v>
      </c>
      <c r="O129" s="36">
        <f>SUMIFS(СВЦЭМ!$C$33:$C$776,СВЦЭМ!$A$33:$A$776,$A129,СВЦЭМ!$B$33:$B$776,O$119)+'СЕТ СН'!$I$12+СВЦЭМ!$D$10+'СЕТ СН'!$I$6-'СЕТ СН'!$I$22</f>
        <v>1312.5617922599999</v>
      </c>
      <c r="P129" s="36">
        <f>SUMIFS(СВЦЭМ!$C$33:$C$776,СВЦЭМ!$A$33:$A$776,$A129,СВЦЭМ!$B$33:$B$776,P$119)+'СЕТ СН'!$I$12+СВЦЭМ!$D$10+'СЕТ СН'!$I$6-'СЕТ СН'!$I$22</f>
        <v>1313.27984874</v>
      </c>
      <c r="Q129" s="36">
        <f>SUMIFS(СВЦЭМ!$C$33:$C$776,СВЦЭМ!$A$33:$A$776,$A129,СВЦЭМ!$B$33:$B$776,Q$119)+'СЕТ СН'!$I$12+СВЦЭМ!$D$10+'СЕТ СН'!$I$6-'СЕТ СН'!$I$22</f>
        <v>1321.46643872</v>
      </c>
      <c r="R129" s="36">
        <f>SUMIFS(СВЦЭМ!$C$33:$C$776,СВЦЭМ!$A$33:$A$776,$A129,СВЦЭМ!$B$33:$B$776,R$119)+'СЕТ СН'!$I$12+СВЦЭМ!$D$10+'СЕТ СН'!$I$6-'СЕТ СН'!$I$22</f>
        <v>1312.93202767</v>
      </c>
      <c r="S129" s="36">
        <f>SUMIFS(СВЦЭМ!$C$33:$C$776,СВЦЭМ!$A$33:$A$776,$A129,СВЦЭМ!$B$33:$B$776,S$119)+'СЕТ СН'!$I$12+СВЦЭМ!$D$10+'СЕТ СН'!$I$6-'СЕТ СН'!$I$22</f>
        <v>1307.9751085799999</v>
      </c>
      <c r="T129" s="36">
        <f>SUMIFS(СВЦЭМ!$C$33:$C$776,СВЦЭМ!$A$33:$A$776,$A129,СВЦЭМ!$B$33:$B$776,T$119)+'СЕТ СН'!$I$12+СВЦЭМ!$D$10+'СЕТ СН'!$I$6-'СЕТ СН'!$I$22</f>
        <v>1310.7699878799999</v>
      </c>
      <c r="U129" s="36">
        <f>SUMIFS(СВЦЭМ!$C$33:$C$776,СВЦЭМ!$A$33:$A$776,$A129,СВЦЭМ!$B$33:$B$776,U$119)+'СЕТ СН'!$I$12+СВЦЭМ!$D$10+'СЕТ СН'!$I$6-'СЕТ СН'!$I$22</f>
        <v>1331.55803309</v>
      </c>
      <c r="V129" s="36">
        <f>SUMIFS(СВЦЭМ!$C$33:$C$776,СВЦЭМ!$A$33:$A$776,$A129,СВЦЭМ!$B$33:$B$776,V$119)+'СЕТ СН'!$I$12+СВЦЭМ!$D$10+'СЕТ СН'!$I$6-'СЕТ СН'!$I$22</f>
        <v>1344.1915189700001</v>
      </c>
      <c r="W129" s="36">
        <f>SUMIFS(СВЦЭМ!$C$33:$C$776,СВЦЭМ!$A$33:$A$776,$A129,СВЦЭМ!$B$33:$B$776,W$119)+'СЕТ СН'!$I$12+СВЦЭМ!$D$10+'СЕТ СН'!$I$6-'СЕТ СН'!$I$22</f>
        <v>1335.7116762000001</v>
      </c>
      <c r="X129" s="36">
        <f>SUMIFS(СВЦЭМ!$C$33:$C$776,СВЦЭМ!$A$33:$A$776,$A129,СВЦЭМ!$B$33:$B$776,X$119)+'СЕТ СН'!$I$12+СВЦЭМ!$D$10+'СЕТ СН'!$I$6-'СЕТ СН'!$I$22</f>
        <v>1344.5086763499999</v>
      </c>
      <c r="Y129" s="36">
        <f>SUMIFS(СВЦЭМ!$C$33:$C$776,СВЦЭМ!$A$33:$A$776,$A129,СВЦЭМ!$B$33:$B$776,Y$119)+'СЕТ СН'!$I$12+СВЦЭМ!$D$10+'СЕТ СН'!$I$6-'СЕТ СН'!$I$22</f>
        <v>1436.55255562</v>
      </c>
    </row>
    <row r="130" spans="1:25" ht="15.75" x14ac:dyDescent="0.2">
      <c r="A130" s="35">
        <f t="shared" si="3"/>
        <v>44085</v>
      </c>
      <c r="B130" s="36">
        <f>SUMIFS(СВЦЭМ!$C$33:$C$776,СВЦЭМ!$A$33:$A$776,$A130,СВЦЭМ!$B$33:$B$776,B$119)+'СЕТ СН'!$I$12+СВЦЭМ!$D$10+'СЕТ СН'!$I$6-'СЕТ СН'!$I$22</f>
        <v>1497.1012131500001</v>
      </c>
      <c r="C130" s="36">
        <f>SUMIFS(СВЦЭМ!$C$33:$C$776,СВЦЭМ!$A$33:$A$776,$A130,СВЦЭМ!$B$33:$B$776,C$119)+'СЕТ СН'!$I$12+СВЦЭМ!$D$10+'СЕТ СН'!$I$6-'СЕТ СН'!$I$22</f>
        <v>1516.44962732</v>
      </c>
      <c r="D130" s="36">
        <f>SUMIFS(СВЦЭМ!$C$33:$C$776,СВЦЭМ!$A$33:$A$776,$A130,СВЦЭМ!$B$33:$B$776,D$119)+'СЕТ СН'!$I$12+СВЦЭМ!$D$10+'СЕТ СН'!$I$6-'СЕТ СН'!$I$22</f>
        <v>1531.3036223700001</v>
      </c>
      <c r="E130" s="36">
        <f>SUMIFS(СВЦЭМ!$C$33:$C$776,СВЦЭМ!$A$33:$A$776,$A130,СВЦЭМ!$B$33:$B$776,E$119)+'СЕТ СН'!$I$12+СВЦЭМ!$D$10+'СЕТ СН'!$I$6-'СЕТ СН'!$I$22</f>
        <v>1553.9837409900001</v>
      </c>
      <c r="F130" s="36">
        <f>SUMIFS(СВЦЭМ!$C$33:$C$776,СВЦЭМ!$A$33:$A$776,$A130,СВЦЭМ!$B$33:$B$776,F$119)+'СЕТ СН'!$I$12+СВЦЭМ!$D$10+'СЕТ СН'!$I$6-'СЕТ СН'!$I$22</f>
        <v>1558.14420748</v>
      </c>
      <c r="G130" s="36">
        <f>SUMIFS(СВЦЭМ!$C$33:$C$776,СВЦЭМ!$A$33:$A$776,$A130,СВЦЭМ!$B$33:$B$776,G$119)+'СЕТ СН'!$I$12+СВЦЭМ!$D$10+'СЕТ СН'!$I$6-'СЕТ СН'!$I$22</f>
        <v>1540.8622037099999</v>
      </c>
      <c r="H130" s="36">
        <f>SUMIFS(СВЦЭМ!$C$33:$C$776,СВЦЭМ!$A$33:$A$776,$A130,СВЦЭМ!$B$33:$B$776,H$119)+'СЕТ СН'!$I$12+СВЦЭМ!$D$10+'СЕТ СН'!$I$6-'СЕТ СН'!$I$22</f>
        <v>1489.1709371900001</v>
      </c>
      <c r="I130" s="36">
        <f>SUMIFS(СВЦЭМ!$C$33:$C$776,СВЦЭМ!$A$33:$A$776,$A130,СВЦЭМ!$B$33:$B$776,I$119)+'СЕТ СН'!$I$12+СВЦЭМ!$D$10+'СЕТ СН'!$I$6-'СЕТ СН'!$I$22</f>
        <v>1434.4400461600001</v>
      </c>
      <c r="J130" s="36">
        <f>SUMIFS(СВЦЭМ!$C$33:$C$776,СВЦЭМ!$A$33:$A$776,$A130,СВЦЭМ!$B$33:$B$776,J$119)+'СЕТ СН'!$I$12+СВЦЭМ!$D$10+'СЕТ СН'!$I$6-'СЕТ СН'!$I$22</f>
        <v>1397.1292563500001</v>
      </c>
      <c r="K130" s="36">
        <f>SUMIFS(СВЦЭМ!$C$33:$C$776,СВЦЭМ!$A$33:$A$776,$A130,СВЦЭМ!$B$33:$B$776,K$119)+'СЕТ СН'!$I$12+СВЦЭМ!$D$10+'СЕТ СН'!$I$6-'СЕТ СН'!$I$22</f>
        <v>1390.79794543</v>
      </c>
      <c r="L130" s="36">
        <f>SUMIFS(СВЦЭМ!$C$33:$C$776,СВЦЭМ!$A$33:$A$776,$A130,СВЦЭМ!$B$33:$B$776,L$119)+'СЕТ СН'!$I$12+СВЦЭМ!$D$10+'СЕТ СН'!$I$6-'СЕТ СН'!$I$22</f>
        <v>1424.09943524</v>
      </c>
      <c r="M130" s="36">
        <f>SUMIFS(СВЦЭМ!$C$33:$C$776,СВЦЭМ!$A$33:$A$776,$A130,СВЦЭМ!$B$33:$B$776,M$119)+'СЕТ СН'!$I$12+СВЦЭМ!$D$10+'СЕТ СН'!$I$6-'СЕТ СН'!$I$22</f>
        <v>1381.7212212300001</v>
      </c>
      <c r="N130" s="36">
        <f>SUMIFS(СВЦЭМ!$C$33:$C$776,СВЦЭМ!$A$33:$A$776,$A130,СВЦЭМ!$B$33:$B$776,N$119)+'СЕТ СН'!$I$12+СВЦЭМ!$D$10+'СЕТ СН'!$I$6-'СЕТ СН'!$I$22</f>
        <v>1333.13669048</v>
      </c>
      <c r="O130" s="36">
        <f>SUMIFS(СВЦЭМ!$C$33:$C$776,СВЦЭМ!$A$33:$A$776,$A130,СВЦЭМ!$B$33:$B$776,O$119)+'СЕТ СН'!$I$12+СВЦЭМ!$D$10+'СЕТ СН'!$I$6-'СЕТ СН'!$I$22</f>
        <v>1314.46406241</v>
      </c>
      <c r="P130" s="36">
        <f>SUMIFS(СВЦЭМ!$C$33:$C$776,СВЦЭМ!$A$33:$A$776,$A130,СВЦЭМ!$B$33:$B$776,P$119)+'СЕТ СН'!$I$12+СВЦЭМ!$D$10+'СЕТ СН'!$I$6-'СЕТ СН'!$I$22</f>
        <v>1317.1294778500001</v>
      </c>
      <c r="Q130" s="36">
        <f>SUMIFS(СВЦЭМ!$C$33:$C$776,СВЦЭМ!$A$33:$A$776,$A130,СВЦЭМ!$B$33:$B$776,Q$119)+'СЕТ СН'!$I$12+СВЦЭМ!$D$10+'СЕТ СН'!$I$6-'СЕТ СН'!$I$22</f>
        <v>1310.99684892</v>
      </c>
      <c r="R130" s="36">
        <f>SUMIFS(СВЦЭМ!$C$33:$C$776,СВЦЭМ!$A$33:$A$776,$A130,СВЦЭМ!$B$33:$B$776,R$119)+'СЕТ СН'!$I$12+СВЦЭМ!$D$10+'СЕТ СН'!$I$6-'СЕТ СН'!$I$22</f>
        <v>1304.04123078</v>
      </c>
      <c r="S130" s="36">
        <f>SUMIFS(СВЦЭМ!$C$33:$C$776,СВЦЭМ!$A$33:$A$776,$A130,СВЦЭМ!$B$33:$B$776,S$119)+'СЕТ СН'!$I$12+СВЦЭМ!$D$10+'СЕТ СН'!$I$6-'СЕТ СН'!$I$22</f>
        <v>1304.83316724</v>
      </c>
      <c r="T130" s="36">
        <f>SUMIFS(СВЦЭМ!$C$33:$C$776,СВЦЭМ!$A$33:$A$776,$A130,СВЦЭМ!$B$33:$B$776,T$119)+'СЕТ СН'!$I$12+СВЦЭМ!$D$10+'СЕТ СН'!$I$6-'СЕТ СН'!$I$22</f>
        <v>1298.6136161100001</v>
      </c>
      <c r="U130" s="36">
        <f>SUMIFS(СВЦЭМ!$C$33:$C$776,СВЦЭМ!$A$33:$A$776,$A130,СВЦЭМ!$B$33:$B$776,U$119)+'СЕТ СН'!$I$12+СВЦЭМ!$D$10+'СЕТ СН'!$I$6-'СЕТ СН'!$I$22</f>
        <v>1304.6996805600002</v>
      </c>
      <c r="V130" s="36">
        <f>SUMIFS(СВЦЭМ!$C$33:$C$776,СВЦЭМ!$A$33:$A$776,$A130,СВЦЭМ!$B$33:$B$776,V$119)+'СЕТ СН'!$I$12+СВЦЭМ!$D$10+'СЕТ СН'!$I$6-'СЕТ СН'!$I$22</f>
        <v>1320.0483417400001</v>
      </c>
      <c r="W130" s="36">
        <f>SUMIFS(СВЦЭМ!$C$33:$C$776,СВЦЭМ!$A$33:$A$776,$A130,СВЦЭМ!$B$33:$B$776,W$119)+'СЕТ СН'!$I$12+СВЦЭМ!$D$10+'СЕТ СН'!$I$6-'СЕТ СН'!$I$22</f>
        <v>1314.79076177</v>
      </c>
      <c r="X130" s="36">
        <f>SUMIFS(СВЦЭМ!$C$33:$C$776,СВЦЭМ!$A$33:$A$776,$A130,СВЦЭМ!$B$33:$B$776,X$119)+'СЕТ СН'!$I$12+СВЦЭМ!$D$10+'СЕТ СН'!$I$6-'СЕТ СН'!$I$22</f>
        <v>1318.1922430099999</v>
      </c>
      <c r="Y130" s="36">
        <f>SUMIFS(СВЦЭМ!$C$33:$C$776,СВЦЭМ!$A$33:$A$776,$A130,СВЦЭМ!$B$33:$B$776,Y$119)+'СЕТ СН'!$I$12+СВЦЭМ!$D$10+'СЕТ СН'!$I$6-'СЕТ СН'!$I$22</f>
        <v>1361.9137645000001</v>
      </c>
    </row>
    <row r="131" spans="1:25" ht="15.75" x14ac:dyDescent="0.2">
      <c r="A131" s="35">
        <f t="shared" si="3"/>
        <v>44086</v>
      </c>
      <c r="B131" s="36">
        <f>SUMIFS(СВЦЭМ!$C$33:$C$776,СВЦЭМ!$A$33:$A$776,$A131,СВЦЭМ!$B$33:$B$776,B$119)+'СЕТ СН'!$I$12+СВЦЭМ!$D$10+'СЕТ СН'!$I$6-'СЕТ СН'!$I$22</f>
        <v>1468.27586987</v>
      </c>
      <c r="C131" s="36">
        <f>SUMIFS(СВЦЭМ!$C$33:$C$776,СВЦЭМ!$A$33:$A$776,$A131,СВЦЭМ!$B$33:$B$776,C$119)+'СЕТ СН'!$I$12+СВЦЭМ!$D$10+'СЕТ СН'!$I$6-'СЕТ СН'!$I$22</f>
        <v>1506.9622112100001</v>
      </c>
      <c r="D131" s="36">
        <f>SUMIFS(СВЦЭМ!$C$33:$C$776,СВЦЭМ!$A$33:$A$776,$A131,СВЦЭМ!$B$33:$B$776,D$119)+'СЕТ СН'!$I$12+СВЦЭМ!$D$10+'СЕТ СН'!$I$6-'СЕТ СН'!$I$22</f>
        <v>1526.4335363499999</v>
      </c>
      <c r="E131" s="36">
        <f>SUMIFS(СВЦЭМ!$C$33:$C$776,СВЦЭМ!$A$33:$A$776,$A131,СВЦЭМ!$B$33:$B$776,E$119)+'СЕТ СН'!$I$12+СВЦЭМ!$D$10+'СЕТ СН'!$I$6-'СЕТ СН'!$I$22</f>
        <v>1548.4164485000001</v>
      </c>
      <c r="F131" s="36">
        <f>SUMIFS(СВЦЭМ!$C$33:$C$776,СВЦЭМ!$A$33:$A$776,$A131,СВЦЭМ!$B$33:$B$776,F$119)+'СЕТ СН'!$I$12+СВЦЭМ!$D$10+'СЕТ СН'!$I$6-'СЕТ СН'!$I$22</f>
        <v>1561.1147474499999</v>
      </c>
      <c r="G131" s="36">
        <f>SUMIFS(СВЦЭМ!$C$33:$C$776,СВЦЭМ!$A$33:$A$776,$A131,СВЦЭМ!$B$33:$B$776,G$119)+'СЕТ СН'!$I$12+СВЦЭМ!$D$10+'СЕТ СН'!$I$6-'СЕТ СН'!$I$22</f>
        <v>1549.1755820799999</v>
      </c>
      <c r="H131" s="36">
        <f>SUMIFS(СВЦЭМ!$C$33:$C$776,СВЦЭМ!$A$33:$A$776,$A131,СВЦЭМ!$B$33:$B$776,H$119)+'СЕТ СН'!$I$12+СВЦЭМ!$D$10+'СЕТ СН'!$I$6-'СЕТ СН'!$I$22</f>
        <v>1511.2664104</v>
      </c>
      <c r="I131" s="36">
        <f>SUMIFS(СВЦЭМ!$C$33:$C$776,СВЦЭМ!$A$33:$A$776,$A131,СВЦЭМ!$B$33:$B$776,I$119)+'СЕТ СН'!$I$12+СВЦЭМ!$D$10+'СЕТ СН'!$I$6-'СЕТ СН'!$I$22</f>
        <v>1473.78884326</v>
      </c>
      <c r="J131" s="36">
        <f>SUMIFS(СВЦЭМ!$C$33:$C$776,СВЦЭМ!$A$33:$A$776,$A131,СВЦЭМ!$B$33:$B$776,J$119)+'СЕТ СН'!$I$12+СВЦЭМ!$D$10+'СЕТ СН'!$I$6-'СЕТ СН'!$I$22</f>
        <v>1429.4244178600002</v>
      </c>
      <c r="K131" s="36">
        <f>SUMIFS(СВЦЭМ!$C$33:$C$776,СВЦЭМ!$A$33:$A$776,$A131,СВЦЭМ!$B$33:$B$776,K$119)+'СЕТ СН'!$I$12+СВЦЭМ!$D$10+'СЕТ СН'!$I$6-'СЕТ СН'!$I$22</f>
        <v>1403.8392985400001</v>
      </c>
      <c r="L131" s="36">
        <f>SUMIFS(СВЦЭМ!$C$33:$C$776,СВЦЭМ!$A$33:$A$776,$A131,СВЦЭМ!$B$33:$B$776,L$119)+'СЕТ СН'!$I$12+СВЦЭМ!$D$10+'СЕТ СН'!$I$6-'СЕТ СН'!$I$22</f>
        <v>1386.1786815200001</v>
      </c>
      <c r="M131" s="36">
        <f>SUMIFS(СВЦЭМ!$C$33:$C$776,СВЦЭМ!$A$33:$A$776,$A131,СВЦЭМ!$B$33:$B$776,M$119)+'СЕТ СН'!$I$12+СВЦЭМ!$D$10+'СЕТ СН'!$I$6-'СЕТ СН'!$I$22</f>
        <v>1341.26878526</v>
      </c>
      <c r="N131" s="36">
        <f>SUMIFS(СВЦЭМ!$C$33:$C$776,СВЦЭМ!$A$33:$A$776,$A131,СВЦЭМ!$B$33:$B$776,N$119)+'СЕТ СН'!$I$12+СВЦЭМ!$D$10+'СЕТ СН'!$I$6-'СЕТ СН'!$I$22</f>
        <v>1312.0921937100002</v>
      </c>
      <c r="O131" s="36">
        <f>SUMIFS(СВЦЭМ!$C$33:$C$776,СВЦЭМ!$A$33:$A$776,$A131,СВЦЭМ!$B$33:$B$776,O$119)+'СЕТ СН'!$I$12+СВЦЭМ!$D$10+'СЕТ СН'!$I$6-'СЕТ СН'!$I$22</f>
        <v>1313.04161632</v>
      </c>
      <c r="P131" s="36">
        <f>SUMIFS(СВЦЭМ!$C$33:$C$776,СВЦЭМ!$A$33:$A$776,$A131,СВЦЭМ!$B$33:$B$776,P$119)+'СЕТ СН'!$I$12+СВЦЭМ!$D$10+'СЕТ СН'!$I$6-'СЕТ СН'!$I$22</f>
        <v>1307.02785879</v>
      </c>
      <c r="Q131" s="36">
        <f>SUMIFS(СВЦЭМ!$C$33:$C$776,СВЦЭМ!$A$33:$A$776,$A131,СВЦЭМ!$B$33:$B$776,Q$119)+'СЕТ СН'!$I$12+СВЦЭМ!$D$10+'СЕТ СН'!$I$6-'СЕТ СН'!$I$22</f>
        <v>1304.9164335300002</v>
      </c>
      <c r="R131" s="36">
        <f>SUMIFS(СВЦЭМ!$C$33:$C$776,СВЦЭМ!$A$33:$A$776,$A131,СВЦЭМ!$B$33:$B$776,R$119)+'СЕТ СН'!$I$12+СВЦЭМ!$D$10+'СЕТ СН'!$I$6-'СЕТ СН'!$I$22</f>
        <v>1295.42571572</v>
      </c>
      <c r="S131" s="36">
        <f>SUMIFS(СВЦЭМ!$C$33:$C$776,СВЦЭМ!$A$33:$A$776,$A131,СВЦЭМ!$B$33:$B$776,S$119)+'СЕТ СН'!$I$12+СВЦЭМ!$D$10+'СЕТ СН'!$I$6-'СЕТ СН'!$I$22</f>
        <v>1301.2942097700002</v>
      </c>
      <c r="T131" s="36">
        <f>SUMIFS(СВЦЭМ!$C$33:$C$776,СВЦЭМ!$A$33:$A$776,$A131,СВЦЭМ!$B$33:$B$776,T$119)+'СЕТ СН'!$I$12+СВЦЭМ!$D$10+'СЕТ СН'!$I$6-'СЕТ СН'!$I$22</f>
        <v>1306.06536452</v>
      </c>
      <c r="U131" s="36">
        <f>SUMIFS(СВЦЭМ!$C$33:$C$776,СВЦЭМ!$A$33:$A$776,$A131,СВЦЭМ!$B$33:$B$776,U$119)+'СЕТ СН'!$I$12+СВЦЭМ!$D$10+'СЕТ СН'!$I$6-'СЕТ СН'!$I$22</f>
        <v>1315.89709954</v>
      </c>
      <c r="V131" s="36">
        <f>SUMIFS(СВЦЭМ!$C$33:$C$776,СВЦЭМ!$A$33:$A$776,$A131,СВЦЭМ!$B$33:$B$776,V$119)+'СЕТ СН'!$I$12+СВЦЭМ!$D$10+'СЕТ СН'!$I$6-'СЕТ СН'!$I$22</f>
        <v>1330.4081578599998</v>
      </c>
      <c r="W131" s="36">
        <f>SUMIFS(СВЦЭМ!$C$33:$C$776,СВЦЭМ!$A$33:$A$776,$A131,СВЦЭМ!$B$33:$B$776,W$119)+'СЕТ СН'!$I$12+СВЦЭМ!$D$10+'СЕТ СН'!$I$6-'СЕТ СН'!$I$22</f>
        <v>1326.7569533000001</v>
      </c>
      <c r="X131" s="36">
        <f>SUMIFS(СВЦЭМ!$C$33:$C$776,СВЦЭМ!$A$33:$A$776,$A131,СВЦЭМ!$B$33:$B$776,X$119)+'СЕТ СН'!$I$12+СВЦЭМ!$D$10+'СЕТ СН'!$I$6-'СЕТ СН'!$I$22</f>
        <v>1278.0338725400002</v>
      </c>
      <c r="Y131" s="36">
        <f>SUMIFS(СВЦЭМ!$C$33:$C$776,СВЦЭМ!$A$33:$A$776,$A131,СВЦЭМ!$B$33:$B$776,Y$119)+'СЕТ СН'!$I$12+СВЦЭМ!$D$10+'СЕТ СН'!$I$6-'СЕТ СН'!$I$22</f>
        <v>1341.4262297999999</v>
      </c>
    </row>
    <row r="132" spans="1:25" ht="15.75" x14ac:dyDescent="0.2">
      <c r="A132" s="35">
        <f t="shared" si="3"/>
        <v>44087</v>
      </c>
      <c r="B132" s="36">
        <f>SUMIFS(СВЦЭМ!$C$33:$C$776,СВЦЭМ!$A$33:$A$776,$A132,СВЦЭМ!$B$33:$B$776,B$119)+'СЕТ СН'!$I$12+СВЦЭМ!$D$10+'СЕТ СН'!$I$6-'СЕТ СН'!$I$22</f>
        <v>1431.4497265700002</v>
      </c>
      <c r="C132" s="36">
        <f>SUMIFS(СВЦЭМ!$C$33:$C$776,СВЦЭМ!$A$33:$A$776,$A132,СВЦЭМ!$B$33:$B$776,C$119)+'СЕТ СН'!$I$12+СВЦЭМ!$D$10+'СЕТ СН'!$I$6-'СЕТ СН'!$I$22</f>
        <v>1453.2881947199999</v>
      </c>
      <c r="D132" s="36">
        <f>SUMIFS(СВЦЭМ!$C$33:$C$776,СВЦЭМ!$A$33:$A$776,$A132,СВЦЭМ!$B$33:$B$776,D$119)+'СЕТ СН'!$I$12+СВЦЭМ!$D$10+'СЕТ СН'!$I$6-'СЕТ СН'!$I$22</f>
        <v>1474.71721355</v>
      </c>
      <c r="E132" s="36">
        <f>SUMIFS(СВЦЭМ!$C$33:$C$776,СВЦЭМ!$A$33:$A$776,$A132,СВЦЭМ!$B$33:$B$776,E$119)+'СЕТ СН'!$I$12+СВЦЭМ!$D$10+'СЕТ СН'!$I$6-'СЕТ СН'!$I$22</f>
        <v>1484.30155049</v>
      </c>
      <c r="F132" s="36">
        <f>SUMIFS(СВЦЭМ!$C$33:$C$776,СВЦЭМ!$A$33:$A$776,$A132,СВЦЭМ!$B$33:$B$776,F$119)+'СЕТ СН'!$I$12+СВЦЭМ!$D$10+'СЕТ СН'!$I$6-'СЕТ СН'!$I$22</f>
        <v>1489.9974047400001</v>
      </c>
      <c r="G132" s="36">
        <f>SUMIFS(СВЦЭМ!$C$33:$C$776,СВЦЭМ!$A$33:$A$776,$A132,СВЦЭМ!$B$33:$B$776,G$119)+'СЕТ СН'!$I$12+СВЦЭМ!$D$10+'СЕТ СН'!$I$6-'СЕТ СН'!$I$22</f>
        <v>1480.6862988100002</v>
      </c>
      <c r="H132" s="36">
        <f>SUMIFS(СВЦЭМ!$C$33:$C$776,СВЦЭМ!$A$33:$A$776,$A132,СВЦЭМ!$B$33:$B$776,H$119)+'СЕТ СН'!$I$12+СВЦЭМ!$D$10+'СЕТ СН'!$I$6-'СЕТ СН'!$I$22</f>
        <v>1473.9180059999999</v>
      </c>
      <c r="I132" s="36">
        <f>SUMIFS(СВЦЭМ!$C$33:$C$776,СВЦЭМ!$A$33:$A$776,$A132,СВЦЭМ!$B$33:$B$776,I$119)+'СЕТ СН'!$I$12+СВЦЭМ!$D$10+'СЕТ СН'!$I$6-'СЕТ СН'!$I$22</f>
        <v>1447.1447204199999</v>
      </c>
      <c r="J132" s="36">
        <f>SUMIFS(СВЦЭМ!$C$33:$C$776,СВЦЭМ!$A$33:$A$776,$A132,СВЦЭМ!$B$33:$B$776,J$119)+'СЕТ СН'!$I$12+СВЦЭМ!$D$10+'СЕТ СН'!$I$6-'СЕТ СН'!$I$22</f>
        <v>1399.79261851</v>
      </c>
      <c r="K132" s="36">
        <f>SUMIFS(СВЦЭМ!$C$33:$C$776,СВЦЭМ!$A$33:$A$776,$A132,СВЦЭМ!$B$33:$B$776,K$119)+'СЕТ СН'!$I$12+СВЦЭМ!$D$10+'СЕТ СН'!$I$6-'СЕТ СН'!$I$22</f>
        <v>1356.5997548400001</v>
      </c>
      <c r="L132" s="36">
        <f>SUMIFS(СВЦЭМ!$C$33:$C$776,СВЦЭМ!$A$33:$A$776,$A132,СВЦЭМ!$B$33:$B$776,L$119)+'СЕТ СН'!$I$12+СВЦЭМ!$D$10+'СЕТ СН'!$I$6-'СЕТ СН'!$I$22</f>
        <v>1337.28622894</v>
      </c>
      <c r="M132" s="36">
        <f>SUMIFS(СВЦЭМ!$C$33:$C$776,СВЦЭМ!$A$33:$A$776,$A132,СВЦЭМ!$B$33:$B$776,M$119)+'СЕТ СН'!$I$12+СВЦЭМ!$D$10+'СЕТ СН'!$I$6-'СЕТ СН'!$I$22</f>
        <v>1288.79256809</v>
      </c>
      <c r="N132" s="36">
        <f>SUMIFS(СВЦЭМ!$C$33:$C$776,СВЦЭМ!$A$33:$A$776,$A132,СВЦЭМ!$B$33:$B$776,N$119)+'СЕТ СН'!$I$12+СВЦЭМ!$D$10+'СЕТ СН'!$I$6-'СЕТ СН'!$I$22</f>
        <v>1248.4221968299998</v>
      </c>
      <c r="O132" s="36">
        <f>SUMIFS(СВЦЭМ!$C$33:$C$776,СВЦЭМ!$A$33:$A$776,$A132,СВЦЭМ!$B$33:$B$776,O$119)+'СЕТ СН'!$I$12+СВЦЭМ!$D$10+'СЕТ СН'!$I$6-'СЕТ СН'!$I$22</f>
        <v>1248.1720733100001</v>
      </c>
      <c r="P132" s="36">
        <f>SUMIFS(СВЦЭМ!$C$33:$C$776,СВЦЭМ!$A$33:$A$776,$A132,СВЦЭМ!$B$33:$B$776,P$119)+'СЕТ СН'!$I$12+СВЦЭМ!$D$10+'СЕТ СН'!$I$6-'СЕТ СН'!$I$22</f>
        <v>1242.7385252500001</v>
      </c>
      <c r="Q132" s="36">
        <f>SUMIFS(СВЦЭМ!$C$33:$C$776,СВЦЭМ!$A$33:$A$776,$A132,СВЦЭМ!$B$33:$B$776,Q$119)+'СЕТ СН'!$I$12+СВЦЭМ!$D$10+'СЕТ СН'!$I$6-'СЕТ СН'!$I$22</f>
        <v>1239.1358261</v>
      </c>
      <c r="R132" s="36">
        <f>SUMIFS(СВЦЭМ!$C$33:$C$776,СВЦЭМ!$A$33:$A$776,$A132,СВЦЭМ!$B$33:$B$776,R$119)+'СЕТ СН'!$I$12+СВЦЭМ!$D$10+'СЕТ СН'!$I$6-'СЕТ СН'!$I$22</f>
        <v>1238.17845614</v>
      </c>
      <c r="S132" s="36">
        <f>SUMIFS(СВЦЭМ!$C$33:$C$776,СВЦЭМ!$A$33:$A$776,$A132,СВЦЭМ!$B$33:$B$776,S$119)+'СЕТ СН'!$I$12+СВЦЭМ!$D$10+'СЕТ СН'!$I$6-'СЕТ СН'!$I$22</f>
        <v>1248.5873282699999</v>
      </c>
      <c r="T132" s="36">
        <f>SUMIFS(СВЦЭМ!$C$33:$C$776,СВЦЭМ!$A$33:$A$776,$A132,СВЦЭМ!$B$33:$B$776,T$119)+'СЕТ СН'!$I$12+СВЦЭМ!$D$10+'СЕТ СН'!$I$6-'СЕТ СН'!$I$22</f>
        <v>1253.21268151</v>
      </c>
      <c r="U132" s="36">
        <f>SUMIFS(СВЦЭМ!$C$33:$C$776,СВЦЭМ!$A$33:$A$776,$A132,СВЦЭМ!$B$33:$B$776,U$119)+'СЕТ СН'!$I$12+СВЦЭМ!$D$10+'СЕТ СН'!$I$6-'СЕТ СН'!$I$22</f>
        <v>1264.4161825800002</v>
      </c>
      <c r="V132" s="36">
        <f>SUMIFS(СВЦЭМ!$C$33:$C$776,СВЦЭМ!$A$33:$A$776,$A132,СВЦЭМ!$B$33:$B$776,V$119)+'СЕТ СН'!$I$12+СВЦЭМ!$D$10+'СЕТ СН'!$I$6-'СЕТ СН'!$I$22</f>
        <v>1285.8922918799999</v>
      </c>
      <c r="W132" s="36">
        <f>SUMIFS(СВЦЭМ!$C$33:$C$776,СВЦЭМ!$A$33:$A$776,$A132,СВЦЭМ!$B$33:$B$776,W$119)+'СЕТ СН'!$I$12+СВЦЭМ!$D$10+'СЕТ СН'!$I$6-'СЕТ СН'!$I$22</f>
        <v>1281.3091147700002</v>
      </c>
      <c r="X132" s="36">
        <f>SUMIFS(СВЦЭМ!$C$33:$C$776,СВЦЭМ!$A$33:$A$776,$A132,СВЦЭМ!$B$33:$B$776,X$119)+'СЕТ СН'!$I$12+СВЦЭМ!$D$10+'СЕТ СН'!$I$6-'СЕТ СН'!$I$22</f>
        <v>1258.47900308</v>
      </c>
      <c r="Y132" s="36">
        <f>SUMIFS(СВЦЭМ!$C$33:$C$776,СВЦЭМ!$A$33:$A$776,$A132,СВЦЭМ!$B$33:$B$776,Y$119)+'СЕТ СН'!$I$12+СВЦЭМ!$D$10+'СЕТ СН'!$I$6-'СЕТ СН'!$I$22</f>
        <v>1338.8001627200001</v>
      </c>
    </row>
    <row r="133" spans="1:25" ht="15.75" x14ac:dyDescent="0.2">
      <c r="A133" s="35">
        <f t="shared" si="3"/>
        <v>44088</v>
      </c>
      <c r="B133" s="36">
        <f>SUMIFS(СВЦЭМ!$C$33:$C$776,СВЦЭМ!$A$33:$A$776,$A133,СВЦЭМ!$B$33:$B$776,B$119)+'СЕТ СН'!$I$12+СВЦЭМ!$D$10+'СЕТ СН'!$I$6-'СЕТ СН'!$I$22</f>
        <v>1432.77767683</v>
      </c>
      <c r="C133" s="36">
        <f>SUMIFS(СВЦЭМ!$C$33:$C$776,СВЦЭМ!$A$33:$A$776,$A133,СВЦЭМ!$B$33:$B$776,C$119)+'СЕТ СН'!$I$12+СВЦЭМ!$D$10+'СЕТ СН'!$I$6-'СЕТ СН'!$I$22</f>
        <v>1472.36064431</v>
      </c>
      <c r="D133" s="36">
        <f>SUMIFS(СВЦЭМ!$C$33:$C$776,СВЦЭМ!$A$33:$A$776,$A133,СВЦЭМ!$B$33:$B$776,D$119)+'СЕТ СН'!$I$12+СВЦЭМ!$D$10+'СЕТ СН'!$I$6-'СЕТ СН'!$I$22</f>
        <v>1479.6593531600001</v>
      </c>
      <c r="E133" s="36">
        <f>SUMIFS(СВЦЭМ!$C$33:$C$776,СВЦЭМ!$A$33:$A$776,$A133,СВЦЭМ!$B$33:$B$776,E$119)+'СЕТ СН'!$I$12+СВЦЭМ!$D$10+'СЕТ СН'!$I$6-'СЕТ СН'!$I$22</f>
        <v>1477.1506521800002</v>
      </c>
      <c r="F133" s="36">
        <f>SUMIFS(СВЦЭМ!$C$33:$C$776,СВЦЭМ!$A$33:$A$776,$A133,СВЦЭМ!$B$33:$B$776,F$119)+'СЕТ СН'!$I$12+СВЦЭМ!$D$10+'СЕТ СН'!$I$6-'СЕТ СН'!$I$22</f>
        <v>1475.9981017600001</v>
      </c>
      <c r="G133" s="36">
        <f>SUMIFS(СВЦЭМ!$C$33:$C$776,СВЦЭМ!$A$33:$A$776,$A133,СВЦЭМ!$B$33:$B$776,G$119)+'СЕТ СН'!$I$12+СВЦЭМ!$D$10+'СЕТ СН'!$I$6-'СЕТ СН'!$I$22</f>
        <v>1479.4374101200001</v>
      </c>
      <c r="H133" s="36">
        <f>SUMIFS(СВЦЭМ!$C$33:$C$776,СВЦЭМ!$A$33:$A$776,$A133,СВЦЭМ!$B$33:$B$776,H$119)+'СЕТ СН'!$I$12+СВЦЭМ!$D$10+'СЕТ СН'!$I$6-'СЕТ СН'!$I$22</f>
        <v>1519.3413691000001</v>
      </c>
      <c r="I133" s="36">
        <f>SUMIFS(СВЦЭМ!$C$33:$C$776,СВЦЭМ!$A$33:$A$776,$A133,СВЦЭМ!$B$33:$B$776,I$119)+'СЕТ СН'!$I$12+СВЦЭМ!$D$10+'СЕТ СН'!$I$6-'СЕТ СН'!$I$22</f>
        <v>1499.91803076</v>
      </c>
      <c r="J133" s="36">
        <f>SUMIFS(СВЦЭМ!$C$33:$C$776,СВЦЭМ!$A$33:$A$776,$A133,СВЦЭМ!$B$33:$B$776,J$119)+'СЕТ СН'!$I$12+СВЦЭМ!$D$10+'СЕТ СН'!$I$6-'СЕТ СН'!$I$22</f>
        <v>1458.1878156</v>
      </c>
      <c r="K133" s="36">
        <f>SUMIFS(СВЦЭМ!$C$33:$C$776,СВЦЭМ!$A$33:$A$776,$A133,СВЦЭМ!$B$33:$B$776,K$119)+'СЕТ СН'!$I$12+СВЦЭМ!$D$10+'СЕТ СН'!$I$6-'СЕТ СН'!$I$22</f>
        <v>1429.4450662499999</v>
      </c>
      <c r="L133" s="36">
        <f>SUMIFS(СВЦЭМ!$C$33:$C$776,СВЦЭМ!$A$33:$A$776,$A133,СВЦЭМ!$B$33:$B$776,L$119)+'СЕТ СН'!$I$12+СВЦЭМ!$D$10+'СЕТ СН'!$I$6-'СЕТ СН'!$I$22</f>
        <v>1417.02277407</v>
      </c>
      <c r="M133" s="36">
        <f>SUMIFS(СВЦЭМ!$C$33:$C$776,СВЦЭМ!$A$33:$A$776,$A133,СВЦЭМ!$B$33:$B$776,M$119)+'СЕТ СН'!$I$12+СВЦЭМ!$D$10+'СЕТ СН'!$I$6-'СЕТ СН'!$I$22</f>
        <v>1357.9961716299999</v>
      </c>
      <c r="N133" s="36">
        <f>SUMIFS(СВЦЭМ!$C$33:$C$776,СВЦЭМ!$A$33:$A$776,$A133,СВЦЭМ!$B$33:$B$776,N$119)+'СЕТ СН'!$I$12+СВЦЭМ!$D$10+'СЕТ СН'!$I$6-'СЕТ СН'!$I$22</f>
        <v>1311.68356838</v>
      </c>
      <c r="O133" s="36">
        <f>SUMIFS(СВЦЭМ!$C$33:$C$776,СВЦЭМ!$A$33:$A$776,$A133,СВЦЭМ!$B$33:$B$776,O$119)+'СЕТ СН'!$I$12+СВЦЭМ!$D$10+'СЕТ СН'!$I$6-'СЕТ СН'!$I$22</f>
        <v>1308.6706649299999</v>
      </c>
      <c r="P133" s="36">
        <f>SUMIFS(СВЦЭМ!$C$33:$C$776,СВЦЭМ!$A$33:$A$776,$A133,СВЦЭМ!$B$33:$B$776,P$119)+'СЕТ СН'!$I$12+СВЦЭМ!$D$10+'СЕТ СН'!$I$6-'СЕТ СН'!$I$22</f>
        <v>1313.28749326</v>
      </c>
      <c r="Q133" s="36">
        <f>SUMIFS(СВЦЭМ!$C$33:$C$776,СВЦЭМ!$A$33:$A$776,$A133,СВЦЭМ!$B$33:$B$776,Q$119)+'СЕТ СН'!$I$12+СВЦЭМ!$D$10+'СЕТ СН'!$I$6-'СЕТ СН'!$I$22</f>
        <v>1314.6627804300001</v>
      </c>
      <c r="R133" s="36">
        <f>SUMIFS(СВЦЭМ!$C$33:$C$776,СВЦЭМ!$A$33:$A$776,$A133,СВЦЭМ!$B$33:$B$776,R$119)+'СЕТ СН'!$I$12+СВЦЭМ!$D$10+'СЕТ СН'!$I$6-'СЕТ СН'!$I$22</f>
        <v>1298.9893282600001</v>
      </c>
      <c r="S133" s="36">
        <f>SUMIFS(СВЦЭМ!$C$33:$C$776,СВЦЭМ!$A$33:$A$776,$A133,СВЦЭМ!$B$33:$B$776,S$119)+'СЕТ СН'!$I$12+СВЦЭМ!$D$10+'СЕТ СН'!$I$6-'СЕТ СН'!$I$22</f>
        <v>1302.7839357100002</v>
      </c>
      <c r="T133" s="36">
        <f>SUMIFS(СВЦЭМ!$C$33:$C$776,СВЦЭМ!$A$33:$A$776,$A133,СВЦЭМ!$B$33:$B$776,T$119)+'СЕТ СН'!$I$12+СВЦЭМ!$D$10+'СЕТ СН'!$I$6-'СЕТ СН'!$I$22</f>
        <v>1300.53730724</v>
      </c>
      <c r="U133" s="36">
        <f>SUMIFS(СВЦЭМ!$C$33:$C$776,СВЦЭМ!$A$33:$A$776,$A133,СВЦЭМ!$B$33:$B$776,U$119)+'СЕТ СН'!$I$12+СВЦЭМ!$D$10+'СЕТ СН'!$I$6-'СЕТ СН'!$I$22</f>
        <v>1281.2619653199999</v>
      </c>
      <c r="V133" s="36">
        <f>SUMIFS(СВЦЭМ!$C$33:$C$776,СВЦЭМ!$A$33:$A$776,$A133,СВЦЭМ!$B$33:$B$776,V$119)+'СЕТ СН'!$I$12+СВЦЭМ!$D$10+'СЕТ СН'!$I$6-'СЕТ СН'!$I$22</f>
        <v>1276.58506646</v>
      </c>
      <c r="W133" s="36">
        <f>SUMIFS(СВЦЭМ!$C$33:$C$776,СВЦЭМ!$A$33:$A$776,$A133,СВЦЭМ!$B$33:$B$776,W$119)+'СЕТ СН'!$I$12+СВЦЭМ!$D$10+'СЕТ СН'!$I$6-'СЕТ СН'!$I$22</f>
        <v>1286.93182791</v>
      </c>
      <c r="X133" s="36">
        <f>SUMIFS(СВЦЭМ!$C$33:$C$776,СВЦЭМ!$A$33:$A$776,$A133,СВЦЭМ!$B$33:$B$776,X$119)+'СЕТ СН'!$I$12+СВЦЭМ!$D$10+'СЕТ СН'!$I$6-'СЕТ СН'!$I$22</f>
        <v>1310.87602419</v>
      </c>
      <c r="Y133" s="36">
        <f>SUMIFS(СВЦЭМ!$C$33:$C$776,СВЦЭМ!$A$33:$A$776,$A133,СВЦЭМ!$B$33:$B$776,Y$119)+'СЕТ СН'!$I$12+СВЦЭМ!$D$10+'СЕТ СН'!$I$6-'СЕТ СН'!$I$22</f>
        <v>1420.0659269</v>
      </c>
    </row>
    <row r="134" spans="1:25" ht="15.75" x14ac:dyDescent="0.2">
      <c r="A134" s="35">
        <f t="shared" si="3"/>
        <v>44089</v>
      </c>
      <c r="B134" s="36">
        <f>SUMIFS(СВЦЭМ!$C$33:$C$776,СВЦЭМ!$A$33:$A$776,$A134,СВЦЭМ!$B$33:$B$776,B$119)+'СЕТ СН'!$I$12+СВЦЭМ!$D$10+'СЕТ СН'!$I$6-'СЕТ СН'!$I$22</f>
        <v>1459.4293641300001</v>
      </c>
      <c r="C134" s="36">
        <f>SUMIFS(СВЦЭМ!$C$33:$C$776,СВЦЭМ!$A$33:$A$776,$A134,СВЦЭМ!$B$33:$B$776,C$119)+'СЕТ СН'!$I$12+СВЦЭМ!$D$10+'СЕТ СН'!$I$6-'СЕТ СН'!$I$22</f>
        <v>1473.65843683</v>
      </c>
      <c r="D134" s="36">
        <f>SUMIFS(СВЦЭМ!$C$33:$C$776,СВЦЭМ!$A$33:$A$776,$A134,СВЦЭМ!$B$33:$B$776,D$119)+'СЕТ СН'!$I$12+СВЦЭМ!$D$10+'СЕТ СН'!$I$6-'СЕТ СН'!$I$22</f>
        <v>1500.2824729899999</v>
      </c>
      <c r="E134" s="36">
        <f>SUMIFS(СВЦЭМ!$C$33:$C$776,СВЦЭМ!$A$33:$A$776,$A134,СВЦЭМ!$B$33:$B$776,E$119)+'СЕТ СН'!$I$12+СВЦЭМ!$D$10+'СЕТ СН'!$I$6-'СЕТ СН'!$I$22</f>
        <v>1502.04240779</v>
      </c>
      <c r="F134" s="36">
        <f>SUMIFS(СВЦЭМ!$C$33:$C$776,СВЦЭМ!$A$33:$A$776,$A134,СВЦЭМ!$B$33:$B$776,F$119)+'СЕТ СН'!$I$12+СВЦЭМ!$D$10+'СЕТ СН'!$I$6-'СЕТ СН'!$I$22</f>
        <v>1500.9501338</v>
      </c>
      <c r="G134" s="36">
        <f>SUMIFS(СВЦЭМ!$C$33:$C$776,СВЦЭМ!$A$33:$A$776,$A134,СВЦЭМ!$B$33:$B$776,G$119)+'СЕТ СН'!$I$12+СВЦЭМ!$D$10+'СЕТ СН'!$I$6-'СЕТ СН'!$I$22</f>
        <v>1492.59843525</v>
      </c>
      <c r="H134" s="36">
        <f>SUMIFS(СВЦЭМ!$C$33:$C$776,СВЦЭМ!$A$33:$A$776,$A134,СВЦЭМ!$B$33:$B$776,H$119)+'СЕТ СН'!$I$12+СВЦЭМ!$D$10+'СЕТ СН'!$I$6-'СЕТ СН'!$I$22</f>
        <v>1448.97826177</v>
      </c>
      <c r="I134" s="36">
        <f>SUMIFS(СВЦЭМ!$C$33:$C$776,СВЦЭМ!$A$33:$A$776,$A134,СВЦЭМ!$B$33:$B$776,I$119)+'СЕТ СН'!$I$12+СВЦЭМ!$D$10+'СЕТ СН'!$I$6-'СЕТ СН'!$I$22</f>
        <v>1435.3256427599999</v>
      </c>
      <c r="J134" s="36">
        <f>SUMIFS(СВЦЭМ!$C$33:$C$776,СВЦЭМ!$A$33:$A$776,$A134,СВЦЭМ!$B$33:$B$776,J$119)+'СЕТ СН'!$I$12+СВЦЭМ!$D$10+'СЕТ СН'!$I$6-'СЕТ СН'!$I$22</f>
        <v>1385.13782844</v>
      </c>
      <c r="K134" s="36">
        <f>SUMIFS(СВЦЭМ!$C$33:$C$776,СВЦЭМ!$A$33:$A$776,$A134,СВЦЭМ!$B$33:$B$776,K$119)+'СЕТ СН'!$I$12+СВЦЭМ!$D$10+'СЕТ СН'!$I$6-'СЕТ СН'!$I$22</f>
        <v>1348.4568696700001</v>
      </c>
      <c r="L134" s="36">
        <f>SUMIFS(СВЦЭМ!$C$33:$C$776,СВЦЭМ!$A$33:$A$776,$A134,СВЦЭМ!$B$33:$B$776,L$119)+'СЕТ СН'!$I$12+СВЦЭМ!$D$10+'СЕТ СН'!$I$6-'СЕТ СН'!$I$22</f>
        <v>1358.98200791</v>
      </c>
      <c r="M134" s="36">
        <f>SUMIFS(СВЦЭМ!$C$33:$C$776,СВЦЭМ!$A$33:$A$776,$A134,СВЦЭМ!$B$33:$B$776,M$119)+'СЕТ СН'!$I$12+СВЦЭМ!$D$10+'СЕТ СН'!$I$6-'СЕТ СН'!$I$22</f>
        <v>1332.1429189</v>
      </c>
      <c r="N134" s="36">
        <f>SUMIFS(СВЦЭМ!$C$33:$C$776,СВЦЭМ!$A$33:$A$776,$A134,СВЦЭМ!$B$33:$B$776,N$119)+'СЕТ СН'!$I$12+СВЦЭМ!$D$10+'СЕТ СН'!$I$6-'СЕТ СН'!$I$22</f>
        <v>1291.9890726900001</v>
      </c>
      <c r="O134" s="36">
        <f>SUMIFS(СВЦЭМ!$C$33:$C$776,СВЦЭМ!$A$33:$A$776,$A134,СВЦЭМ!$B$33:$B$776,O$119)+'СЕТ СН'!$I$12+СВЦЭМ!$D$10+'СЕТ СН'!$I$6-'СЕТ СН'!$I$22</f>
        <v>1266.4620174000001</v>
      </c>
      <c r="P134" s="36">
        <f>SUMIFS(СВЦЭМ!$C$33:$C$776,СВЦЭМ!$A$33:$A$776,$A134,СВЦЭМ!$B$33:$B$776,P$119)+'СЕТ СН'!$I$12+СВЦЭМ!$D$10+'СЕТ СН'!$I$6-'СЕТ СН'!$I$22</f>
        <v>1270.88422737</v>
      </c>
      <c r="Q134" s="36">
        <f>SUMIFS(СВЦЭМ!$C$33:$C$776,СВЦЭМ!$A$33:$A$776,$A134,СВЦЭМ!$B$33:$B$776,Q$119)+'СЕТ СН'!$I$12+СВЦЭМ!$D$10+'СЕТ СН'!$I$6-'СЕТ СН'!$I$22</f>
        <v>1265.67295175</v>
      </c>
      <c r="R134" s="36">
        <f>SUMIFS(СВЦЭМ!$C$33:$C$776,СВЦЭМ!$A$33:$A$776,$A134,СВЦЭМ!$B$33:$B$776,R$119)+'СЕТ СН'!$I$12+СВЦЭМ!$D$10+'СЕТ СН'!$I$6-'СЕТ СН'!$I$22</f>
        <v>1261.61693973</v>
      </c>
      <c r="S134" s="36">
        <f>SUMIFS(СВЦЭМ!$C$33:$C$776,СВЦЭМ!$A$33:$A$776,$A134,СВЦЭМ!$B$33:$B$776,S$119)+'СЕТ СН'!$I$12+СВЦЭМ!$D$10+'СЕТ СН'!$I$6-'СЕТ СН'!$I$22</f>
        <v>1265.2847334200001</v>
      </c>
      <c r="T134" s="36">
        <f>SUMIFS(СВЦЭМ!$C$33:$C$776,СВЦЭМ!$A$33:$A$776,$A134,СВЦЭМ!$B$33:$B$776,T$119)+'СЕТ СН'!$I$12+СВЦЭМ!$D$10+'СЕТ СН'!$I$6-'СЕТ СН'!$I$22</f>
        <v>1249.5109365799999</v>
      </c>
      <c r="U134" s="36">
        <f>SUMIFS(СВЦЭМ!$C$33:$C$776,СВЦЭМ!$A$33:$A$776,$A134,СВЦЭМ!$B$33:$B$776,U$119)+'СЕТ СН'!$I$12+СВЦЭМ!$D$10+'СЕТ СН'!$I$6-'СЕТ СН'!$I$22</f>
        <v>1231.41028828</v>
      </c>
      <c r="V134" s="36">
        <f>SUMIFS(СВЦЭМ!$C$33:$C$776,СВЦЭМ!$A$33:$A$776,$A134,СВЦЭМ!$B$33:$B$776,V$119)+'СЕТ СН'!$I$12+СВЦЭМ!$D$10+'СЕТ СН'!$I$6-'СЕТ СН'!$I$22</f>
        <v>1245.40159021</v>
      </c>
      <c r="W134" s="36">
        <f>SUMIFS(СВЦЭМ!$C$33:$C$776,СВЦЭМ!$A$33:$A$776,$A134,СВЦЭМ!$B$33:$B$776,W$119)+'СЕТ СН'!$I$12+СВЦЭМ!$D$10+'СЕТ СН'!$I$6-'СЕТ СН'!$I$22</f>
        <v>1249.73597376</v>
      </c>
      <c r="X134" s="36">
        <f>SUMIFS(СВЦЭМ!$C$33:$C$776,СВЦЭМ!$A$33:$A$776,$A134,СВЦЭМ!$B$33:$B$776,X$119)+'СЕТ СН'!$I$12+СВЦЭМ!$D$10+'СЕТ СН'!$I$6-'СЕТ СН'!$I$22</f>
        <v>1278.0726765499999</v>
      </c>
      <c r="Y134" s="36">
        <f>SUMIFS(СВЦЭМ!$C$33:$C$776,СВЦЭМ!$A$33:$A$776,$A134,СВЦЭМ!$B$33:$B$776,Y$119)+'СЕТ СН'!$I$12+СВЦЭМ!$D$10+'СЕТ СН'!$I$6-'СЕТ СН'!$I$22</f>
        <v>1370.60644783</v>
      </c>
    </row>
    <row r="135" spans="1:25" ht="15.75" x14ac:dyDescent="0.2">
      <c r="A135" s="35">
        <f t="shared" si="3"/>
        <v>44090</v>
      </c>
      <c r="B135" s="36">
        <f>SUMIFS(СВЦЭМ!$C$33:$C$776,СВЦЭМ!$A$33:$A$776,$A135,СВЦЭМ!$B$33:$B$776,B$119)+'СЕТ СН'!$I$12+СВЦЭМ!$D$10+'СЕТ СН'!$I$6-'СЕТ СН'!$I$22</f>
        <v>1443.0087644800001</v>
      </c>
      <c r="C135" s="36">
        <f>SUMIFS(СВЦЭМ!$C$33:$C$776,СВЦЭМ!$A$33:$A$776,$A135,СВЦЭМ!$B$33:$B$776,C$119)+'СЕТ СН'!$I$12+СВЦЭМ!$D$10+'СЕТ СН'!$I$6-'СЕТ СН'!$I$22</f>
        <v>1471.2197566</v>
      </c>
      <c r="D135" s="36">
        <f>SUMIFS(СВЦЭМ!$C$33:$C$776,СВЦЭМ!$A$33:$A$776,$A135,СВЦЭМ!$B$33:$B$776,D$119)+'СЕТ СН'!$I$12+СВЦЭМ!$D$10+'СЕТ СН'!$I$6-'СЕТ СН'!$I$22</f>
        <v>1501.5417604700001</v>
      </c>
      <c r="E135" s="36">
        <f>SUMIFS(СВЦЭМ!$C$33:$C$776,СВЦЭМ!$A$33:$A$776,$A135,СВЦЭМ!$B$33:$B$776,E$119)+'СЕТ СН'!$I$12+СВЦЭМ!$D$10+'СЕТ СН'!$I$6-'СЕТ СН'!$I$22</f>
        <v>1512.0755822400001</v>
      </c>
      <c r="F135" s="36">
        <f>SUMIFS(СВЦЭМ!$C$33:$C$776,СВЦЭМ!$A$33:$A$776,$A135,СВЦЭМ!$B$33:$B$776,F$119)+'СЕТ СН'!$I$12+СВЦЭМ!$D$10+'СЕТ СН'!$I$6-'СЕТ СН'!$I$22</f>
        <v>1527.61145433</v>
      </c>
      <c r="G135" s="36">
        <f>SUMIFS(СВЦЭМ!$C$33:$C$776,СВЦЭМ!$A$33:$A$776,$A135,СВЦЭМ!$B$33:$B$776,G$119)+'СЕТ СН'!$I$12+СВЦЭМ!$D$10+'СЕТ СН'!$I$6-'СЕТ СН'!$I$22</f>
        <v>1525.8200626500002</v>
      </c>
      <c r="H135" s="36">
        <f>SUMIFS(СВЦЭМ!$C$33:$C$776,СВЦЭМ!$A$33:$A$776,$A135,СВЦЭМ!$B$33:$B$776,H$119)+'СЕТ СН'!$I$12+СВЦЭМ!$D$10+'СЕТ СН'!$I$6-'СЕТ СН'!$I$22</f>
        <v>1480.72184859</v>
      </c>
      <c r="I135" s="36">
        <f>SUMIFS(СВЦЭМ!$C$33:$C$776,СВЦЭМ!$A$33:$A$776,$A135,СВЦЭМ!$B$33:$B$776,I$119)+'СЕТ СН'!$I$12+СВЦЭМ!$D$10+'СЕТ СН'!$I$6-'СЕТ СН'!$I$22</f>
        <v>2525.22756127</v>
      </c>
      <c r="J135" s="36">
        <f>SUMIFS(СВЦЭМ!$C$33:$C$776,СВЦЭМ!$A$33:$A$776,$A135,СВЦЭМ!$B$33:$B$776,J$119)+'СЕТ СН'!$I$12+СВЦЭМ!$D$10+'СЕТ СН'!$I$6-'СЕТ СН'!$I$22</f>
        <v>1350.5210081499999</v>
      </c>
      <c r="K135" s="36">
        <f>SUMIFS(СВЦЭМ!$C$33:$C$776,СВЦЭМ!$A$33:$A$776,$A135,СВЦЭМ!$B$33:$B$776,K$119)+'СЕТ СН'!$I$12+СВЦЭМ!$D$10+'СЕТ СН'!$I$6-'СЕТ СН'!$I$22</f>
        <v>1349.81681733</v>
      </c>
      <c r="L135" s="36">
        <f>SUMIFS(СВЦЭМ!$C$33:$C$776,СВЦЭМ!$A$33:$A$776,$A135,СВЦЭМ!$B$33:$B$776,L$119)+'СЕТ СН'!$I$12+СВЦЭМ!$D$10+'СЕТ СН'!$I$6-'СЕТ СН'!$I$22</f>
        <v>1334.1070962600002</v>
      </c>
      <c r="M135" s="36">
        <f>SUMIFS(СВЦЭМ!$C$33:$C$776,СВЦЭМ!$A$33:$A$776,$A135,СВЦЭМ!$B$33:$B$776,M$119)+'СЕТ СН'!$I$12+СВЦЭМ!$D$10+'СЕТ СН'!$I$6-'СЕТ СН'!$I$22</f>
        <v>1297.87429804</v>
      </c>
      <c r="N135" s="36">
        <f>SUMIFS(СВЦЭМ!$C$33:$C$776,СВЦЭМ!$A$33:$A$776,$A135,СВЦЭМ!$B$33:$B$776,N$119)+'СЕТ СН'!$I$12+СВЦЭМ!$D$10+'СЕТ СН'!$I$6-'СЕТ СН'!$I$22</f>
        <v>1250.7968990499999</v>
      </c>
      <c r="O135" s="36">
        <f>SUMIFS(СВЦЭМ!$C$33:$C$776,СВЦЭМ!$A$33:$A$776,$A135,СВЦЭМ!$B$33:$B$776,O$119)+'СЕТ СН'!$I$12+СВЦЭМ!$D$10+'СЕТ СН'!$I$6-'СЕТ СН'!$I$22</f>
        <v>1235.93207018</v>
      </c>
      <c r="P135" s="36">
        <f>SUMIFS(СВЦЭМ!$C$33:$C$776,СВЦЭМ!$A$33:$A$776,$A135,СВЦЭМ!$B$33:$B$776,P$119)+'СЕТ СН'!$I$12+СВЦЭМ!$D$10+'СЕТ СН'!$I$6-'СЕТ СН'!$I$22</f>
        <v>1237.9151301699999</v>
      </c>
      <c r="Q135" s="36">
        <f>SUMIFS(СВЦЭМ!$C$33:$C$776,СВЦЭМ!$A$33:$A$776,$A135,СВЦЭМ!$B$33:$B$776,Q$119)+'СЕТ СН'!$I$12+СВЦЭМ!$D$10+'СЕТ СН'!$I$6-'СЕТ СН'!$I$22</f>
        <v>1235.3711225100001</v>
      </c>
      <c r="R135" s="36">
        <f>SUMIFS(СВЦЭМ!$C$33:$C$776,СВЦЭМ!$A$33:$A$776,$A135,СВЦЭМ!$B$33:$B$776,R$119)+'СЕТ СН'!$I$12+СВЦЭМ!$D$10+'СЕТ СН'!$I$6-'СЕТ СН'!$I$22</f>
        <v>1232.51628437</v>
      </c>
      <c r="S135" s="36">
        <f>SUMIFS(СВЦЭМ!$C$33:$C$776,СВЦЭМ!$A$33:$A$776,$A135,СВЦЭМ!$B$33:$B$776,S$119)+'СЕТ СН'!$I$12+СВЦЭМ!$D$10+'СЕТ СН'!$I$6-'СЕТ СН'!$I$22</f>
        <v>1232.16967845</v>
      </c>
      <c r="T135" s="36">
        <f>SUMIFS(СВЦЭМ!$C$33:$C$776,СВЦЭМ!$A$33:$A$776,$A135,СВЦЭМ!$B$33:$B$776,T$119)+'СЕТ СН'!$I$12+СВЦЭМ!$D$10+'СЕТ СН'!$I$6-'СЕТ СН'!$I$22</f>
        <v>1225.81685113</v>
      </c>
      <c r="U135" s="36">
        <f>SUMIFS(СВЦЭМ!$C$33:$C$776,СВЦЭМ!$A$33:$A$776,$A135,СВЦЭМ!$B$33:$B$776,U$119)+'СЕТ СН'!$I$12+СВЦЭМ!$D$10+'СЕТ СН'!$I$6-'СЕТ СН'!$I$22</f>
        <v>1225.3038538599999</v>
      </c>
      <c r="V135" s="36">
        <f>SUMIFS(СВЦЭМ!$C$33:$C$776,СВЦЭМ!$A$33:$A$776,$A135,СВЦЭМ!$B$33:$B$776,V$119)+'СЕТ СН'!$I$12+СВЦЭМ!$D$10+'СЕТ СН'!$I$6-'СЕТ СН'!$I$22</f>
        <v>1312.93562389</v>
      </c>
      <c r="W135" s="36">
        <f>SUMIFS(СВЦЭМ!$C$33:$C$776,СВЦЭМ!$A$33:$A$776,$A135,СВЦЭМ!$B$33:$B$776,W$119)+'СЕТ СН'!$I$12+СВЦЭМ!$D$10+'СЕТ СН'!$I$6-'СЕТ СН'!$I$22</f>
        <v>1245.44478331</v>
      </c>
      <c r="X135" s="36">
        <f>SUMIFS(СВЦЭМ!$C$33:$C$776,СВЦЭМ!$A$33:$A$776,$A135,СВЦЭМ!$B$33:$B$776,X$119)+'СЕТ СН'!$I$12+СВЦЭМ!$D$10+'СЕТ СН'!$I$6-'СЕТ СН'!$I$22</f>
        <v>1272.16358715</v>
      </c>
      <c r="Y135" s="36">
        <f>SUMIFS(СВЦЭМ!$C$33:$C$776,СВЦЭМ!$A$33:$A$776,$A135,СВЦЭМ!$B$33:$B$776,Y$119)+'СЕТ СН'!$I$12+СВЦЭМ!$D$10+'СЕТ СН'!$I$6-'СЕТ СН'!$I$22</f>
        <v>1356.0560071899999</v>
      </c>
    </row>
    <row r="136" spans="1:25" ht="15.75" x14ac:dyDescent="0.2">
      <c r="A136" s="35">
        <f t="shared" si="3"/>
        <v>44091</v>
      </c>
      <c r="B136" s="36">
        <f>SUMIFS(СВЦЭМ!$C$33:$C$776,СВЦЭМ!$A$33:$A$776,$A136,СВЦЭМ!$B$33:$B$776,B$119)+'СЕТ СН'!$I$12+СВЦЭМ!$D$10+'СЕТ СН'!$I$6-'СЕТ СН'!$I$22</f>
        <v>1469.9472418800001</v>
      </c>
      <c r="C136" s="36">
        <f>SUMIFS(СВЦЭМ!$C$33:$C$776,СВЦЭМ!$A$33:$A$776,$A136,СВЦЭМ!$B$33:$B$776,C$119)+'СЕТ СН'!$I$12+СВЦЭМ!$D$10+'СЕТ СН'!$I$6-'СЕТ СН'!$I$22</f>
        <v>1503.1205519300001</v>
      </c>
      <c r="D136" s="36">
        <f>SUMIFS(СВЦЭМ!$C$33:$C$776,СВЦЭМ!$A$33:$A$776,$A136,СВЦЭМ!$B$33:$B$776,D$119)+'СЕТ СН'!$I$12+СВЦЭМ!$D$10+'СЕТ СН'!$I$6-'СЕТ СН'!$I$22</f>
        <v>1530.81490175</v>
      </c>
      <c r="E136" s="36">
        <f>SUMIFS(СВЦЭМ!$C$33:$C$776,СВЦЭМ!$A$33:$A$776,$A136,СВЦЭМ!$B$33:$B$776,E$119)+'СЕТ СН'!$I$12+СВЦЭМ!$D$10+'СЕТ СН'!$I$6-'СЕТ СН'!$I$22</f>
        <v>1540.1758888100001</v>
      </c>
      <c r="F136" s="36">
        <f>SUMIFS(СВЦЭМ!$C$33:$C$776,СВЦЭМ!$A$33:$A$776,$A136,СВЦЭМ!$B$33:$B$776,F$119)+'СЕТ СН'!$I$12+СВЦЭМ!$D$10+'СЕТ СН'!$I$6-'СЕТ СН'!$I$22</f>
        <v>1546.7750148099999</v>
      </c>
      <c r="G136" s="36">
        <f>SUMIFS(СВЦЭМ!$C$33:$C$776,СВЦЭМ!$A$33:$A$776,$A136,СВЦЭМ!$B$33:$B$776,G$119)+'СЕТ СН'!$I$12+СВЦЭМ!$D$10+'СЕТ СН'!$I$6-'СЕТ СН'!$I$22</f>
        <v>1529.64715488</v>
      </c>
      <c r="H136" s="36">
        <f>SUMIFS(СВЦЭМ!$C$33:$C$776,СВЦЭМ!$A$33:$A$776,$A136,СВЦЭМ!$B$33:$B$776,H$119)+'СЕТ СН'!$I$12+СВЦЭМ!$D$10+'СЕТ СН'!$I$6-'СЕТ СН'!$I$22</f>
        <v>1470.5884940400001</v>
      </c>
      <c r="I136" s="36">
        <f>SUMIFS(СВЦЭМ!$C$33:$C$776,СВЦЭМ!$A$33:$A$776,$A136,СВЦЭМ!$B$33:$B$776,I$119)+'СЕТ СН'!$I$12+СВЦЭМ!$D$10+'СЕТ СН'!$I$6-'СЕТ СН'!$I$22</f>
        <v>1403.79190539</v>
      </c>
      <c r="J136" s="36">
        <f>SUMIFS(СВЦЭМ!$C$33:$C$776,СВЦЭМ!$A$33:$A$776,$A136,СВЦЭМ!$B$33:$B$776,J$119)+'СЕТ СН'!$I$12+СВЦЭМ!$D$10+'СЕТ СН'!$I$6-'СЕТ СН'!$I$22</f>
        <v>1364.0387278799999</v>
      </c>
      <c r="K136" s="36">
        <f>SUMIFS(СВЦЭМ!$C$33:$C$776,СВЦЭМ!$A$33:$A$776,$A136,СВЦЭМ!$B$33:$B$776,K$119)+'СЕТ СН'!$I$12+СВЦЭМ!$D$10+'СЕТ СН'!$I$6-'СЕТ СН'!$I$22</f>
        <v>1336.3137101100001</v>
      </c>
      <c r="L136" s="36">
        <f>SUMIFS(СВЦЭМ!$C$33:$C$776,СВЦЭМ!$A$33:$A$776,$A136,СВЦЭМ!$B$33:$B$776,L$119)+'СЕТ СН'!$I$12+СВЦЭМ!$D$10+'СЕТ СН'!$I$6-'СЕТ СН'!$I$22</f>
        <v>1348.15666779</v>
      </c>
      <c r="M136" s="36">
        <f>SUMIFS(СВЦЭМ!$C$33:$C$776,СВЦЭМ!$A$33:$A$776,$A136,СВЦЭМ!$B$33:$B$776,M$119)+'СЕТ СН'!$I$12+СВЦЭМ!$D$10+'СЕТ СН'!$I$6-'СЕТ СН'!$I$22</f>
        <v>1302.59165005</v>
      </c>
      <c r="N136" s="36">
        <f>SUMIFS(СВЦЭМ!$C$33:$C$776,СВЦЭМ!$A$33:$A$776,$A136,СВЦЭМ!$B$33:$B$776,N$119)+'СЕТ СН'!$I$12+СВЦЭМ!$D$10+'СЕТ СН'!$I$6-'СЕТ СН'!$I$22</f>
        <v>1256.0315693699999</v>
      </c>
      <c r="O136" s="36">
        <f>SUMIFS(СВЦЭМ!$C$33:$C$776,СВЦЭМ!$A$33:$A$776,$A136,СВЦЭМ!$B$33:$B$776,O$119)+'СЕТ СН'!$I$12+СВЦЭМ!$D$10+'СЕТ СН'!$I$6-'СЕТ СН'!$I$22</f>
        <v>1236.40972878</v>
      </c>
      <c r="P136" s="36">
        <f>SUMIFS(СВЦЭМ!$C$33:$C$776,СВЦЭМ!$A$33:$A$776,$A136,СВЦЭМ!$B$33:$B$776,P$119)+'СЕТ СН'!$I$12+СВЦЭМ!$D$10+'СЕТ СН'!$I$6-'СЕТ СН'!$I$22</f>
        <v>1241.72164443</v>
      </c>
      <c r="Q136" s="36">
        <f>SUMIFS(СВЦЭМ!$C$33:$C$776,СВЦЭМ!$A$33:$A$776,$A136,СВЦЭМ!$B$33:$B$776,Q$119)+'СЕТ СН'!$I$12+СВЦЭМ!$D$10+'СЕТ СН'!$I$6-'СЕТ СН'!$I$22</f>
        <v>1245.47633784</v>
      </c>
      <c r="R136" s="36">
        <f>SUMIFS(СВЦЭМ!$C$33:$C$776,СВЦЭМ!$A$33:$A$776,$A136,СВЦЭМ!$B$33:$B$776,R$119)+'СЕТ СН'!$I$12+СВЦЭМ!$D$10+'СЕТ СН'!$I$6-'СЕТ СН'!$I$22</f>
        <v>1247.6517521199999</v>
      </c>
      <c r="S136" s="36">
        <f>SUMIFS(СВЦЭМ!$C$33:$C$776,СВЦЭМ!$A$33:$A$776,$A136,СВЦЭМ!$B$33:$B$776,S$119)+'СЕТ СН'!$I$12+СВЦЭМ!$D$10+'СЕТ СН'!$I$6-'СЕТ СН'!$I$22</f>
        <v>1238.94803712</v>
      </c>
      <c r="T136" s="36">
        <f>SUMIFS(СВЦЭМ!$C$33:$C$776,СВЦЭМ!$A$33:$A$776,$A136,СВЦЭМ!$B$33:$B$776,T$119)+'СЕТ СН'!$I$12+СВЦЭМ!$D$10+'СЕТ СН'!$I$6-'СЕТ СН'!$I$22</f>
        <v>1229.9720938099999</v>
      </c>
      <c r="U136" s="36">
        <f>SUMIFS(СВЦЭМ!$C$33:$C$776,СВЦЭМ!$A$33:$A$776,$A136,СВЦЭМ!$B$33:$B$776,U$119)+'СЕТ СН'!$I$12+СВЦЭМ!$D$10+'СЕТ СН'!$I$6-'СЕТ СН'!$I$22</f>
        <v>1225.6882208000002</v>
      </c>
      <c r="V136" s="36">
        <f>SUMIFS(СВЦЭМ!$C$33:$C$776,СВЦЭМ!$A$33:$A$776,$A136,СВЦЭМ!$B$33:$B$776,V$119)+'СЕТ СН'!$I$12+СВЦЭМ!$D$10+'СЕТ СН'!$I$6-'СЕТ СН'!$I$22</f>
        <v>1238.4969738499999</v>
      </c>
      <c r="W136" s="36">
        <f>SUMIFS(СВЦЭМ!$C$33:$C$776,СВЦЭМ!$A$33:$A$776,$A136,СВЦЭМ!$B$33:$B$776,W$119)+'СЕТ СН'!$I$12+СВЦЭМ!$D$10+'СЕТ СН'!$I$6-'СЕТ СН'!$I$22</f>
        <v>1224.1602828</v>
      </c>
      <c r="X136" s="36">
        <f>SUMIFS(СВЦЭМ!$C$33:$C$776,СВЦЭМ!$A$33:$A$776,$A136,СВЦЭМ!$B$33:$B$776,X$119)+'СЕТ СН'!$I$12+СВЦЭМ!$D$10+'СЕТ СН'!$I$6-'СЕТ СН'!$I$22</f>
        <v>1268.69361557</v>
      </c>
      <c r="Y136" s="36">
        <f>SUMIFS(СВЦЭМ!$C$33:$C$776,СВЦЭМ!$A$33:$A$776,$A136,СВЦЭМ!$B$33:$B$776,Y$119)+'СЕТ СН'!$I$12+СВЦЭМ!$D$10+'СЕТ СН'!$I$6-'СЕТ СН'!$I$22</f>
        <v>1356.65898148</v>
      </c>
    </row>
    <row r="137" spans="1:25" ht="15.75" x14ac:dyDescent="0.2">
      <c r="A137" s="35">
        <f t="shared" si="3"/>
        <v>44092</v>
      </c>
      <c r="B137" s="36">
        <f>SUMIFS(СВЦЭМ!$C$33:$C$776,СВЦЭМ!$A$33:$A$776,$A137,СВЦЭМ!$B$33:$B$776,B$119)+'СЕТ СН'!$I$12+СВЦЭМ!$D$10+'СЕТ СН'!$I$6-'СЕТ СН'!$I$22</f>
        <v>1466.90177518</v>
      </c>
      <c r="C137" s="36">
        <f>SUMIFS(СВЦЭМ!$C$33:$C$776,СВЦЭМ!$A$33:$A$776,$A137,СВЦЭМ!$B$33:$B$776,C$119)+'СЕТ СН'!$I$12+СВЦЭМ!$D$10+'СЕТ СН'!$I$6-'СЕТ СН'!$I$22</f>
        <v>1514.71684811</v>
      </c>
      <c r="D137" s="36">
        <f>SUMIFS(СВЦЭМ!$C$33:$C$776,СВЦЭМ!$A$33:$A$776,$A137,СВЦЭМ!$B$33:$B$776,D$119)+'СЕТ СН'!$I$12+СВЦЭМ!$D$10+'СЕТ СН'!$I$6-'СЕТ СН'!$I$22</f>
        <v>1562.96148105</v>
      </c>
      <c r="E137" s="36">
        <f>SUMIFS(СВЦЭМ!$C$33:$C$776,СВЦЭМ!$A$33:$A$776,$A137,СВЦЭМ!$B$33:$B$776,E$119)+'СЕТ СН'!$I$12+СВЦЭМ!$D$10+'СЕТ СН'!$I$6-'СЕТ СН'!$I$22</f>
        <v>1598.5238437</v>
      </c>
      <c r="F137" s="36">
        <f>SUMIFS(СВЦЭМ!$C$33:$C$776,СВЦЭМ!$A$33:$A$776,$A137,СВЦЭМ!$B$33:$B$776,F$119)+'СЕТ СН'!$I$12+СВЦЭМ!$D$10+'СЕТ СН'!$I$6-'СЕТ СН'!$I$22</f>
        <v>1615.1897027099999</v>
      </c>
      <c r="G137" s="36">
        <f>SUMIFS(СВЦЭМ!$C$33:$C$776,СВЦЭМ!$A$33:$A$776,$A137,СВЦЭМ!$B$33:$B$776,G$119)+'СЕТ СН'!$I$12+СВЦЭМ!$D$10+'СЕТ СН'!$I$6-'СЕТ СН'!$I$22</f>
        <v>1584.2539860100001</v>
      </c>
      <c r="H137" s="36">
        <f>SUMIFS(СВЦЭМ!$C$33:$C$776,СВЦЭМ!$A$33:$A$776,$A137,СВЦЭМ!$B$33:$B$776,H$119)+'СЕТ СН'!$I$12+СВЦЭМ!$D$10+'СЕТ СН'!$I$6-'СЕТ СН'!$I$22</f>
        <v>1533.3869475900001</v>
      </c>
      <c r="I137" s="36">
        <f>SUMIFS(СВЦЭМ!$C$33:$C$776,СВЦЭМ!$A$33:$A$776,$A137,СВЦЭМ!$B$33:$B$776,I$119)+'СЕТ СН'!$I$12+СВЦЭМ!$D$10+'СЕТ СН'!$I$6-'СЕТ СН'!$I$22</f>
        <v>1487.51962187</v>
      </c>
      <c r="J137" s="36">
        <f>SUMIFS(СВЦЭМ!$C$33:$C$776,СВЦЭМ!$A$33:$A$776,$A137,СВЦЭМ!$B$33:$B$776,J$119)+'СЕТ СН'!$I$12+СВЦЭМ!$D$10+'СЕТ СН'!$I$6-'СЕТ СН'!$I$22</f>
        <v>1455.30601701</v>
      </c>
      <c r="K137" s="36">
        <f>SUMIFS(СВЦЭМ!$C$33:$C$776,СВЦЭМ!$A$33:$A$776,$A137,СВЦЭМ!$B$33:$B$776,K$119)+'СЕТ СН'!$I$12+СВЦЭМ!$D$10+'СЕТ СН'!$I$6-'СЕТ СН'!$I$22</f>
        <v>1425.3934326200001</v>
      </c>
      <c r="L137" s="36">
        <f>SUMIFS(СВЦЭМ!$C$33:$C$776,СВЦЭМ!$A$33:$A$776,$A137,СВЦЭМ!$B$33:$B$776,L$119)+'СЕТ СН'!$I$12+СВЦЭМ!$D$10+'СЕТ СН'!$I$6-'СЕТ СН'!$I$22</f>
        <v>1427.35645417</v>
      </c>
      <c r="M137" s="36">
        <f>SUMIFS(СВЦЭМ!$C$33:$C$776,СВЦЭМ!$A$33:$A$776,$A137,СВЦЭМ!$B$33:$B$776,M$119)+'СЕТ СН'!$I$12+СВЦЭМ!$D$10+'СЕТ СН'!$I$6-'СЕТ СН'!$I$22</f>
        <v>1372.7271535</v>
      </c>
      <c r="N137" s="36">
        <f>SUMIFS(СВЦЭМ!$C$33:$C$776,СВЦЭМ!$A$33:$A$776,$A137,СВЦЭМ!$B$33:$B$776,N$119)+'СЕТ СН'!$I$12+СВЦЭМ!$D$10+'СЕТ СН'!$I$6-'СЕТ СН'!$I$22</f>
        <v>1317.75671629</v>
      </c>
      <c r="O137" s="36">
        <f>SUMIFS(СВЦЭМ!$C$33:$C$776,СВЦЭМ!$A$33:$A$776,$A137,СВЦЭМ!$B$33:$B$776,O$119)+'СЕТ СН'!$I$12+СВЦЭМ!$D$10+'СЕТ СН'!$I$6-'СЕТ СН'!$I$22</f>
        <v>1283.90576734</v>
      </c>
      <c r="P137" s="36">
        <f>SUMIFS(СВЦЭМ!$C$33:$C$776,СВЦЭМ!$A$33:$A$776,$A137,СВЦЭМ!$B$33:$B$776,P$119)+'СЕТ СН'!$I$12+СВЦЭМ!$D$10+'СЕТ СН'!$I$6-'СЕТ СН'!$I$22</f>
        <v>1325.3332146500002</v>
      </c>
      <c r="Q137" s="36">
        <f>SUMIFS(СВЦЭМ!$C$33:$C$776,СВЦЭМ!$A$33:$A$776,$A137,СВЦЭМ!$B$33:$B$776,Q$119)+'СЕТ СН'!$I$12+СВЦЭМ!$D$10+'СЕТ СН'!$I$6-'СЕТ СН'!$I$22</f>
        <v>1317.9648729200001</v>
      </c>
      <c r="R137" s="36">
        <f>SUMIFS(СВЦЭМ!$C$33:$C$776,СВЦЭМ!$A$33:$A$776,$A137,СВЦЭМ!$B$33:$B$776,R$119)+'СЕТ СН'!$I$12+СВЦЭМ!$D$10+'СЕТ СН'!$I$6-'СЕТ СН'!$I$22</f>
        <v>1294.40748446</v>
      </c>
      <c r="S137" s="36">
        <f>SUMIFS(СВЦЭМ!$C$33:$C$776,СВЦЭМ!$A$33:$A$776,$A137,СВЦЭМ!$B$33:$B$776,S$119)+'СЕТ СН'!$I$12+СВЦЭМ!$D$10+'СЕТ СН'!$I$6-'СЕТ СН'!$I$22</f>
        <v>1287.8447334900002</v>
      </c>
      <c r="T137" s="36">
        <f>SUMIFS(СВЦЭМ!$C$33:$C$776,СВЦЭМ!$A$33:$A$776,$A137,СВЦЭМ!$B$33:$B$776,T$119)+'СЕТ СН'!$I$12+СВЦЭМ!$D$10+'СЕТ СН'!$I$6-'СЕТ СН'!$I$22</f>
        <v>1279.4644372</v>
      </c>
      <c r="U137" s="36">
        <f>SUMIFS(СВЦЭМ!$C$33:$C$776,СВЦЭМ!$A$33:$A$776,$A137,СВЦЭМ!$B$33:$B$776,U$119)+'СЕТ СН'!$I$12+СВЦЭМ!$D$10+'СЕТ СН'!$I$6-'СЕТ СН'!$I$22</f>
        <v>1263.4671632099999</v>
      </c>
      <c r="V137" s="36">
        <f>SUMIFS(СВЦЭМ!$C$33:$C$776,СВЦЭМ!$A$33:$A$776,$A137,СВЦЭМ!$B$33:$B$776,V$119)+'СЕТ СН'!$I$12+СВЦЭМ!$D$10+'СЕТ СН'!$I$6-'СЕТ СН'!$I$22</f>
        <v>1266.62203181</v>
      </c>
      <c r="W137" s="36">
        <f>SUMIFS(СВЦЭМ!$C$33:$C$776,СВЦЭМ!$A$33:$A$776,$A137,СВЦЭМ!$B$33:$B$776,W$119)+'СЕТ СН'!$I$12+СВЦЭМ!$D$10+'СЕТ СН'!$I$6-'СЕТ СН'!$I$22</f>
        <v>1265.72509175</v>
      </c>
      <c r="X137" s="36">
        <f>SUMIFS(СВЦЭМ!$C$33:$C$776,СВЦЭМ!$A$33:$A$776,$A137,СВЦЭМ!$B$33:$B$776,X$119)+'СЕТ СН'!$I$12+СВЦЭМ!$D$10+'СЕТ СН'!$I$6-'СЕТ СН'!$I$22</f>
        <v>1309.79062082</v>
      </c>
      <c r="Y137" s="36">
        <f>SUMIFS(СВЦЭМ!$C$33:$C$776,СВЦЭМ!$A$33:$A$776,$A137,СВЦЭМ!$B$33:$B$776,Y$119)+'СЕТ СН'!$I$12+СВЦЭМ!$D$10+'СЕТ СН'!$I$6-'СЕТ СН'!$I$22</f>
        <v>1396.2286642899999</v>
      </c>
    </row>
    <row r="138" spans="1:25" ht="15.75" x14ac:dyDescent="0.2">
      <c r="A138" s="35">
        <f t="shared" si="3"/>
        <v>44093</v>
      </c>
      <c r="B138" s="36">
        <f>SUMIFS(СВЦЭМ!$C$33:$C$776,СВЦЭМ!$A$33:$A$776,$A138,СВЦЭМ!$B$33:$B$776,B$119)+'СЕТ СН'!$I$12+СВЦЭМ!$D$10+'СЕТ СН'!$I$6-'СЕТ СН'!$I$22</f>
        <v>1487.4200876800001</v>
      </c>
      <c r="C138" s="36">
        <f>SUMIFS(СВЦЭМ!$C$33:$C$776,СВЦЭМ!$A$33:$A$776,$A138,СВЦЭМ!$B$33:$B$776,C$119)+'СЕТ СН'!$I$12+СВЦЭМ!$D$10+'СЕТ СН'!$I$6-'СЕТ СН'!$I$22</f>
        <v>1524.3849778200001</v>
      </c>
      <c r="D138" s="36">
        <f>SUMIFS(СВЦЭМ!$C$33:$C$776,СВЦЭМ!$A$33:$A$776,$A138,СВЦЭМ!$B$33:$B$776,D$119)+'СЕТ СН'!$I$12+СВЦЭМ!$D$10+'СЕТ СН'!$I$6-'СЕТ СН'!$I$22</f>
        <v>1551.9149693300001</v>
      </c>
      <c r="E138" s="36">
        <f>SUMIFS(СВЦЭМ!$C$33:$C$776,СВЦЭМ!$A$33:$A$776,$A138,СВЦЭМ!$B$33:$B$776,E$119)+'СЕТ СН'!$I$12+СВЦЭМ!$D$10+'СЕТ СН'!$I$6-'СЕТ СН'!$I$22</f>
        <v>1569.51326053</v>
      </c>
      <c r="F138" s="36">
        <f>SUMIFS(СВЦЭМ!$C$33:$C$776,СВЦЭМ!$A$33:$A$776,$A138,СВЦЭМ!$B$33:$B$776,F$119)+'СЕТ СН'!$I$12+СВЦЭМ!$D$10+'СЕТ СН'!$I$6-'СЕТ СН'!$I$22</f>
        <v>1572.2111843100001</v>
      </c>
      <c r="G138" s="36">
        <f>SUMIFS(СВЦЭМ!$C$33:$C$776,СВЦЭМ!$A$33:$A$776,$A138,СВЦЭМ!$B$33:$B$776,G$119)+'СЕТ СН'!$I$12+СВЦЭМ!$D$10+'СЕТ СН'!$I$6-'СЕТ СН'!$I$22</f>
        <v>1559.36355753</v>
      </c>
      <c r="H138" s="36">
        <f>SUMIFS(СВЦЭМ!$C$33:$C$776,СВЦЭМ!$A$33:$A$776,$A138,СВЦЭМ!$B$33:$B$776,H$119)+'СЕТ СН'!$I$12+СВЦЭМ!$D$10+'СЕТ СН'!$I$6-'СЕТ СН'!$I$22</f>
        <v>1529.04128223</v>
      </c>
      <c r="I138" s="36">
        <f>SUMIFS(СВЦЭМ!$C$33:$C$776,СВЦЭМ!$A$33:$A$776,$A138,СВЦЭМ!$B$33:$B$776,I$119)+'СЕТ СН'!$I$12+СВЦЭМ!$D$10+'СЕТ СН'!$I$6-'СЕТ СН'!$I$22</f>
        <v>1499.1963798199999</v>
      </c>
      <c r="J138" s="36">
        <f>SUMIFS(СВЦЭМ!$C$33:$C$776,СВЦЭМ!$A$33:$A$776,$A138,СВЦЭМ!$B$33:$B$776,J$119)+'СЕТ СН'!$I$12+СВЦЭМ!$D$10+'СЕТ СН'!$I$6-'СЕТ СН'!$I$22</f>
        <v>1443.1333305399999</v>
      </c>
      <c r="K138" s="36">
        <f>SUMIFS(СВЦЭМ!$C$33:$C$776,СВЦЭМ!$A$33:$A$776,$A138,СВЦЭМ!$B$33:$B$776,K$119)+'СЕТ СН'!$I$12+СВЦЭМ!$D$10+'СЕТ СН'!$I$6-'СЕТ СН'!$I$22</f>
        <v>1404.7533545599999</v>
      </c>
      <c r="L138" s="36">
        <f>SUMIFS(СВЦЭМ!$C$33:$C$776,СВЦЭМ!$A$33:$A$776,$A138,СВЦЭМ!$B$33:$B$776,L$119)+'СЕТ СН'!$I$12+СВЦЭМ!$D$10+'СЕТ СН'!$I$6-'СЕТ СН'!$I$22</f>
        <v>1382.2506855000001</v>
      </c>
      <c r="M138" s="36">
        <f>SUMIFS(СВЦЭМ!$C$33:$C$776,СВЦЭМ!$A$33:$A$776,$A138,СВЦЭМ!$B$33:$B$776,M$119)+'СЕТ СН'!$I$12+СВЦЭМ!$D$10+'СЕТ СН'!$I$6-'СЕТ СН'!$I$22</f>
        <v>1333.37239514</v>
      </c>
      <c r="N138" s="36">
        <f>SUMIFS(СВЦЭМ!$C$33:$C$776,СВЦЭМ!$A$33:$A$776,$A138,СВЦЭМ!$B$33:$B$776,N$119)+'СЕТ СН'!$I$12+СВЦЭМ!$D$10+'СЕТ СН'!$I$6-'СЕТ СН'!$I$22</f>
        <v>1291.09198401</v>
      </c>
      <c r="O138" s="36">
        <f>SUMIFS(СВЦЭМ!$C$33:$C$776,СВЦЭМ!$A$33:$A$776,$A138,СВЦЭМ!$B$33:$B$776,O$119)+'СЕТ СН'!$I$12+СВЦЭМ!$D$10+'СЕТ СН'!$I$6-'СЕТ СН'!$I$22</f>
        <v>1287.93787529</v>
      </c>
      <c r="P138" s="36">
        <f>SUMIFS(СВЦЭМ!$C$33:$C$776,СВЦЭМ!$A$33:$A$776,$A138,СВЦЭМ!$B$33:$B$776,P$119)+'СЕТ СН'!$I$12+СВЦЭМ!$D$10+'СЕТ СН'!$I$6-'СЕТ СН'!$I$22</f>
        <v>1302.2031479500001</v>
      </c>
      <c r="Q138" s="36">
        <f>SUMIFS(СВЦЭМ!$C$33:$C$776,СВЦЭМ!$A$33:$A$776,$A138,СВЦЭМ!$B$33:$B$776,Q$119)+'СЕТ СН'!$I$12+СВЦЭМ!$D$10+'СЕТ СН'!$I$6-'СЕТ СН'!$I$22</f>
        <v>1284.3350019499999</v>
      </c>
      <c r="R138" s="36">
        <f>SUMIFS(СВЦЭМ!$C$33:$C$776,СВЦЭМ!$A$33:$A$776,$A138,СВЦЭМ!$B$33:$B$776,R$119)+'СЕТ СН'!$I$12+СВЦЭМ!$D$10+'СЕТ СН'!$I$6-'СЕТ СН'!$I$22</f>
        <v>1269.1575399399999</v>
      </c>
      <c r="S138" s="36">
        <f>SUMIFS(СВЦЭМ!$C$33:$C$776,СВЦЭМ!$A$33:$A$776,$A138,СВЦЭМ!$B$33:$B$776,S$119)+'СЕТ СН'!$I$12+СВЦЭМ!$D$10+'СЕТ СН'!$I$6-'СЕТ СН'!$I$22</f>
        <v>1273.57204424</v>
      </c>
      <c r="T138" s="36">
        <f>SUMIFS(СВЦЭМ!$C$33:$C$776,СВЦЭМ!$A$33:$A$776,$A138,СВЦЭМ!$B$33:$B$776,T$119)+'СЕТ СН'!$I$12+СВЦЭМ!$D$10+'СЕТ СН'!$I$6-'СЕТ СН'!$I$22</f>
        <v>1284.3861205200001</v>
      </c>
      <c r="U138" s="36">
        <f>SUMIFS(СВЦЭМ!$C$33:$C$776,СВЦЭМ!$A$33:$A$776,$A138,СВЦЭМ!$B$33:$B$776,U$119)+'СЕТ СН'!$I$12+СВЦЭМ!$D$10+'СЕТ СН'!$I$6-'СЕТ СН'!$I$22</f>
        <v>1281.9478857399999</v>
      </c>
      <c r="V138" s="36">
        <f>SUMIFS(СВЦЭМ!$C$33:$C$776,СВЦЭМ!$A$33:$A$776,$A138,СВЦЭМ!$B$33:$B$776,V$119)+'СЕТ СН'!$I$12+СВЦЭМ!$D$10+'СЕТ СН'!$I$6-'СЕТ СН'!$I$22</f>
        <v>1294.14502191</v>
      </c>
      <c r="W138" s="36">
        <f>SUMIFS(СВЦЭМ!$C$33:$C$776,СВЦЭМ!$A$33:$A$776,$A138,СВЦЭМ!$B$33:$B$776,W$119)+'СЕТ СН'!$I$12+СВЦЭМ!$D$10+'СЕТ СН'!$I$6-'СЕТ СН'!$I$22</f>
        <v>1288.9644962100001</v>
      </c>
      <c r="X138" s="36">
        <f>SUMIFS(СВЦЭМ!$C$33:$C$776,СВЦЭМ!$A$33:$A$776,$A138,СВЦЭМ!$B$33:$B$776,X$119)+'СЕТ СН'!$I$12+СВЦЭМ!$D$10+'СЕТ СН'!$I$6-'СЕТ СН'!$I$22</f>
        <v>1313.8523919100001</v>
      </c>
      <c r="Y138" s="36">
        <f>SUMIFS(СВЦЭМ!$C$33:$C$776,СВЦЭМ!$A$33:$A$776,$A138,СВЦЭМ!$B$33:$B$776,Y$119)+'СЕТ СН'!$I$12+СВЦЭМ!$D$10+'СЕТ СН'!$I$6-'СЕТ СН'!$I$22</f>
        <v>1367.3765968299999</v>
      </c>
    </row>
    <row r="139" spans="1:25" ht="15.75" x14ac:dyDescent="0.2">
      <c r="A139" s="35">
        <f t="shared" si="3"/>
        <v>44094</v>
      </c>
      <c r="B139" s="36">
        <f>SUMIFS(СВЦЭМ!$C$33:$C$776,СВЦЭМ!$A$33:$A$776,$A139,СВЦЭМ!$B$33:$B$776,B$119)+'СЕТ СН'!$I$12+СВЦЭМ!$D$10+'СЕТ СН'!$I$6-'СЕТ СН'!$I$22</f>
        <v>1413.56776992</v>
      </c>
      <c r="C139" s="36">
        <f>SUMIFS(СВЦЭМ!$C$33:$C$776,СВЦЭМ!$A$33:$A$776,$A139,СВЦЭМ!$B$33:$B$776,C$119)+'СЕТ СН'!$I$12+СВЦЭМ!$D$10+'СЕТ СН'!$I$6-'СЕТ СН'!$I$22</f>
        <v>1449.5618377199999</v>
      </c>
      <c r="D139" s="36">
        <f>SUMIFS(СВЦЭМ!$C$33:$C$776,СВЦЭМ!$A$33:$A$776,$A139,СВЦЭМ!$B$33:$B$776,D$119)+'СЕТ СН'!$I$12+СВЦЭМ!$D$10+'СЕТ СН'!$I$6-'СЕТ СН'!$I$22</f>
        <v>1486.11977022</v>
      </c>
      <c r="E139" s="36">
        <f>SUMIFS(СВЦЭМ!$C$33:$C$776,СВЦЭМ!$A$33:$A$776,$A139,СВЦЭМ!$B$33:$B$776,E$119)+'СЕТ СН'!$I$12+СВЦЭМ!$D$10+'СЕТ СН'!$I$6-'СЕТ СН'!$I$22</f>
        <v>1515.4843419600002</v>
      </c>
      <c r="F139" s="36">
        <f>SUMIFS(СВЦЭМ!$C$33:$C$776,СВЦЭМ!$A$33:$A$776,$A139,СВЦЭМ!$B$33:$B$776,F$119)+'СЕТ СН'!$I$12+СВЦЭМ!$D$10+'СЕТ СН'!$I$6-'СЕТ СН'!$I$22</f>
        <v>1524.70122614</v>
      </c>
      <c r="G139" s="36">
        <f>SUMIFS(СВЦЭМ!$C$33:$C$776,СВЦЭМ!$A$33:$A$776,$A139,СВЦЭМ!$B$33:$B$776,G$119)+'СЕТ СН'!$I$12+СВЦЭМ!$D$10+'СЕТ СН'!$I$6-'СЕТ СН'!$I$22</f>
        <v>1511.6307632799999</v>
      </c>
      <c r="H139" s="36">
        <f>SUMIFS(СВЦЭМ!$C$33:$C$776,СВЦЭМ!$A$33:$A$776,$A139,СВЦЭМ!$B$33:$B$776,H$119)+'СЕТ СН'!$I$12+СВЦЭМ!$D$10+'СЕТ СН'!$I$6-'СЕТ СН'!$I$22</f>
        <v>1491.8139462499998</v>
      </c>
      <c r="I139" s="36">
        <f>SUMIFS(СВЦЭМ!$C$33:$C$776,СВЦЭМ!$A$33:$A$776,$A139,СВЦЭМ!$B$33:$B$776,I$119)+'СЕТ СН'!$I$12+СВЦЭМ!$D$10+'СЕТ СН'!$I$6-'СЕТ СН'!$I$22</f>
        <v>1446.0224573999999</v>
      </c>
      <c r="J139" s="36">
        <f>SUMIFS(СВЦЭМ!$C$33:$C$776,СВЦЭМ!$A$33:$A$776,$A139,СВЦЭМ!$B$33:$B$776,J$119)+'СЕТ СН'!$I$12+СВЦЭМ!$D$10+'СЕТ СН'!$I$6-'СЕТ СН'!$I$22</f>
        <v>1402.3533815800001</v>
      </c>
      <c r="K139" s="36">
        <f>SUMIFS(СВЦЭМ!$C$33:$C$776,СВЦЭМ!$A$33:$A$776,$A139,СВЦЭМ!$B$33:$B$776,K$119)+'СЕТ СН'!$I$12+СВЦЭМ!$D$10+'СЕТ СН'!$I$6-'СЕТ СН'!$I$22</f>
        <v>1386.83479822</v>
      </c>
      <c r="L139" s="36">
        <f>SUMIFS(СВЦЭМ!$C$33:$C$776,СВЦЭМ!$A$33:$A$776,$A139,СВЦЭМ!$B$33:$B$776,L$119)+'СЕТ СН'!$I$12+СВЦЭМ!$D$10+'СЕТ СН'!$I$6-'СЕТ СН'!$I$22</f>
        <v>1382.59294998</v>
      </c>
      <c r="M139" s="36">
        <f>SUMIFS(СВЦЭМ!$C$33:$C$776,СВЦЭМ!$A$33:$A$776,$A139,СВЦЭМ!$B$33:$B$776,M$119)+'СЕТ СН'!$I$12+СВЦЭМ!$D$10+'СЕТ СН'!$I$6-'СЕТ СН'!$I$22</f>
        <v>1345.91772702</v>
      </c>
      <c r="N139" s="36">
        <f>SUMIFS(СВЦЭМ!$C$33:$C$776,СВЦЭМ!$A$33:$A$776,$A139,СВЦЭМ!$B$33:$B$776,N$119)+'СЕТ СН'!$I$12+СВЦЭМ!$D$10+'СЕТ СН'!$I$6-'СЕТ СН'!$I$22</f>
        <v>1316.25752259</v>
      </c>
      <c r="O139" s="36">
        <f>SUMIFS(СВЦЭМ!$C$33:$C$776,СВЦЭМ!$A$33:$A$776,$A139,СВЦЭМ!$B$33:$B$776,O$119)+'СЕТ СН'!$I$12+СВЦЭМ!$D$10+'СЕТ СН'!$I$6-'СЕТ СН'!$I$22</f>
        <v>1320.9248836500001</v>
      </c>
      <c r="P139" s="36">
        <f>SUMIFS(СВЦЭМ!$C$33:$C$776,СВЦЭМ!$A$33:$A$776,$A139,СВЦЭМ!$B$33:$B$776,P$119)+'СЕТ СН'!$I$12+СВЦЭМ!$D$10+'СЕТ СН'!$I$6-'СЕТ СН'!$I$22</f>
        <v>1321.4064160400001</v>
      </c>
      <c r="Q139" s="36">
        <f>SUMIFS(СВЦЭМ!$C$33:$C$776,СВЦЭМ!$A$33:$A$776,$A139,СВЦЭМ!$B$33:$B$776,Q$119)+'СЕТ СН'!$I$12+СВЦЭМ!$D$10+'СЕТ СН'!$I$6-'СЕТ СН'!$I$22</f>
        <v>1319.0407463000001</v>
      </c>
      <c r="R139" s="36">
        <f>SUMIFS(СВЦЭМ!$C$33:$C$776,СВЦЭМ!$A$33:$A$776,$A139,СВЦЭМ!$B$33:$B$776,R$119)+'СЕТ СН'!$I$12+СВЦЭМ!$D$10+'СЕТ СН'!$I$6-'СЕТ СН'!$I$22</f>
        <v>1313.46982282</v>
      </c>
      <c r="S139" s="36">
        <f>SUMIFS(СВЦЭМ!$C$33:$C$776,СВЦЭМ!$A$33:$A$776,$A139,СВЦЭМ!$B$33:$B$776,S$119)+'СЕТ СН'!$I$12+СВЦЭМ!$D$10+'СЕТ СН'!$I$6-'СЕТ СН'!$I$22</f>
        <v>1328.5673038899999</v>
      </c>
      <c r="T139" s="36">
        <f>SUMIFS(СВЦЭМ!$C$33:$C$776,СВЦЭМ!$A$33:$A$776,$A139,СВЦЭМ!$B$33:$B$776,T$119)+'СЕТ СН'!$I$12+СВЦЭМ!$D$10+'СЕТ СН'!$I$6-'СЕТ СН'!$I$22</f>
        <v>1347.2048585800001</v>
      </c>
      <c r="U139" s="36">
        <f>SUMIFS(СВЦЭМ!$C$33:$C$776,СВЦЭМ!$A$33:$A$776,$A139,СВЦЭМ!$B$33:$B$776,U$119)+'СЕТ СН'!$I$12+СВЦЭМ!$D$10+'СЕТ СН'!$I$6-'СЕТ СН'!$I$22</f>
        <v>1362.49878803</v>
      </c>
      <c r="V139" s="36">
        <f>SUMIFS(СВЦЭМ!$C$33:$C$776,СВЦЭМ!$A$33:$A$776,$A139,СВЦЭМ!$B$33:$B$776,V$119)+'СЕТ СН'!$I$12+СВЦЭМ!$D$10+'СЕТ СН'!$I$6-'СЕТ СН'!$I$22</f>
        <v>1374.7994243799999</v>
      </c>
      <c r="W139" s="36">
        <f>SUMIFS(СВЦЭМ!$C$33:$C$776,СВЦЭМ!$A$33:$A$776,$A139,СВЦЭМ!$B$33:$B$776,W$119)+'СЕТ СН'!$I$12+СВЦЭМ!$D$10+'СЕТ СН'!$I$6-'СЕТ СН'!$I$22</f>
        <v>1362.5675474700001</v>
      </c>
      <c r="X139" s="36">
        <f>SUMIFS(СВЦЭМ!$C$33:$C$776,СВЦЭМ!$A$33:$A$776,$A139,СВЦЭМ!$B$33:$B$776,X$119)+'СЕТ СН'!$I$12+СВЦЭМ!$D$10+'СЕТ СН'!$I$6-'СЕТ СН'!$I$22</f>
        <v>1338.2371332</v>
      </c>
      <c r="Y139" s="36">
        <f>SUMIFS(СВЦЭМ!$C$33:$C$776,СВЦЭМ!$A$33:$A$776,$A139,СВЦЭМ!$B$33:$B$776,Y$119)+'СЕТ СН'!$I$12+СВЦЭМ!$D$10+'СЕТ СН'!$I$6-'СЕТ СН'!$I$22</f>
        <v>1415.1763364600001</v>
      </c>
    </row>
    <row r="140" spans="1:25" ht="15.75" x14ac:dyDescent="0.2">
      <c r="A140" s="35">
        <f t="shared" si="3"/>
        <v>44095</v>
      </c>
      <c r="B140" s="36">
        <f>SUMIFS(СВЦЭМ!$C$33:$C$776,СВЦЭМ!$A$33:$A$776,$A140,СВЦЭМ!$B$33:$B$776,B$119)+'СЕТ СН'!$I$12+СВЦЭМ!$D$10+'СЕТ СН'!$I$6-'СЕТ СН'!$I$22</f>
        <v>1444.62961073</v>
      </c>
      <c r="C140" s="36">
        <f>SUMIFS(СВЦЭМ!$C$33:$C$776,СВЦЭМ!$A$33:$A$776,$A140,СВЦЭМ!$B$33:$B$776,C$119)+'СЕТ СН'!$I$12+СВЦЭМ!$D$10+'СЕТ СН'!$I$6-'СЕТ СН'!$I$22</f>
        <v>1450.8880105799999</v>
      </c>
      <c r="D140" s="36">
        <f>SUMIFS(СВЦЭМ!$C$33:$C$776,СВЦЭМ!$A$33:$A$776,$A140,СВЦЭМ!$B$33:$B$776,D$119)+'СЕТ СН'!$I$12+СВЦЭМ!$D$10+'СЕТ СН'!$I$6-'СЕТ СН'!$I$22</f>
        <v>1462.5170871099999</v>
      </c>
      <c r="E140" s="36">
        <f>SUMIFS(СВЦЭМ!$C$33:$C$776,СВЦЭМ!$A$33:$A$776,$A140,СВЦЭМ!$B$33:$B$776,E$119)+'СЕТ СН'!$I$12+СВЦЭМ!$D$10+'СЕТ СН'!$I$6-'СЕТ СН'!$I$22</f>
        <v>1480.66647029</v>
      </c>
      <c r="F140" s="36">
        <f>SUMIFS(СВЦЭМ!$C$33:$C$776,СВЦЭМ!$A$33:$A$776,$A140,СВЦЭМ!$B$33:$B$776,F$119)+'СЕТ СН'!$I$12+СВЦЭМ!$D$10+'СЕТ СН'!$I$6-'СЕТ СН'!$I$22</f>
        <v>1479.8380019400001</v>
      </c>
      <c r="G140" s="36">
        <f>SUMIFS(СВЦЭМ!$C$33:$C$776,СВЦЭМ!$A$33:$A$776,$A140,СВЦЭМ!$B$33:$B$776,G$119)+'СЕТ СН'!$I$12+СВЦЭМ!$D$10+'СЕТ СН'!$I$6-'СЕТ СН'!$I$22</f>
        <v>1465.64001841</v>
      </c>
      <c r="H140" s="36">
        <f>SUMIFS(СВЦЭМ!$C$33:$C$776,СВЦЭМ!$A$33:$A$776,$A140,СВЦЭМ!$B$33:$B$776,H$119)+'СЕТ СН'!$I$12+СВЦЭМ!$D$10+'СЕТ СН'!$I$6-'СЕТ СН'!$I$22</f>
        <v>1420.0148616900001</v>
      </c>
      <c r="I140" s="36">
        <f>SUMIFS(СВЦЭМ!$C$33:$C$776,СВЦЭМ!$A$33:$A$776,$A140,СВЦЭМ!$B$33:$B$776,I$119)+'СЕТ СН'!$I$12+СВЦЭМ!$D$10+'СЕТ СН'!$I$6-'СЕТ СН'!$I$22</f>
        <v>1368.2650526299999</v>
      </c>
      <c r="J140" s="36">
        <f>SUMIFS(СВЦЭМ!$C$33:$C$776,СВЦЭМ!$A$33:$A$776,$A140,СВЦЭМ!$B$33:$B$776,J$119)+'СЕТ СН'!$I$12+СВЦЭМ!$D$10+'СЕТ СН'!$I$6-'СЕТ СН'!$I$22</f>
        <v>1333.32879189</v>
      </c>
      <c r="K140" s="36">
        <f>SUMIFS(СВЦЭМ!$C$33:$C$776,СВЦЭМ!$A$33:$A$776,$A140,СВЦЭМ!$B$33:$B$776,K$119)+'СЕТ СН'!$I$12+СВЦЭМ!$D$10+'СЕТ СН'!$I$6-'СЕТ СН'!$I$22</f>
        <v>1317.9944806200001</v>
      </c>
      <c r="L140" s="36">
        <f>SUMIFS(СВЦЭМ!$C$33:$C$776,СВЦЭМ!$A$33:$A$776,$A140,СВЦЭМ!$B$33:$B$776,L$119)+'СЕТ СН'!$I$12+СВЦЭМ!$D$10+'СЕТ СН'!$I$6-'СЕТ СН'!$I$22</f>
        <v>1330.1770033500002</v>
      </c>
      <c r="M140" s="36">
        <f>SUMIFS(СВЦЭМ!$C$33:$C$776,СВЦЭМ!$A$33:$A$776,$A140,СВЦЭМ!$B$33:$B$776,M$119)+'СЕТ СН'!$I$12+СВЦЭМ!$D$10+'СЕТ СН'!$I$6-'СЕТ СН'!$I$22</f>
        <v>1298.74508771</v>
      </c>
      <c r="N140" s="36">
        <f>SUMIFS(СВЦЭМ!$C$33:$C$776,СВЦЭМ!$A$33:$A$776,$A140,СВЦЭМ!$B$33:$B$776,N$119)+'СЕТ СН'!$I$12+СВЦЭМ!$D$10+'СЕТ СН'!$I$6-'СЕТ СН'!$I$22</f>
        <v>1255.7901956000001</v>
      </c>
      <c r="O140" s="36">
        <f>SUMIFS(СВЦЭМ!$C$33:$C$776,СВЦЭМ!$A$33:$A$776,$A140,СВЦЭМ!$B$33:$B$776,O$119)+'СЕТ СН'!$I$12+СВЦЭМ!$D$10+'СЕТ СН'!$I$6-'СЕТ СН'!$I$22</f>
        <v>1257.21238844</v>
      </c>
      <c r="P140" s="36">
        <f>SUMIFS(СВЦЭМ!$C$33:$C$776,СВЦЭМ!$A$33:$A$776,$A140,СВЦЭМ!$B$33:$B$776,P$119)+'СЕТ СН'!$I$12+СВЦЭМ!$D$10+'СЕТ СН'!$I$6-'СЕТ СН'!$I$22</f>
        <v>1257.4507469700002</v>
      </c>
      <c r="Q140" s="36">
        <f>SUMIFS(СВЦЭМ!$C$33:$C$776,СВЦЭМ!$A$33:$A$776,$A140,СВЦЭМ!$B$33:$B$776,Q$119)+'СЕТ СН'!$I$12+СВЦЭМ!$D$10+'СЕТ СН'!$I$6-'СЕТ СН'!$I$22</f>
        <v>1252.7839013500002</v>
      </c>
      <c r="R140" s="36">
        <f>SUMIFS(СВЦЭМ!$C$33:$C$776,СВЦЭМ!$A$33:$A$776,$A140,СВЦЭМ!$B$33:$B$776,R$119)+'СЕТ СН'!$I$12+СВЦЭМ!$D$10+'СЕТ СН'!$I$6-'СЕТ СН'!$I$22</f>
        <v>1250.9934535800001</v>
      </c>
      <c r="S140" s="36">
        <f>SUMIFS(СВЦЭМ!$C$33:$C$776,СВЦЭМ!$A$33:$A$776,$A140,СВЦЭМ!$B$33:$B$776,S$119)+'СЕТ СН'!$I$12+СВЦЭМ!$D$10+'СЕТ СН'!$I$6-'СЕТ СН'!$I$22</f>
        <v>1260.7024468899999</v>
      </c>
      <c r="T140" s="36">
        <f>SUMIFS(СВЦЭМ!$C$33:$C$776,СВЦЭМ!$A$33:$A$776,$A140,СВЦЭМ!$B$33:$B$776,T$119)+'СЕТ СН'!$I$12+СВЦЭМ!$D$10+'СЕТ СН'!$I$6-'СЕТ СН'!$I$22</f>
        <v>1286.3059427600001</v>
      </c>
      <c r="U140" s="36">
        <f>SUMIFS(СВЦЭМ!$C$33:$C$776,СВЦЭМ!$A$33:$A$776,$A140,СВЦЭМ!$B$33:$B$776,U$119)+'СЕТ СН'!$I$12+СВЦЭМ!$D$10+'СЕТ СН'!$I$6-'СЕТ СН'!$I$22</f>
        <v>1300.95857879</v>
      </c>
      <c r="V140" s="36">
        <f>SUMIFS(СВЦЭМ!$C$33:$C$776,СВЦЭМ!$A$33:$A$776,$A140,СВЦЭМ!$B$33:$B$776,V$119)+'СЕТ СН'!$I$12+СВЦЭМ!$D$10+'СЕТ СН'!$I$6-'СЕТ СН'!$I$22</f>
        <v>1310.09127644</v>
      </c>
      <c r="W140" s="36">
        <f>SUMIFS(СВЦЭМ!$C$33:$C$776,СВЦЭМ!$A$33:$A$776,$A140,СВЦЭМ!$B$33:$B$776,W$119)+'СЕТ СН'!$I$12+СВЦЭМ!$D$10+'СЕТ СН'!$I$6-'СЕТ СН'!$I$22</f>
        <v>1288.5441381800001</v>
      </c>
      <c r="X140" s="36">
        <f>SUMIFS(СВЦЭМ!$C$33:$C$776,СВЦЭМ!$A$33:$A$776,$A140,СВЦЭМ!$B$33:$B$776,X$119)+'СЕТ СН'!$I$12+СВЦЭМ!$D$10+'СЕТ СН'!$I$6-'СЕТ СН'!$I$22</f>
        <v>1264.3282148200001</v>
      </c>
      <c r="Y140" s="36">
        <f>SUMIFS(СВЦЭМ!$C$33:$C$776,СВЦЭМ!$A$33:$A$776,$A140,СВЦЭМ!$B$33:$B$776,Y$119)+'СЕТ СН'!$I$12+СВЦЭМ!$D$10+'СЕТ СН'!$I$6-'СЕТ СН'!$I$22</f>
        <v>1354.6693201100002</v>
      </c>
    </row>
    <row r="141" spans="1:25" ht="15.75" x14ac:dyDescent="0.2">
      <c r="A141" s="35">
        <f t="shared" si="3"/>
        <v>44096</v>
      </c>
      <c r="B141" s="36">
        <f>SUMIFS(СВЦЭМ!$C$33:$C$776,СВЦЭМ!$A$33:$A$776,$A141,СВЦЭМ!$B$33:$B$776,B$119)+'СЕТ СН'!$I$12+СВЦЭМ!$D$10+'СЕТ СН'!$I$6-'СЕТ СН'!$I$22</f>
        <v>1447.9091078400002</v>
      </c>
      <c r="C141" s="36">
        <f>SUMIFS(СВЦЭМ!$C$33:$C$776,СВЦЭМ!$A$33:$A$776,$A141,СВЦЭМ!$B$33:$B$776,C$119)+'СЕТ СН'!$I$12+СВЦЭМ!$D$10+'СЕТ СН'!$I$6-'СЕТ СН'!$I$22</f>
        <v>1487.4674313200001</v>
      </c>
      <c r="D141" s="36">
        <f>SUMIFS(СВЦЭМ!$C$33:$C$776,СВЦЭМ!$A$33:$A$776,$A141,СВЦЭМ!$B$33:$B$776,D$119)+'СЕТ СН'!$I$12+СВЦЭМ!$D$10+'СЕТ СН'!$I$6-'СЕТ СН'!$I$22</f>
        <v>1507.91764266</v>
      </c>
      <c r="E141" s="36">
        <f>SUMIFS(СВЦЭМ!$C$33:$C$776,СВЦЭМ!$A$33:$A$776,$A141,СВЦЭМ!$B$33:$B$776,E$119)+'СЕТ СН'!$I$12+СВЦЭМ!$D$10+'СЕТ СН'!$I$6-'СЕТ СН'!$I$22</f>
        <v>1528.5277109900001</v>
      </c>
      <c r="F141" s="36">
        <f>SUMIFS(СВЦЭМ!$C$33:$C$776,СВЦЭМ!$A$33:$A$776,$A141,СВЦЭМ!$B$33:$B$776,F$119)+'СЕТ СН'!$I$12+СВЦЭМ!$D$10+'СЕТ СН'!$I$6-'СЕТ СН'!$I$22</f>
        <v>1514.80427199</v>
      </c>
      <c r="G141" s="36">
        <f>SUMIFS(СВЦЭМ!$C$33:$C$776,СВЦЭМ!$A$33:$A$776,$A141,СВЦЭМ!$B$33:$B$776,G$119)+'СЕТ СН'!$I$12+СВЦЭМ!$D$10+'СЕТ СН'!$I$6-'СЕТ СН'!$I$22</f>
        <v>1488.18382217</v>
      </c>
      <c r="H141" s="36">
        <f>SUMIFS(СВЦЭМ!$C$33:$C$776,СВЦЭМ!$A$33:$A$776,$A141,СВЦЭМ!$B$33:$B$776,H$119)+'СЕТ СН'!$I$12+СВЦЭМ!$D$10+'СЕТ СН'!$I$6-'СЕТ СН'!$I$22</f>
        <v>1447.97192066</v>
      </c>
      <c r="I141" s="36">
        <f>SUMIFS(СВЦЭМ!$C$33:$C$776,СВЦЭМ!$A$33:$A$776,$A141,СВЦЭМ!$B$33:$B$776,I$119)+'СЕТ СН'!$I$12+СВЦЭМ!$D$10+'СЕТ СН'!$I$6-'СЕТ СН'!$I$22</f>
        <v>1418.86593668</v>
      </c>
      <c r="J141" s="36">
        <f>SUMIFS(СВЦЭМ!$C$33:$C$776,СВЦЭМ!$A$33:$A$776,$A141,СВЦЭМ!$B$33:$B$776,J$119)+'СЕТ СН'!$I$12+СВЦЭМ!$D$10+'СЕТ СН'!$I$6-'СЕТ СН'!$I$22</f>
        <v>1389.8927842000001</v>
      </c>
      <c r="K141" s="36">
        <f>SUMIFS(СВЦЭМ!$C$33:$C$776,СВЦЭМ!$A$33:$A$776,$A141,СВЦЭМ!$B$33:$B$776,K$119)+'СЕТ СН'!$I$12+СВЦЭМ!$D$10+'СЕТ СН'!$I$6-'СЕТ СН'!$I$22</f>
        <v>1378.3583097800001</v>
      </c>
      <c r="L141" s="36">
        <f>SUMIFS(СВЦЭМ!$C$33:$C$776,СВЦЭМ!$A$33:$A$776,$A141,СВЦЭМ!$B$33:$B$776,L$119)+'СЕТ СН'!$I$12+СВЦЭМ!$D$10+'СЕТ СН'!$I$6-'СЕТ СН'!$I$22</f>
        <v>1377.44872111</v>
      </c>
      <c r="M141" s="36">
        <f>SUMIFS(СВЦЭМ!$C$33:$C$776,СВЦЭМ!$A$33:$A$776,$A141,СВЦЭМ!$B$33:$B$776,M$119)+'СЕТ СН'!$I$12+СВЦЭМ!$D$10+'СЕТ СН'!$I$6-'СЕТ СН'!$I$22</f>
        <v>1347.7484886299999</v>
      </c>
      <c r="N141" s="36">
        <f>SUMIFS(СВЦЭМ!$C$33:$C$776,СВЦЭМ!$A$33:$A$776,$A141,СВЦЭМ!$B$33:$B$776,N$119)+'СЕТ СН'!$I$12+СВЦЭМ!$D$10+'СЕТ СН'!$I$6-'СЕТ СН'!$I$22</f>
        <v>1297.2261885799999</v>
      </c>
      <c r="O141" s="36">
        <f>SUMIFS(СВЦЭМ!$C$33:$C$776,СВЦЭМ!$A$33:$A$776,$A141,СВЦЭМ!$B$33:$B$776,O$119)+'СЕТ СН'!$I$12+СВЦЭМ!$D$10+'СЕТ СН'!$I$6-'СЕТ СН'!$I$22</f>
        <v>1287.62893141</v>
      </c>
      <c r="P141" s="36">
        <f>SUMIFS(СВЦЭМ!$C$33:$C$776,СВЦЭМ!$A$33:$A$776,$A141,СВЦЭМ!$B$33:$B$776,P$119)+'СЕТ СН'!$I$12+СВЦЭМ!$D$10+'СЕТ СН'!$I$6-'СЕТ СН'!$I$22</f>
        <v>1290.25083326</v>
      </c>
      <c r="Q141" s="36">
        <f>SUMIFS(СВЦЭМ!$C$33:$C$776,СВЦЭМ!$A$33:$A$776,$A141,СВЦЭМ!$B$33:$B$776,Q$119)+'СЕТ СН'!$I$12+СВЦЭМ!$D$10+'СЕТ СН'!$I$6-'СЕТ СН'!$I$22</f>
        <v>1285.15881008</v>
      </c>
      <c r="R141" s="36">
        <f>SUMIFS(СВЦЭМ!$C$33:$C$776,СВЦЭМ!$A$33:$A$776,$A141,СВЦЭМ!$B$33:$B$776,R$119)+'СЕТ СН'!$I$12+СВЦЭМ!$D$10+'СЕТ СН'!$I$6-'СЕТ СН'!$I$22</f>
        <v>1286.0351178400001</v>
      </c>
      <c r="S141" s="36">
        <f>SUMIFS(СВЦЭМ!$C$33:$C$776,СВЦЭМ!$A$33:$A$776,$A141,СВЦЭМ!$B$33:$B$776,S$119)+'СЕТ СН'!$I$12+СВЦЭМ!$D$10+'СЕТ СН'!$I$6-'СЕТ СН'!$I$22</f>
        <v>1293.8278300500001</v>
      </c>
      <c r="T141" s="36">
        <f>SUMIFS(СВЦЭМ!$C$33:$C$776,СВЦЭМ!$A$33:$A$776,$A141,СВЦЭМ!$B$33:$B$776,T$119)+'СЕТ СН'!$I$12+СВЦЭМ!$D$10+'СЕТ СН'!$I$6-'СЕТ СН'!$I$22</f>
        <v>1303.54785756</v>
      </c>
      <c r="U141" s="36">
        <f>SUMIFS(СВЦЭМ!$C$33:$C$776,СВЦЭМ!$A$33:$A$776,$A141,СВЦЭМ!$B$33:$B$776,U$119)+'СЕТ СН'!$I$12+СВЦЭМ!$D$10+'СЕТ СН'!$I$6-'СЕТ СН'!$I$22</f>
        <v>1327.4565681500001</v>
      </c>
      <c r="V141" s="36">
        <f>SUMIFS(СВЦЭМ!$C$33:$C$776,СВЦЭМ!$A$33:$A$776,$A141,СВЦЭМ!$B$33:$B$776,V$119)+'СЕТ СН'!$I$12+СВЦЭМ!$D$10+'СЕТ СН'!$I$6-'СЕТ СН'!$I$22</f>
        <v>1327.99486783</v>
      </c>
      <c r="W141" s="36">
        <f>SUMIFS(СВЦЭМ!$C$33:$C$776,СВЦЭМ!$A$33:$A$776,$A141,СВЦЭМ!$B$33:$B$776,W$119)+'СЕТ СН'!$I$12+СВЦЭМ!$D$10+'СЕТ СН'!$I$6-'СЕТ СН'!$I$22</f>
        <v>1315.3936011800001</v>
      </c>
      <c r="X141" s="36">
        <f>SUMIFS(СВЦЭМ!$C$33:$C$776,СВЦЭМ!$A$33:$A$776,$A141,СВЦЭМ!$B$33:$B$776,X$119)+'СЕТ СН'!$I$12+СВЦЭМ!$D$10+'СЕТ СН'!$I$6-'СЕТ СН'!$I$22</f>
        <v>1312.9824195599999</v>
      </c>
      <c r="Y141" s="36">
        <f>SUMIFS(СВЦЭМ!$C$33:$C$776,СВЦЭМ!$A$33:$A$776,$A141,СВЦЭМ!$B$33:$B$776,Y$119)+'СЕТ СН'!$I$12+СВЦЭМ!$D$10+'СЕТ СН'!$I$6-'СЕТ СН'!$I$22</f>
        <v>1389.09248086</v>
      </c>
    </row>
    <row r="142" spans="1:25" ht="15.75" x14ac:dyDescent="0.2">
      <c r="A142" s="35">
        <f t="shared" si="3"/>
        <v>44097</v>
      </c>
      <c r="B142" s="36">
        <f>SUMIFS(СВЦЭМ!$C$33:$C$776,СВЦЭМ!$A$33:$A$776,$A142,СВЦЭМ!$B$33:$B$776,B$119)+'СЕТ СН'!$I$12+СВЦЭМ!$D$10+'СЕТ СН'!$I$6-'СЕТ СН'!$I$22</f>
        <v>1440.5820734500001</v>
      </c>
      <c r="C142" s="36">
        <f>SUMIFS(СВЦЭМ!$C$33:$C$776,СВЦЭМ!$A$33:$A$776,$A142,СВЦЭМ!$B$33:$B$776,C$119)+'СЕТ СН'!$I$12+СВЦЭМ!$D$10+'СЕТ СН'!$I$6-'СЕТ СН'!$I$22</f>
        <v>1477.3683159299999</v>
      </c>
      <c r="D142" s="36">
        <f>SUMIFS(СВЦЭМ!$C$33:$C$776,СВЦЭМ!$A$33:$A$776,$A142,СВЦЭМ!$B$33:$B$776,D$119)+'СЕТ СН'!$I$12+СВЦЭМ!$D$10+'СЕТ СН'!$I$6-'СЕТ СН'!$I$22</f>
        <v>1492.6516478799999</v>
      </c>
      <c r="E142" s="36">
        <f>SUMIFS(СВЦЭМ!$C$33:$C$776,СВЦЭМ!$A$33:$A$776,$A142,СВЦЭМ!$B$33:$B$776,E$119)+'СЕТ СН'!$I$12+СВЦЭМ!$D$10+'СЕТ СН'!$I$6-'СЕТ СН'!$I$22</f>
        <v>1510.40156316</v>
      </c>
      <c r="F142" s="36">
        <f>SUMIFS(СВЦЭМ!$C$33:$C$776,СВЦЭМ!$A$33:$A$776,$A142,СВЦЭМ!$B$33:$B$776,F$119)+'СЕТ СН'!$I$12+СВЦЭМ!$D$10+'СЕТ СН'!$I$6-'СЕТ СН'!$I$22</f>
        <v>1519.36720257</v>
      </c>
      <c r="G142" s="36">
        <f>SUMIFS(СВЦЭМ!$C$33:$C$776,СВЦЭМ!$A$33:$A$776,$A142,СВЦЭМ!$B$33:$B$776,G$119)+'СЕТ СН'!$I$12+СВЦЭМ!$D$10+'СЕТ СН'!$I$6-'СЕТ СН'!$I$22</f>
        <v>1499.2262614000001</v>
      </c>
      <c r="H142" s="36">
        <f>SUMIFS(СВЦЭМ!$C$33:$C$776,СВЦЭМ!$A$33:$A$776,$A142,СВЦЭМ!$B$33:$B$776,H$119)+'СЕТ СН'!$I$12+СВЦЭМ!$D$10+'СЕТ СН'!$I$6-'СЕТ СН'!$I$22</f>
        <v>1445.3585993199999</v>
      </c>
      <c r="I142" s="36">
        <f>SUMIFS(СВЦЭМ!$C$33:$C$776,СВЦЭМ!$A$33:$A$776,$A142,СВЦЭМ!$B$33:$B$776,I$119)+'СЕТ СН'!$I$12+СВЦЭМ!$D$10+'СЕТ СН'!$I$6-'СЕТ СН'!$I$22</f>
        <v>1387.84408218</v>
      </c>
      <c r="J142" s="36">
        <f>SUMIFS(СВЦЭМ!$C$33:$C$776,СВЦЭМ!$A$33:$A$776,$A142,СВЦЭМ!$B$33:$B$776,J$119)+'СЕТ СН'!$I$12+СВЦЭМ!$D$10+'СЕТ СН'!$I$6-'СЕТ СН'!$I$22</f>
        <v>1359.6940731499999</v>
      </c>
      <c r="K142" s="36">
        <f>SUMIFS(СВЦЭМ!$C$33:$C$776,СВЦЭМ!$A$33:$A$776,$A142,СВЦЭМ!$B$33:$B$776,K$119)+'СЕТ СН'!$I$12+СВЦЭМ!$D$10+'СЕТ СН'!$I$6-'СЕТ СН'!$I$22</f>
        <v>1355.4379443</v>
      </c>
      <c r="L142" s="36">
        <f>SUMIFS(СВЦЭМ!$C$33:$C$776,СВЦЭМ!$A$33:$A$776,$A142,СВЦЭМ!$B$33:$B$776,L$119)+'СЕТ СН'!$I$12+СВЦЭМ!$D$10+'СЕТ СН'!$I$6-'СЕТ СН'!$I$22</f>
        <v>1347.00681758</v>
      </c>
      <c r="M142" s="36">
        <f>SUMIFS(СВЦЭМ!$C$33:$C$776,СВЦЭМ!$A$33:$A$776,$A142,СВЦЭМ!$B$33:$B$776,M$119)+'СЕТ СН'!$I$12+СВЦЭМ!$D$10+'СЕТ СН'!$I$6-'СЕТ СН'!$I$22</f>
        <v>1302.38581368</v>
      </c>
      <c r="N142" s="36">
        <f>SUMIFS(СВЦЭМ!$C$33:$C$776,СВЦЭМ!$A$33:$A$776,$A142,СВЦЭМ!$B$33:$B$776,N$119)+'СЕТ СН'!$I$12+СВЦЭМ!$D$10+'СЕТ СН'!$I$6-'СЕТ СН'!$I$22</f>
        <v>1297.2453407</v>
      </c>
      <c r="O142" s="36">
        <f>SUMIFS(СВЦЭМ!$C$33:$C$776,СВЦЭМ!$A$33:$A$776,$A142,СВЦЭМ!$B$33:$B$776,O$119)+'СЕТ СН'!$I$12+СВЦЭМ!$D$10+'СЕТ СН'!$I$6-'СЕТ СН'!$I$22</f>
        <v>1296.2649465700001</v>
      </c>
      <c r="P142" s="36">
        <f>SUMIFS(СВЦЭМ!$C$33:$C$776,СВЦЭМ!$A$33:$A$776,$A142,СВЦЭМ!$B$33:$B$776,P$119)+'СЕТ СН'!$I$12+СВЦЭМ!$D$10+'СЕТ СН'!$I$6-'СЕТ СН'!$I$22</f>
        <v>1295.77524004</v>
      </c>
      <c r="Q142" s="36">
        <f>SUMIFS(СВЦЭМ!$C$33:$C$776,СВЦЭМ!$A$33:$A$776,$A142,СВЦЭМ!$B$33:$B$776,Q$119)+'СЕТ СН'!$I$12+СВЦЭМ!$D$10+'СЕТ СН'!$I$6-'СЕТ СН'!$I$22</f>
        <v>1296.9382553300002</v>
      </c>
      <c r="R142" s="36">
        <f>SUMIFS(СВЦЭМ!$C$33:$C$776,СВЦЭМ!$A$33:$A$776,$A142,СВЦЭМ!$B$33:$B$776,R$119)+'СЕТ СН'!$I$12+СВЦЭМ!$D$10+'СЕТ СН'!$I$6-'СЕТ СН'!$I$22</f>
        <v>1293.2189714599999</v>
      </c>
      <c r="S142" s="36">
        <f>SUMIFS(СВЦЭМ!$C$33:$C$776,СВЦЭМ!$A$33:$A$776,$A142,СВЦЭМ!$B$33:$B$776,S$119)+'СЕТ СН'!$I$12+СВЦЭМ!$D$10+'СЕТ СН'!$I$6-'СЕТ СН'!$I$22</f>
        <v>1297.6639297900001</v>
      </c>
      <c r="T142" s="36">
        <f>SUMIFS(СВЦЭМ!$C$33:$C$776,СВЦЭМ!$A$33:$A$776,$A142,СВЦЭМ!$B$33:$B$776,T$119)+'СЕТ СН'!$I$12+СВЦЭМ!$D$10+'СЕТ СН'!$I$6-'СЕТ СН'!$I$22</f>
        <v>1301.1293389299999</v>
      </c>
      <c r="U142" s="36">
        <f>SUMIFS(СВЦЭМ!$C$33:$C$776,СВЦЭМ!$A$33:$A$776,$A142,СВЦЭМ!$B$33:$B$776,U$119)+'СЕТ СН'!$I$12+СВЦЭМ!$D$10+'СЕТ СН'!$I$6-'СЕТ СН'!$I$22</f>
        <v>1320.4210223700002</v>
      </c>
      <c r="V142" s="36">
        <f>SUMIFS(СВЦЭМ!$C$33:$C$776,СВЦЭМ!$A$33:$A$776,$A142,СВЦЭМ!$B$33:$B$776,V$119)+'СЕТ СН'!$I$12+СВЦЭМ!$D$10+'СЕТ СН'!$I$6-'СЕТ СН'!$I$22</f>
        <v>1312.5651614799999</v>
      </c>
      <c r="W142" s="36">
        <f>SUMIFS(СВЦЭМ!$C$33:$C$776,СВЦЭМ!$A$33:$A$776,$A142,СВЦЭМ!$B$33:$B$776,W$119)+'СЕТ СН'!$I$12+СВЦЭМ!$D$10+'СЕТ СН'!$I$6-'СЕТ СН'!$I$22</f>
        <v>1301.2672840300002</v>
      </c>
      <c r="X142" s="36">
        <f>SUMIFS(СВЦЭМ!$C$33:$C$776,СВЦЭМ!$A$33:$A$776,$A142,СВЦЭМ!$B$33:$B$776,X$119)+'СЕТ СН'!$I$12+СВЦЭМ!$D$10+'СЕТ СН'!$I$6-'СЕТ СН'!$I$22</f>
        <v>1289.09194617</v>
      </c>
      <c r="Y142" s="36">
        <f>SUMIFS(СВЦЭМ!$C$33:$C$776,СВЦЭМ!$A$33:$A$776,$A142,СВЦЭМ!$B$33:$B$776,Y$119)+'СЕТ СН'!$I$12+СВЦЭМ!$D$10+'СЕТ СН'!$I$6-'СЕТ СН'!$I$22</f>
        <v>1348.11963225</v>
      </c>
    </row>
    <row r="143" spans="1:25" ht="15.75" x14ac:dyDescent="0.2">
      <c r="A143" s="35">
        <f t="shared" si="3"/>
        <v>44098</v>
      </c>
      <c r="B143" s="36">
        <f>SUMIFS(СВЦЭМ!$C$33:$C$776,СВЦЭМ!$A$33:$A$776,$A143,СВЦЭМ!$B$33:$B$776,B$119)+'СЕТ СН'!$I$12+СВЦЭМ!$D$10+'СЕТ СН'!$I$6-'СЕТ СН'!$I$22</f>
        <v>1463.5714294700001</v>
      </c>
      <c r="C143" s="36">
        <f>SUMIFS(СВЦЭМ!$C$33:$C$776,СВЦЭМ!$A$33:$A$776,$A143,СВЦЭМ!$B$33:$B$776,C$119)+'СЕТ СН'!$I$12+СВЦЭМ!$D$10+'СЕТ СН'!$I$6-'СЕТ СН'!$I$22</f>
        <v>1481.255625</v>
      </c>
      <c r="D143" s="36">
        <f>SUMIFS(СВЦЭМ!$C$33:$C$776,СВЦЭМ!$A$33:$A$776,$A143,СВЦЭМ!$B$33:$B$776,D$119)+'СЕТ СН'!$I$12+СВЦЭМ!$D$10+'СЕТ СН'!$I$6-'СЕТ СН'!$I$22</f>
        <v>1499.5323060800001</v>
      </c>
      <c r="E143" s="36">
        <f>SUMIFS(СВЦЭМ!$C$33:$C$776,СВЦЭМ!$A$33:$A$776,$A143,СВЦЭМ!$B$33:$B$776,E$119)+'СЕТ СН'!$I$12+СВЦЭМ!$D$10+'СЕТ СН'!$I$6-'СЕТ СН'!$I$22</f>
        <v>1505.67247172</v>
      </c>
      <c r="F143" s="36">
        <f>SUMIFS(СВЦЭМ!$C$33:$C$776,СВЦЭМ!$A$33:$A$776,$A143,СВЦЭМ!$B$33:$B$776,F$119)+'СЕТ СН'!$I$12+СВЦЭМ!$D$10+'СЕТ СН'!$I$6-'СЕТ СН'!$I$22</f>
        <v>1497.81405784</v>
      </c>
      <c r="G143" s="36">
        <f>SUMIFS(СВЦЭМ!$C$33:$C$776,СВЦЭМ!$A$33:$A$776,$A143,СВЦЭМ!$B$33:$B$776,G$119)+'СЕТ СН'!$I$12+СВЦЭМ!$D$10+'СЕТ СН'!$I$6-'СЕТ СН'!$I$22</f>
        <v>1493.6322410799999</v>
      </c>
      <c r="H143" s="36">
        <f>SUMIFS(СВЦЭМ!$C$33:$C$776,СВЦЭМ!$A$33:$A$776,$A143,СВЦЭМ!$B$33:$B$776,H$119)+'СЕТ СН'!$I$12+СВЦЭМ!$D$10+'СЕТ СН'!$I$6-'СЕТ СН'!$I$22</f>
        <v>1495.4857751</v>
      </c>
      <c r="I143" s="36">
        <f>SUMIFS(СВЦЭМ!$C$33:$C$776,СВЦЭМ!$A$33:$A$776,$A143,СВЦЭМ!$B$33:$B$776,I$119)+'СЕТ СН'!$I$12+СВЦЭМ!$D$10+'СЕТ СН'!$I$6-'СЕТ СН'!$I$22</f>
        <v>1406.69624327</v>
      </c>
      <c r="J143" s="36">
        <f>SUMIFS(СВЦЭМ!$C$33:$C$776,СВЦЭМ!$A$33:$A$776,$A143,СВЦЭМ!$B$33:$B$776,J$119)+'СЕТ СН'!$I$12+СВЦЭМ!$D$10+'СЕТ СН'!$I$6-'СЕТ СН'!$I$22</f>
        <v>1375.29155799</v>
      </c>
      <c r="K143" s="36">
        <f>SUMIFS(СВЦЭМ!$C$33:$C$776,СВЦЭМ!$A$33:$A$776,$A143,СВЦЭМ!$B$33:$B$776,K$119)+'СЕТ СН'!$I$12+СВЦЭМ!$D$10+'СЕТ СН'!$I$6-'СЕТ СН'!$I$22</f>
        <v>1378.48789928</v>
      </c>
      <c r="L143" s="36">
        <f>SUMIFS(СВЦЭМ!$C$33:$C$776,СВЦЭМ!$A$33:$A$776,$A143,СВЦЭМ!$B$33:$B$776,L$119)+'СЕТ СН'!$I$12+СВЦЭМ!$D$10+'СЕТ СН'!$I$6-'СЕТ СН'!$I$22</f>
        <v>1389.1056116099999</v>
      </c>
      <c r="M143" s="36">
        <f>SUMIFS(СВЦЭМ!$C$33:$C$776,СВЦЭМ!$A$33:$A$776,$A143,СВЦЭМ!$B$33:$B$776,M$119)+'СЕТ СН'!$I$12+СВЦЭМ!$D$10+'СЕТ СН'!$I$6-'СЕТ СН'!$I$22</f>
        <v>1347.47395368</v>
      </c>
      <c r="N143" s="36">
        <f>SUMIFS(СВЦЭМ!$C$33:$C$776,СВЦЭМ!$A$33:$A$776,$A143,СВЦЭМ!$B$33:$B$776,N$119)+'СЕТ СН'!$I$12+СВЦЭМ!$D$10+'СЕТ СН'!$I$6-'СЕТ СН'!$I$22</f>
        <v>1300.2486255600002</v>
      </c>
      <c r="O143" s="36">
        <f>SUMIFS(СВЦЭМ!$C$33:$C$776,СВЦЭМ!$A$33:$A$776,$A143,СВЦЭМ!$B$33:$B$776,O$119)+'СЕТ СН'!$I$12+СВЦЭМ!$D$10+'СЕТ СН'!$I$6-'СЕТ СН'!$I$22</f>
        <v>1299.3203443699999</v>
      </c>
      <c r="P143" s="36">
        <f>SUMIFS(СВЦЭМ!$C$33:$C$776,СВЦЭМ!$A$33:$A$776,$A143,СВЦЭМ!$B$33:$B$776,P$119)+'СЕТ СН'!$I$12+СВЦЭМ!$D$10+'СЕТ СН'!$I$6-'СЕТ СН'!$I$22</f>
        <v>1303.3595210799999</v>
      </c>
      <c r="Q143" s="36">
        <f>SUMIFS(СВЦЭМ!$C$33:$C$776,СВЦЭМ!$A$33:$A$776,$A143,СВЦЭМ!$B$33:$B$776,Q$119)+'СЕТ СН'!$I$12+СВЦЭМ!$D$10+'СЕТ СН'!$I$6-'СЕТ СН'!$I$22</f>
        <v>1296.8568044399999</v>
      </c>
      <c r="R143" s="36">
        <f>SUMIFS(СВЦЭМ!$C$33:$C$776,СВЦЭМ!$A$33:$A$776,$A143,СВЦЭМ!$B$33:$B$776,R$119)+'СЕТ СН'!$I$12+СВЦЭМ!$D$10+'СЕТ СН'!$I$6-'СЕТ СН'!$I$22</f>
        <v>1293.4547182000001</v>
      </c>
      <c r="S143" s="36">
        <f>SUMIFS(СВЦЭМ!$C$33:$C$776,СВЦЭМ!$A$33:$A$776,$A143,СВЦЭМ!$B$33:$B$776,S$119)+'СЕТ СН'!$I$12+СВЦЭМ!$D$10+'СЕТ СН'!$I$6-'СЕТ СН'!$I$22</f>
        <v>1298.45027852</v>
      </c>
      <c r="T143" s="36">
        <f>SUMIFS(СВЦЭМ!$C$33:$C$776,СВЦЭМ!$A$33:$A$776,$A143,СВЦЭМ!$B$33:$B$776,T$119)+'СЕТ СН'!$I$12+СВЦЭМ!$D$10+'СЕТ СН'!$I$6-'СЕТ СН'!$I$22</f>
        <v>1302.65731643</v>
      </c>
      <c r="U143" s="36">
        <f>SUMIFS(СВЦЭМ!$C$33:$C$776,СВЦЭМ!$A$33:$A$776,$A143,СВЦЭМ!$B$33:$B$776,U$119)+'СЕТ СН'!$I$12+СВЦЭМ!$D$10+'СЕТ СН'!$I$6-'СЕТ СН'!$I$22</f>
        <v>1333.9607467999999</v>
      </c>
      <c r="V143" s="36">
        <f>SUMIFS(СВЦЭМ!$C$33:$C$776,СВЦЭМ!$A$33:$A$776,$A143,СВЦЭМ!$B$33:$B$776,V$119)+'СЕТ СН'!$I$12+СВЦЭМ!$D$10+'СЕТ СН'!$I$6-'СЕТ СН'!$I$22</f>
        <v>1331.1441832800001</v>
      </c>
      <c r="W143" s="36">
        <f>SUMIFS(СВЦЭМ!$C$33:$C$776,СВЦЭМ!$A$33:$A$776,$A143,СВЦЭМ!$B$33:$B$776,W$119)+'СЕТ СН'!$I$12+СВЦЭМ!$D$10+'СЕТ СН'!$I$6-'СЕТ СН'!$I$22</f>
        <v>1379.4161507200001</v>
      </c>
      <c r="X143" s="36">
        <f>SUMIFS(СВЦЭМ!$C$33:$C$776,СВЦЭМ!$A$33:$A$776,$A143,СВЦЭМ!$B$33:$B$776,X$119)+'СЕТ СН'!$I$12+СВЦЭМ!$D$10+'СЕТ СН'!$I$6-'СЕТ СН'!$I$22</f>
        <v>1394.9274101999999</v>
      </c>
      <c r="Y143" s="36">
        <f>SUMIFS(СВЦЭМ!$C$33:$C$776,СВЦЭМ!$A$33:$A$776,$A143,СВЦЭМ!$B$33:$B$776,Y$119)+'СЕТ СН'!$I$12+СВЦЭМ!$D$10+'СЕТ СН'!$I$6-'СЕТ СН'!$I$22</f>
        <v>1441.0882497</v>
      </c>
    </row>
    <row r="144" spans="1:25" ht="15.75" x14ac:dyDescent="0.2">
      <c r="A144" s="35">
        <f t="shared" si="3"/>
        <v>44099</v>
      </c>
      <c r="B144" s="36">
        <f>SUMIFS(СВЦЭМ!$C$33:$C$776,СВЦЭМ!$A$33:$A$776,$A144,СВЦЭМ!$B$33:$B$776,B$119)+'СЕТ СН'!$I$12+СВЦЭМ!$D$10+'СЕТ СН'!$I$6-'СЕТ СН'!$I$22</f>
        <v>1433.2155803400001</v>
      </c>
      <c r="C144" s="36">
        <f>SUMIFS(СВЦЭМ!$C$33:$C$776,СВЦЭМ!$A$33:$A$776,$A144,СВЦЭМ!$B$33:$B$776,C$119)+'СЕТ СН'!$I$12+СВЦЭМ!$D$10+'СЕТ СН'!$I$6-'СЕТ СН'!$I$22</f>
        <v>1447.6796844</v>
      </c>
      <c r="D144" s="36">
        <f>SUMIFS(СВЦЭМ!$C$33:$C$776,СВЦЭМ!$A$33:$A$776,$A144,СВЦЭМ!$B$33:$B$776,D$119)+'СЕТ СН'!$I$12+СВЦЭМ!$D$10+'СЕТ СН'!$I$6-'СЕТ СН'!$I$22</f>
        <v>1463.3617617800001</v>
      </c>
      <c r="E144" s="36">
        <f>SUMIFS(СВЦЭМ!$C$33:$C$776,СВЦЭМ!$A$33:$A$776,$A144,СВЦЭМ!$B$33:$B$776,E$119)+'СЕТ СН'!$I$12+СВЦЭМ!$D$10+'СЕТ СН'!$I$6-'СЕТ СН'!$I$22</f>
        <v>1465.0515884699998</v>
      </c>
      <c r="F144" s="36">
        <f>SUMIFS(СВЦЭМ!$C$33:$C$776,СВЦЭМ!$A$33:$A$776,$A144,СВЦЭМ!$B$33:$B$776,F$119)+'СЕТ СН'!$I$12+СВЦЭМ!$D$10+'СЕТ СН'!$I$6-'СЕТ СН'!$I$22</f>
        <v>1461.15004219</v>
      </c>
      <c r="G144" s="36">
        <f>SUMIFS(СВЦЭМ!$C$33:$C$776,СВЦЭМ!$A$33:$A$776,$A144,СВЦЭМ!$B$33:$B$776,G$119)+'СЕТ СН'!$I$12+СВЦЭМ!$D$10+'СЕТ СН'!$I$6-'СЕТ СН'!$I$22</f>
        <v>1443.57995233</v>
      </c>
      <c r="H144" s="36">
        <f>SUMIFS(СВЦЭМ!$C$33:$C$776,СВЦЭМ!$A$33:$A$776,$A144,СВЦЭМ!$B$33:$B$776,H$119)+'СЕТ СН'!$I$12+СВЦЭМ!$D$10+'СЕТ СН'!$I$6-'СЕТ СН'!$I$22</f>
        <v>1407.4390027499999</v>
      </c>
      <c r="I144" s="36">
        <f>SUMIFS(СВЦЭМ!$C$33:$C$776,СВЦЭМ!$A$33:$A$776,$A144,СВЦЭМ!$B$33:$B$776,I$119)+'СЕТ СН'!$I$12+СВЦЭМ!$D$10+'СЕТ СН'!$I$6-'СЕТ СН'!$I$22</f>
        <v>1381.36808369</v>
      </c>
      <c r="J144" s="36">
        <f>SUMIFS(СВЦЭМ!$C$33:$C$776,СВЦЭМ!$A$33:$A$776,$A144,СВЦЭМ!$B$33:$B$776,J$119)+'СЕТ СН'!$I$12+СВЦЭМ!$D$10+'СЕТ СН'!$I$6-'СЕТ СН'!$I$22</f>
        <v>1373.1120095599999</v>
      </c>
      <c r="K144" s="36">
        <f>SUMIFS(СВЦЭМ!$C$33:$C$776,СВЦЭМ!$A$33:$A$776,$A144,СВЦЭМ!$B$33:$B$776,K$119)+'СЕТ СН'!$I$12+СВЦЭМ!$D$10+'СЕТ СН'!$I$6-'СЕТ СН'!$I$22</f>
        <v>1368.1113727900001</v>
      </c>
      <c r="L144" s="36">
        <f>SUMIFS(СВЦЭМ!$C$33:$C$776,СВЦЭМ!$A$33:$A$776,$A144,СВЦЭМ!$B$33:$B$776,L$119)+'СЕТ СН'!$I$12+СВЦЭМ!$D$10+'СЕТ СН'!$I$6-'СЕТ СН'!$I$22</f>
        <v>1377.4287743700002</v>
      </c>
      <c r="M144" s="36">
        <f>SUMIFS(СВЦЭМ!$C$33:$C$776,СВЦЭМ!$A$33:$A$776,$A144,СВЦЭМ!$B$33:$B$776,M$119)+'СЕТ СН'!$I$12+СВЦЭМ!$D$10+'СЕТ СН'!$I$6-'СЕТ СН'!$I$22</f>
        <v>1333.0158968400001</v>
      </c>
      <c r="N144" s="36">
        <f>SUMIFS(СВЦЭМ!$C$33:$C$776,СВЦЭМ!$A$33:$A$776,$A144,СВЦЭМ!$B$33:$B$776,N$119)+'СЕТ СН'!$I$12+СВЦЭМ!$D$10+'СЕТ СН'!$I$6-'СЕТ СН'!$I$22</f>
        <v>1292.39143375</v>
      </c>
      <c r="O144" s="36">
        <f>SUMIFS(СВЦЭМ!$C$33:$C$776,СВЦЭМ!$A$33:$A$776,$A144,СВЦЭМ!$B$33:$B$776,O$119)+'СЕТ СН'!$I$12+СВЦЭМ!$D$10+'СЕТ СН'!$I$6-'СЕТ СН'!$I$22</f>
        <v>1271.10327016</v>
      </c>
      <c r="P144" s="36">
        <f>SUMIFS(СВЦЭМ!$C$33:$C$776,СВЦЭМ!$A$33:$A$776,$A144,СВЦЭМ!$B$33:$B$776,P$119)+'СЕТ СН'!$I$12+СВЦЭМ!$D$10+'СЕТ СН'!$I$6-'СЕТ СН'!$I$22</f>
        <v>1272.66333923</v>
      </c>
      <c r="Q144" s="36">
        <f>SUMIFS(СВЦЭМ!$C$33:$C$776,СВЦЭМ!$A$33:$A$776,$A144,СВЦЭМ!$B$33:$B$776,Q$119)+'СЕТ СН'!$I$12+СВЦЭМ!$D$10+'СЕТ СН'!$I$6-'СЕТ СН'!$I$22</f>
        <v>1266.20510762</v>
      </c>
      <c r="R144" s="36">
        <f>SUMIFS(СВЦЭМ!$C$33:$C$776,СВЦЭМ!$A$33:$A$776,$A144,СВЦЭМ!$B$33:$B$776,R$119)+'СЕТ СН'!$I$12+СВЦЭМ!$D$10+'СЕТ СН'!$I$6-'СЕТ СН'!$I$22</f>
        <v>1267.7051769099999</v>
      </c>
      <c r="S144" s="36">
        <f>SUMIFS(СВЦЭМ!$C$33:$C$776,СВЦЭМ!$A$33:$A$776,$A144,СВЦЭМ!$B$33:$B$776,S$119)+'СЕТ СН'!$I$12+СВЦЭМ!$D$10+'СЕТ СН'!$I$6-'СЕТ СН'!$I$22</f>
        <v>1270.7439462699999</v>
      </c>
      <c r="T144" s="36">
        <f>SUMIFS(СВЦЭМ!$C$33:$C$776,СВЦЭМ!$A$33:$A$776,$A144,СВЦЭМ!$B$33:$B$776,T$119)+'СЕТ СН'!$I$12+СВЦЭМ!$D$10+'СЕТ СН'!$I$6-'СЕТ СН'!$I$22</f>
        <v>1260.74447052</v>
      </c>
      <c r="U144" s="36">
        <f>SUMIFS(СВЦЭМ!$C$33:$C$776,СВЦЭМ!$A$33:$A$776,$A144,СВЦЭМ!$B$33:$B$776,U$119)+'СЕТ СН'!$I$12+СВЦЭМ!$D$10+'СЕТ СН'!$I$6-'СЕТ СН'!$I$22</f>
        <v>1273.23104448</v>
      </c>
      <c r="V144" s="36">
        <f>SUMIFS(СВЦЭМ!$C$33:$C$776,СВЦЭМ!$A$33:$A$776,$A144,СВЦЭМ!$B$33:$B$776,V$119)+'СЕТ СН'!$I$12+СВЦЭМ!$D$10+'СЕТ СН'!$I$6-'СЕТ СН'!$I$22</f>
        <v>1286.3805652599999</v>
      </c>
      <c r="W144" s="36">
        <f>SUMIFS(СВЦЭМ!$C$33:$C$776,СВЦЭМ!$A$33:$A$776,$A144,СВЦЭМ!$B$33:$B$776,W$119)+'СЕТ СН'!$I$12+СВЦЭМ!$D$10+'СЕТ СН'!$I$6-'СЕТ СН'!$I$22</f>
        <v>1274.5351456200001</v>
      </c>
      <c r="X144" s="36">
        <f>SUMIFS(СВЦЭМ!$C$33:$C$776,СВЦЭМ!$A$33:$A$776,$A144,СВЦЭМ!$B$33:$B$776,X$119)+'СЕТ СН'!$I$12+СВЦЭМ!$D$10+'СЕТ СН'!$I$6-'СЕТ СН'!$I$22</f>
        <v>1304.14988212</v>
      </c>
      <c r="Y144" s="36">
        <f>SUMIFS(СВЦЭМ!$C$33:$C$776,СВЦЭМ!$A$33:$A$776,$A144,СВЦЭМ!$B$33:$B$776,Y$119)+'СЕТ СН'!$I$12+СВЦЭМ!$D$10+'СЕТ СН'!$I$6-'СЕТ СН'!$I$22</f>
        <v>1387.11740566</v>
      </c>
    </row>
    <row r="145" spans="1:26" ht="15.75" x14ac:dyDescent="0.2">
      <c r="A145" s="35">
        <f t="shared" si="3"/>
        <v>44100</v>
      </c>
      <c r="B145" s="36">
        <f>SUMIFS(СВЦЭМ!$C$33:$C$776,СВЦЭМ!$A$33:$A$776,$A145,СВЦЭМ!$B$33:$B$776,B$119)+'СЕТ СН'!$I$12+СВЦЭМ!$D$10+'СЕТ СН'!$I$6-'СЕТ СН'!$I$22</f>
        <v>1456.51654577</v>
      </c>
      <c r="C145" s="36">
        <f>SUMIFS(СВЦЭМ!$C$33:$C$776,СВЦЭМ!$A$33:$A$776,$A145,СВЦЭМ!$B$33:$B$776,C$119)+'СЕТ СН'!$I$12+СВЦЭМ!$D$10+'СЕТ СН'!$I$6-'СЕТ СН'!$I$22</f>
        <v>1486.87434302</v>
      </c>
      <c r="D145" s="36">
        <f>SUMIFS(СВЦЭМ!$C$33:$C$776,СВЦЭМ!$A$33:$A$776,$A145,СВЦЭМ!$B$33:$B$776,D$119)+'СЕТ СН'!$I$12+СВЦЭМ!$D$10+'СЕТ СН'!$I$6-'СЕТ СН'!$I$22</f>
        <v>1504.6168197000002</v>
      </c>
      <c r="E145" s="36">
        <f>SUMIFS(СВЦЭМ!$C$33:$C$776,СВЦЭМ!$A$33:$A$776,$A145,СВЦЭМ!$B$33:$B$776,E$119)+'СЕТ СН'!$I$12+СВЦЭМ!$D$10+'СЕТ СН'!$I$6-'СЕТ СН'!$I$22</f>
        <v>1514.2521661000001</v>
      </c>
      <c r="F145" s="36">
        <f>SUMIFS(СВЦЭМ!$C$33:$C$776,СВЦЭМ!$A$33:$A$776,$A145,СВЦЭМ!$B$33:$B$776,F$119)+'СЕТ СН'!$I$12+СВЦЭМ!$D$10+'СЕТ СН'!$I$6-'СЕТ СН'!$I$22</f>
        <v>1520.4334721999999</v>
      </c>
      <c r="G145" s="36">
        <f>SUMIFS(СВЦЭМ!$C$33:$C$776,СВЦЭМ!$A$33:$A$776,$A145,СВЦЭМ!$B$33:$B$776,G$119)+'СЕТ СН'!$I$12+СВЦЭМ!$D$10+'СЕТ СН'!$I$6-'СЕТ СН'!$I$22</f>
        <v>1508.3970555800001</v>
      </c>
      <c r="H145" s="36">
        <f>SUMIFS(СВЦЭМ!$C$33:$C$776,СВЦЭМ!$A$33:$A$776,$A145,СВЦЭМ!$B$33:$B$776,H$119)+'СЕТ СН'!$I$12+СВЦЭМ!$D$10+'СЕТ СН'!$I$6-'СЕТ СН'!$I$22</f>
        <v>1483.7199757799999</v>
      </c>
      <c r="I145" s="36">
        <f>SUMIFS(СВЦЭМ!$C$33:$C$776,СВЦЭМ!$A$33:$A$776,$A145,СВЦЭМ!$B$33:$B$776,I$119)+'СЕТ СН'!$I$12+СВЦЭМ!$D$10+'СЕТ СН'!$I$6-'СЕТ СН'!$I$22</f>
        <v>1446.0157860100001</v>
      </c>
      <c r="J145" s="36">
        <f>SUMIFS(СВЦЭМ!$C$33:$C$776,СВЦЭМ!$A$33:$A$776,$A145,СВЦЭМ!$B$33:$B$776,J$119)+'СЕТ СН'!$I$12+СВЦЭМ!$D$10+'СЕТ СН'!$I$6-'СЕТ СН'!$I$22</f>
        <v>1407.1454904100001</v>
      </c>
      <c r="K145" s="36">
        <f>SUMIFS(СВЦЭМ!$C$33:$C$776,СВЦЭМ!$A$33:$A$776,$A145,СВЦЭМ!$B$33:$B$776,K$119)+'СЕТ СН'!$I$12+СВЦЭМ!$D$10+'СЕТ СН'!$I$6-'СЕТ СН'!$I$22</f>
        <v>1384.22262396</v>
      </c>
      <c r="L145" s="36">
        <f>SUMIFS(СВЦЭМ!$C$33:$C$776,СВЦЭМ!$A$33:$A$776,$A145,СВЦЭМ!$B$33:$B$776,L$119)+'СЕТ СН'!$I$12+СВЦЭМ!$D$10+'СЕТ СН'!$I$6-'СЕТ СН'!$I$22</f>
        <v>1372.7948306600001</v>
      </c>
      <c r="M145" s="36">
        <f>SUMIFS(СВЦЭМ!$C$33:$C$776,СВЦЭМ!$A$33:$A$776,$A145,СВЦЭМ!$B$33:$B$776,M$119)+'СЕТ СН'!$I$12+СВЦЭМ!$D$10+'СЕТ СН'!$I$6-'СЕТ СН'!$I$22</f>
        <v>1327.2283179999999</v>
      </c>
      <c r="N145" s="36">
        <f>SUMIFS(СВЦЭМ!$C$33:$C$776,СВЦЭМ!$A$33:$A$776,$A145,СВЦЭМ!$B$33:$B$776,N$119)+'СЕТ СН'!$I$12+СВЦЭМ!$D$10+'СЕТ СН'!$I$6-'СЕТ СН'!$I$22</f>
        <v>1293.51609489</v>
      </c>
      <c r="O145" s="36">
        <f>SUMIFS(СВЦЭМ!$C$33:$C$776,СВЦЭМ!$A$33:$A$776,$A145,СВЦЭМ!$B$33:$B$776,O$119)+'СЕТ СН'!$I$12+СВЦЭМ!$D$10+'СЕТ СН'!$I$6-'СЕТ СН'!$I$22</f>
        <v>1277.19658061</v>
      </c>
      <c r="P145" s="36">
        <f>SUMIFS(СВЦЭМ!$C$33:$C$776,СВЦЭМ!$A$33:$A$776,$A145,СВЦЭМ!$B$33:$B$776,P$119)+'СЕТ СН'!$I$12+СВЦЭМ!$D$10+'СЕТ СН'!$I$6-'СЕТ СН'!$I$22</f>
        <v>1281.13784291</v>
      </c>
      <c r="Q145" s="36">
        <f>SUMIFS(СВЦЭМ!$C$33:$C$776,СВЦЭМ!$A$33:$A$776,$A145,СВЦЭМ!$B$33:$B$776,Q$119)+'СЕТ СН'!$I$12+СВЦЭМ!$D$10+'СЕТ СН'!$I$6-'СЕТ СН'!$I$22</f>
        <v>1277.57178241</v>
      </c>
      <c r="R145" s="36">
        <f>SUMIFS(СВЦЭМ!$C$33:$C$776,СВЦЭМ!$A$33:$A$776,$A145,СВЦЭМ!$B$33:$B$776,R$119)+'СЕТ СН'!$I$12+СВЦЭМ!$D$10+'СЕТ СН'!$I$6-'СЕТ СН'!$I$22</f>
        <v>1275.21139143</v>
      </c>
      <c r="S145" s="36">
        <f>SUMIFS(СВЦЭМ!$C$33:$C$776,СВЦЭМ!$A$33:$A$776,$A145,СВЦЭМ!$B$33:$B$776,S$119)+'СЕТ СН'!$I$12+СВЦЭМ!$D$10+'СЕТ СН'!$I$6-'СЕТ СН'!$I$22</f>
        <v>1275.2208251699999</v>
      </c>
      <c r="T145" s="36">
        <f>SUMIFS(СВЦЭМ!$C$33:$C$776,СВЦЭМ!$A$33:$A$776,$A145,СВЦЭМ!$B$33:$B$776,T$119)+'СЕТ СН'!$I$12+СВЦЭМ!$D$10+'СЕТ СН'!$I$6-'СЕТ СН'!$I$22</f>
        <v>1269.5050955199999</v>
      </c>
      <c r="U145" s="36">
        <f>SUMIFS(СВЦЭМ!$C$33:$C$776,СВЦЭМ!$A$33:$A$776,$A145,СВЦЭМ!$B$33:$B$776,U$119)+'СЕТ СН'!$I$12+СВЦЭМ!$D$10+'СЕТ СН'!$I$6-'СЕТ СН'!$I$22</f>
        <v>1287.82379504</v>
      </c>
      <c r="V145" s="36">
        <f>SUMIFS(СВЦЭМ!$C$33:$C$776,СВЦЭМ!$A$33:$A$776,$A145,СВЦЭМ!$B$33:$B$776,V$119)+'СЕТ СН'!$I$12+СВЦЭМ!$D$10+'СЕТ СН'!$I$6-'СЕТ СН'!$I$22</f>
        <v>1289.2484020500001</v>
      </c>
      <c r="W145" s="36">
        <f>SUMIFS(СВЦЭМ!$C$33:$C$776,СВЦЭМ!$A$33:$A$776,$A145,СВЦЭМ!$B$33:$B$776,W$119)+'СЕТ СН'!$I$12+СВЦЭМ!$D$10+'СЕТ СН'!$I$6-'СЕТ СН'!$I$22</f>
        <v>1268.0457297799999</v>
      </c>
      <c r="X145" s="36">
        <f>SUMIFS(СВЦЭМ!$C$33:$C$776,СВЦЭМ!$A$33:$A$776,$A145,СВЦЭМ!$B$33:$B$776,X$119)+'СЕТ СН'!$I$12+СВЦЭМ!$D$10+'СЕТ СН'!$I$6-'СЕТ СН'!$I$22</f>
        <v>1296.7491448199999</v>
      </c>
      <c r="Y145" s="36">
        <f>SUMIFS(СВЦЭМ!$C$33:$C$776,СВЦЭМ!$A$33:$A$776,$A145,СВЦЭМ!$B$33:$B$776,Y$119)+'СЕТ СН'!$I$12+СВЦЭМ!$D$10+'СЕТ СН'!$I$6-'СЕТ СН'!$I$22</f>
        <v>1382.8448318599999</v>
      </c>
    </row>
    <row r="146" spans="1:26" ht="15.75" x14ac:dyDescent="0.2">
      <c r="A146" s="35">
        <f t="shared" si="3"/>
        <v>44101</v>
      </c>
      <c r="B146" s="36">
        <f>SUMIFS(СВЦЭМ!$C$33:$C$776,СВЦЭМ!$A$33:$A$776,$A146,СВЦЭМ!$B$33:$B$776,B$119)+'СЕТ СН'!$I$12+СВЦЭМ!$D$10+'СЕТ СН'!$I$6-'СЕТ СН'!$I$22</f>
        <v>1439.06617334</v>
      </c>
      <c r="C146" s="36">
        <f>SUMIFS(СВЦЭМ!$C$33:$C$776,СВЦЭМ!$A$33:$A$776,$A146,СВЦЭМ!$B$33:$B$776,C$119)+'СЕТ СН'!$I$12+СВЦЭМ!$D$10+'СЕТ СН'!$I$6-'СЕТ СН'!$I$22</f>
        <v>1464.7036148299999</v>
      </c>
      <c r="D146" s="36">
        <f>SUMIFS(СВЦЭМ!$C$33:$C$776,СВЦЭМ!$A$33:$A$776,$A146,СВЦЭМ!$B$33:$B$776,D$119)+'СЕТ СН'!$I$12+СВЦЭМ!$D$10+'СЕТ СН'!$I$6-'СЕТ СН'!$I$22</f>
        <v>1486.89619098</v>
      </c>
      <c r="E146" s="36">
        <f>SUMIFS(СВЦЭМ!$C$33:$C$776,СВЦЭМ!$A$33:$A$776,$A146,СВЦЭМ!$B$33:$B$776,E$119)+'СЕТ СН'!$I$12+СВЦЭМ!$D$10+'СЕТ СН'!$I$6-'СЕТ СН'!$I$22</f>
        <v>1495.99608375</v>
      </c>
      <c r="F146" s="36">
        <f>SUMIFS(СВЦЭМ!$C$33:$C$776,СВЦЭМ!$A$33:$A$776,$A146,СВЦЭМ!$B$33:$B$776,F$119)+'СЕТ СН'!$I$12+СВЦЭМ!$D$10+'СЕТ СН'!$I$6-'СЕТ СН'!$I$22</f>
        <v>1500.9010214899999</v>
      </c>
      <c r="G146" s="36">
        <f>SUMIFS(СВЦЭМ!$C$33:$C$776,СВЦЭМ!$A$33:$A$776,$A146,СВЦЭМ!$B$33:$B$776,G$119)+'СЕТ СН'!$I$12+СВЦЭМ!$D$10+'СЕТ СН'!$I$6-'СЕТ СН'!$I$22</f>
        <v>1494.61952189</v>
      </c>
      <c r="H146" s="36">
        <f>SUMIFS(СВЦЭМ!$C$33:$C$776,СВЦЭМ!$A$33:$A$776,$A146,СВЦЭМ!$B$33:$B$776,H$119)+'СЕТ СН'!$I$12+СВЦЭМ!$D$10+'СЕТ СН'!$I$6-'СЕТ СН'!$I$22</f>
        <v>1475.6992567500001</v>
      </c>
      <c r="I146" s="36">
        <f>SUMIFS(СВЦЭМ!$C$33:$C$776,СВЦЭМ!$A$33:$A$776,$A146,СВЦЭМ!$B$33:$B$776,I$119)+'СЕТ СН'!$I$12+СВЦЭМ!$D$10+'СЕТ СН'!$I$6-'СЕТ СН'!$I$22</f>
        <v>1447.5992056999999</v>
      </c>
      <c r="J146" s="36">
        <f>SUMIFS(СВЦЭМ!$C$33:$C$776,СВЦЭМ!$A$33:$A$776,$A146,СВЦЭМ!$B$33:$B$776,J$119)+'СЕТ СН'!$I$12+СВЦЭМ!$D$10+'СЕТ СН'!$I$6-'СЕТ СН'!$I$22</f>
        <v>1412.11514674</v>
      </c>
      <c r="K146" s="36">
        <f>SUMIFS(СВЦЭМ!$C$33:$C$776,СВЦЭМ!$A$33:$A$776,$A146,СВЦЭМ!$B$33:$B$776,K$119)+'СЕТ СН'!$I$12+СВЦЭМ!$D$10+'СЕТ СН'!$I$6-'СЕТ СН'!$I$22</f>
        <v>1373.43086014</v>
      </c>
      <c r="L146" s="36">
        <f>SUMIFS(СВЦЭМ!$C$33:$C$776,СВЦЭМ!$A$33:$A$776,$A146,СВЦЭМ!$B$33:$B$776,L$119)+'СЕТ СН'!$I$12+СВЦЭМ!$D$10+'СЕТ СН'!$I$6-'СЕТ СН'!$I$22</f>
        <v>1356.34843368</v>
      </c>
      <c r="M146" s="36">
        <f>SUMIFS(СВЦЭМ!$C$33:$C$776,СВЦЭМ!$A$33:$A$776,$A146,СВЦЭМ!$B$33:$B$776,M$119)+'СЕТ СН'!$I$12+СВЦЭМ!$D$10+'СЕТ СН'!$I$6-'СЕТ СН'!$I$22</f>
        <v>1310.79299543</v>
      </c>
      <c r="N146" s="36">
        <f>SUMIFS(СВЦЭМ!$C$33:$C$776,СВЦЭМ!$A$33:$A$776,$A146,СВЦЭМ!$B$33:$B$776,N$119)+'СЕТ СН'!$I$12+СВЦЭМ!$D$10+'СЕТ СН'!$I$6-'СЕТ СН'!$I$22</f>
        <v>1265.5193847</v>
      </c>
      <c r="O146" s="36">
        <f>SUMIFS(СВЦЭМ!$C$33:$C$776,СВЦЭМ!$A$33:$A$776,$A146,СВЦЭМ!$B$33:$B$776,O$119)+'СЕТ СН'!$I$12+СВЦЭМ!$D$10+'СЕТ СН'!$I$6-'СЕТ СН'!$I$22</f>
        <v>1249.93804927</v>
      </c>
      <c r="P146" s="36">
        <f>SUMIFS(СВЦЭМ!$C$33:$C$776,СВЦЭМ!$A$33:$A$776,$A146,СВЦЭМ!$B$33:$B$776,P$119)+'СЕТ СН'!$I$12+СВЦЭМ!$D$10+'СЕТ СН'!$I$6-'СЕТ СН'!$I$22</f>
        <v>1255.38703386</v>
      </c>
      <c r="Q146" s="36">
        <f>SUMIFS(СВЦЭМ!$C$33:$C$776,СВЦЭМ!$A$33:$A$776,$A146,СВЦЭМ!$B$33:$B$776,Q$119)+'СЕТ СН'!$I$12+СВЦЭМ!$D$10+'СЕТ СН'!$I$6-'СЕТ СН'!$I$22</f>
        <v>1259.9786386400001</v>
      </c>
      <c r="R146" s="36">
        <f>SUMIFS(СВЦЭМ!$C$33:$C$776,СВЦЭМ!$A$33:$A$776,$A146,СВЦЭМ!$B$33:$B$776,R$119)+'СЕТ СН'!$I$12+СВЦЭМ!$D$10+'СЕТ СН'!$I$6-'СЕТ СН'!$I$22</f>
        <v>1257.69114016</v>
      </c>
      <c r="S146" s="36">
        <f>SUMIFS(СВЦЭМ!$C$33:$C$776,СВЦЭМ!$A$33:$A$776,$A146,СВЦЭМ!$B$33:$B$776,S$119)+'СЕТ СН'!$I$12+СВЦЭМ!$D$10+'СЕТ СН'!$I$6-'СЕТ СН'!$I$22</f>
        <v>1253.55178105</v>
      </c>
      <c r="T146" s="36">
        <f>SUMIFS(СВЦЭМ!$C$33:$C$776,СВЦЭМ!$A$33:$A$776,$A146,СВЦЭМ!$B$33:$B$776,T$119)+'СЕТ СН'!$I$12+СВЦЭМ!$D$10+'СЕТ СН'!$I$6-'СЕТ СН'!$I$22</f>
        <v>1258.8121552299999</v>
      </c>
      <c r="U146" s="36">
        <f>SUMIFS(СВЦЭМ!$C$33:$C$776,СВЦЭМ!$A$33:$A$776,$A146,СВЦЭМ!$B$33:$B$776,U$119)+'СЕТ СН'!$I$12+СВЦЭМ!$D$10+'СЕТ СН'!$I$6-'СЕТ СН'!$I$22</f>
        <v>1292.69658463</v>
      </c>
      <c r="V146" s="36">
        <f>SUMIFS(СВЦЭМ!$C$33:$C$776,СВЦЭМ!$A$33:$A$776,$A146,СВЦЭМ!$B$33:$B$776,V$119)+'СЕТ СН'!$I$12+СВЦЭМ!$D$10+'СЕТ СН'!$I$6-'СЕТ СН'!$I$22</f>
        <v>1299.5754532400001</v>
      </c>
      <c r="W146" s="36">
        <f>SUMIFS(СВЦЭМ!$C$33:$C$776,СВЦЭМ!$A$33:$A$776,$A146,СВЦЭМ!$B$33:$B$776,W$119)+'СЕТ СН'!$I$12+СВЦЭМ!$D$10+'СЕТ СН'!$I$6-'СЕТ СН'!$I$22</f>
        <v>1282.1045735500002</v>
      </c>
      <c r="X146" s="36">
        <f>SUMIFS(СВЦЭМ!$C$33:$C$776,СВЦЭМ!$A$33:$A$776,$A146,СВЦЭМ!$B$33:$B$776,X$119)+'СЕТ СН'!$I$12+СВЦЭМ!$D$10+'СЕТ СН'!$I$6-'СЕТ СН'!$I$22</f>
        <v>1268.73640789</v>
      </c>
      <c r="Y146" s="36">
        <f>SUMIFS(СВЦЭМ!$C$33:$C$776,СВЦЭМ!$A$33:$A$776,$A146,СВЦЭМ!$B$33:$B$776,Y$119)+'СЕТ СН'!$I$12+СВЦЭМ!$D$10+'СЕТ СН'!$I$6-'СЕТ СН'!$I$22</f>
        <v>1360.6644111200001</v>
      </c>
    </row>
    <row r="147" spans="1:26" ht="15.75" x14ac:dyDescent="0.2">
      <c r="A147" s="35">
        <f t="shared" si="3"/>
        <v>44102</v>
      </c>
      <c r="B147" s="36">
        <f>SUMIFS(СВЦЭМ!$C$33:$C$776,СВЦЭМ!$A$33:$A$776,$A147,СВЦЭМ!$B$33:$B$776,B$119)+'СЕТ СН'!$I$12+СВЦЭМ!$D$10+'СЕТ СН'!$I$6-'СЕТ СН'!$I$22</f>
        <v>1432.43818164</v>
      </c>
      <c r="C147" s="36">
        <f>SUMIFS(СВЦЭМ!$C$33:$C$776,СВЦЭМ!$A$33:$A$776,$A147,СВЦЭМ!$B$33:$B$776,C$119)+'СЕТ СН'!$I$12+СВЦЭМ!$D$10+'СЕТ СН'!$I$6-'СЕТ СН'!$I$22</f>
        <v>1449.3648597400002</v>
      </c>
      <c r="D147" s="36">
        <f>SUMIFS(СВЦЭМ!$C$33:$C$776,СВЦЭМ!$A$33:$A$776,$A147,СВЦЭМ!$B$33:$B$776,D$119)+'СЕТ СН'!$I$12+СВЦЭМ!$D$10+'СЕТ СН'!$I$6-'СЕТ СН'!$I$22</f>
        <v>1463.82692548</v>
      </c>
      <c r="E147" s="36">
        <f>SUMIFS(СВЦЭМ!$C$33:$C$776,СВЦЭМ!$A$33:$A$776,$A147,СВЦЭМ!$B$33:$B$776,E$119)+'СЕТ СН'!$I$12+СВЦЭМ!$D$10+'СЕТ СН'!$I$6-'СЕТ СН'!$I$22</f>
        <v>1476.67442562</v>
      </c>
      <c r="F147" s="36">
        <f>SUMIFS(СВЦЭМ!$C$33:$C$776,СВЦЭМ!$A$33:$A$776,$A147,СВЦЭМ!$B$33:$B$776,F$119)+'СЕТ СН'!$I$12+СВЦЭМ!$D$10+'СЕТ СН'!$I$6-'СЕТ СН'!$I$22</f>
        <v>1477.0737267300001</v>
      </c>
      <c r="G147" s="36">
        <f>SUMIFS(СВЦЭМ!$C$33:$C$776,СВЦЭМ!$A$33:$A$776,$A147,СВЦЭМ!$B$33:$B$776,G$119)+'СЕТ СН'!$I$12+СВЦЭМ!$D$10+'СЕТ СН'!$I$6-'СЕТ СН'!$I$22</f>
        <v>1461.47567794</v>
      </c>
      <c r="H147" s="36">
        <f>SUMIFS(СВЦЭМ!$C$33:$C$776,СВЦЭМ!$A$33:$A$776,$A147,СВЦЭМ!$B$33:$B$776,H$119)+'СЕТ СН'!$I$12+СВЦЭМ!$D$10+'СЕТ СН'!$I$6-'СЕТ СН'!$I$22</f>
        <v>1414.8083516000002</v>
      </c>
      <c r="I147" s="36">
        <f>SUMIFS(СВЦЭМ!$C$33:$C$776,СВЦЭМ!$A$33:$A$776,$A147,СВЦЭМ!$B$33:$B$776,I$119)+'СЕТ СН'!$I$12+СВЦЭМ!$D$10+'СЕТ СН'!$I$6-'СЕТ СН'!$I$22</f>
        <v>1393.72317445</v>
      </c>
      <c r="J147" s="36">
        <f>SUMIFS(СВЦЭМ!$C$33:$C$776,СВЦЭМ!$A$33:$A$776,$A147,СВЦЭМ!$B$33:$B$776,J$119)+'СЕТ СН'!$I$12+СВЦЭМ!$D$10+'СЕТ СН'!$I$6-'СЕТ СН'!$I$22</f>
        <v>1355.78142802</v>
      </c>
      <c r="K147" s="36">
        <f>SUMIFS(СВЦЭМ!$C$33:$C$776,СВЦЭМ!$A$33:$A$776,$A147,СВЦЭМ!$B$33:$B$776,K$119)+'СЕТ СН'!$I$12+СВЦЭМ!$D$10+'СЕТ СН'!$I$6-'СЕТ СН'!$I$22</f>
        <v>1347.4051769</v>
      </c>
      <c r="L147" s="36">
        <f>SUMIFS(СВЦЭМ!$C$33:$C$776,СВЦЭМ!$A$33:$A$776,$A147,СВЦЭМ!$B$33:$B$776,L$119)+'СЕТ СН'!$I$12+СВЦЭМ!$D$10+'СЕТ СН'!$I$6-'СЕТ СН'!$I$22</f>
        <v>1348.67229836</v>
      </c>
      <c r="M147" s="36">
        <f>SUMIFS(СВЦЭМ!$C$33:$C$776,СВЦЭМ!$A$33:$A$776,$A147,СВЦЭМ!$B$33:$B$776,M$119)+'СЕТ СН'!$I$12+СВЦЭМ!$D$10+'СЕТ СН'!$I$6-'СЕТ СН'!$I$22</f>
        <v>1304.37148217</v>
      </c>
      <c r="N147" s="36">
        <f>SUMIFS(СВЦЭМ!$C$33:$C$776,СВЦЭМ!$A$33:$A$776,$A147,СВЦЭМ!$B$33:$B$776,N$119)+'СЕТ СН'!$I$12+СВЦЭМ!$D$10+'СЕТ СН'!$I$6-'СЕТ СН'!$I$22</f>
        <v>1257.40271639</v>
      </c>
      <c r="O147" s="36">
        <f>SUMIFS(СВЦЭМ!$C$33:$C$776,СВЦЭМ!$A$33:$A$776,$A147,СВЦЭМ!$B$33:$B$776,O$119)+'СЕТ СН'!$I$12+СВЦЭМ!$D$10+'СЕТ СН'!$I$6-'СЕТ СН'!$I$22</f>
        <v>1241.6104973500001</v>
      </c>
      <c r="P147" s="36">
        <f>SUMIFS(СВЦЭМ!$C$33:$C$776,СВЦЭМ!$A$33:$A$776,$A147,СВЦЭМ!$B$33:$B$776,P$119)+'СЕТ СН'!$I$12+СВЦЭМ!$D$10+'СЕТ СН'!$I$6-'СЕТ СН'!$I$22</f>
        <v>1240.6526793</v>
      </c>
      <c r="Q147" s="36">
        <f>SUMIFS(СВЦЭМ!$C$33:$C$776,СВЦЭМ!$A$33:$A$776,$A147,СВЦЭМ!$B$33:$B$776,Q$119)+'СЕТ СН'!$I$12+СВЦЭМ!$D$10+'СЕТ СН'!$I$6-'СЕТ СН'!$I$22</f>
        <v>1239.53550728</v>
      </c>
      <c r="R147" s="36">
        <f>SUMIFS(СВЦЭМ!$C$33:$C$776,СВЦЭМ!$A$33:$A$776,$A147,СВЦЭМ!$B$33:$B$776,R$119)+'СЕТ СН'!$I$12+СВЦЭМ!$D$10+'СЕТ СН'!$I$6-'СЕТ СН'!$I$22</f>
        <v>1230.0911353400002</v>
      </c>
      <c r="S147" s="36">
        <f>SUMIFS(СВЦЭМ!$C$33:$C$776,СВЦЭМ!$A$33:$A$776,$A147,СВЦЭМ!$B$33:$B$776,S$119)+'СЕТ СН'!$I$12+СВЦЭМ!$D$10+'СЕТ СН'!$I$6-'СЕТ СН'!$I$22</f>
        <v>1247.9461331100001</v>
      </c>
      <c r="T147" s="36">
        <f>SUMIFS(СВЦЭМ!$C$33:$C$776,СВЦЭМ!$A$33:$A$776,$A147,СВЦЭМ!$B$33:$B$776,T$119)+'СЕТ СН'!$I$12+СВЦЭМ!$D$10+'СЕТ СН'!$I$6-'СЕТ СН'!$I$22</f>
        <v>1261.4759714000002</v>
      </c>
      <c r="U147" s="36">
        <f>SUMIFS(СВЦЭМ!$C$33:$C$776,СВЦЭМ!$A$33:$A$776,$A147,СВЦЭМ!$B$33:$B$776,U$119)+'СЕТ СН'!$I$12+СВЦЭМ!$D$10+'СЕТ СН'!$I$6-'СЕТ СН'!$I$22</f>
        <v>1288.3728122500002</v>
      </c>
      <c r="V147" s="36">
        <f>SUMIFS(СВЦЭМ!$C$33:$C$776,СВЦЭМ!$A$33:$A$776,$A147,СВЦЭМ!$B$33:$B$776,V$119)+'СЕТ СН'!$I$12+СВЦЭМ!$D$10+'СЕТ СН'!$I$6-'СЕТ СН'!$I$22</f>
        <v>1279.5737901</v>
      </c>
      <c r="W147" s="36">
        <f>SUMIFS(СВЦЭМ!$C$33:$C$776,СВЦЭМ!$A$33:$A$776,$A147,СВЦЭМ!$B$33:$B$776,W$119)+'СЕТ СН'!$I$12+СВЦЭМ!$D$10+'СЕТ СН'!$I$6-'СЕТ СН'!$I$22</f>
        <v>1262.2773918400001</v>
      </c>
      <c r="X147" s="36">
        <f>SUMIFS(СВЦЭМ!$C$33:$C$776,СВЦЭМ!$A$33:$A$776,$A147,СВЦЭМ!$B$33:$B$776,X$119)+'СЕТ СН'!$I$12+СВЦЭМ!$D$10+'СЕТ СН'!$I$6-'СЕТ СН'!$I$22</f>
        <v>1267.4722309200001</v>
      </c>
      <c r="Y147" s="36">
        <f>SUMIFS(СВЦЭМ!$C$33:$C$776,СВЦЭМ!$A$33:$A$776,$A147,СВЦЭМ!$B$33:$B$776,Y$119)+'СЕТ СН'!$I$12+СВЦЭМ!$D$10+'СЕТ СН'!$I$6-'СЕТ СН'!$I$22</f>
        <v>1348.32577793</v>
      </c>
    </row>
    <row r="148" spans="1:26" ht="15.75" x14ac:dyDescent="0.2">
      <c r="A148" s="35">
        <f t="shared" si="3"/>
        <v>44103</v>
      </c>
      <c r="B148" s="36">
        <f>SUMIFS(СВЦЭМ!$C$33:$C$776,СВЦЭМ!$A$33:$A$776,$A148,СВЦЭМ!$B$33:$B$776,B$119)+'СЕТ СН'!$I$12+СВЦЭМ!$D$10+'СЕТ СН'!$I$6-'СЕТ СН'!$I$22</f>
        <v>1404.4697347199999</v>
      </c>
      <c r="C148" s="36">
        <f>SUMIFS(СВЦЭМ!$C$33:$C$776,СВЦЭМ!$A$33:$A$776,$A148,СВЦЭМ!$B$33:$B$776,C$119)+'СЕТ СН'!$I$12+СВЦЭМ!$D$10+'СЕТ СН'!$I$6-'СЕТ СН'!$I$22</f>
        <v>1435.4906382300001</v>
      </c>
      <c r="D148" s="36">
        <f>SUMIFS(СВЦЭМ!$C$33:$C$776,СВЦЭМ!$A$33:$A$776,$A148,СВЦЭМ!$B$33:$B$776,D$119)+'СЕТ СН'!$I$12+СВЦЭМ!$D$10+'СЕТ СН'!$I$6-'СЕТ СН'!$I$22</f>
        <v>1452.2137790199999</v>
      </c>
      <c r="E148" s="36">
        <f>SUMIFS(СВЦЭМ!$C$33:$C$776,СВЦЭМ!$A$33:$A$776,$A148,СВЦЭМ!$B$33:$B$776,E$119)+'СЕТ СН'!$I$12+СВЦЭМ!$D$10+'СЕТ СН'!$I$6-'СЕТ СН'!$I$22</f>
        <v>1470.1004289800001</v>
      </c>
      <c r="F148" s="36">
        <f>SUMIFS(СВЦЭМ!$C$33:$C$776,СВЦЭМ!$A$33:$A$776,$A148,СВЦЭМ!$B$33:$B$776,F$119)+'СЕТ СН'!$I$12+СВЦЭМ!$D$10+'СЕТ СН'!$I$6-'СЕТ СН'!$I$22</f>
        <v>1471.6615277400001</v>
      </c>
      <c r="G148" s="36">
        <f>SUMIFS(СВЦЭМ!$C$33:$C$776,СВЦЭМ!$A$33:$A$776,$A148,СВЦЭМ!$B$33:$B$776,G$119)+'СЕТ СН'!$I$12+СВЦЭМ!$D$10+'СЕТ СН'!$I$6-'СЕТ СН'!$I$22</f>
        <v>1454.05051933</v>
      </c>
      <c r="H148" s="36">
        <f>SUMIFS(СВЦЭМ!$C$33:$C$776,СВЦЭМ!$A$33:$A$776,$A148,СВЦЭМ!$B$33:$B$776,H$119)+'СЕТ СН'!$I$12+СВЦЭМ!$D$10+'СЕТ СН'!$I$6-'СЕТ СН'!$I$22</f>
        <v>1410.3848632300001</v>
      </c>
      <c r="I148" s="36">
        <f>SUMIFS(СВЦЭМ!$C$33:$C$776,СВЦЭМ!$A$33:$A$776,$A148,СВЦЭМ!$B$33:$B$776,I$119)+'СЕТ СН'!$I$12+СВЦЭМ!$D$10+'СЕТ СН'!$I$6-'СЕТ СН'!$I$22</f>
        <v>1355.25522454</v>
      </c>
      <c r="J148" s="36">
        <f>SUMIFS(СВЦЭМ!$C$33:$C$776,СВЦЭМ!$A$33:$A$776,$A148,СВЦЭМ!$B$33:$B$776,J$119)+'СЕТ СН'!$I$12+СВЦЭМ!$D$10+'СЕТ СН'!$I$6-'СЕТ СН'!$I$22</f>
        <v>1325.7811577800001</v>
      </c>
      <c r="K148" s="36">
        <f>SUMIFS(СВЦЭМ!$C$33:$C$776,СВЦЭМ!$A$33:$A$776,$A148,СВЦЭМ!$B$33:$B$776,K$119)+'СЕТ СН'!$I$12+СВЦЭМ!$D$10+'СЕТ СН'!$I$6-'СЕТ СН'!$I$22</f>
        <v>1316.49329663</v>
      </c>
      <c r="L148" s="36">
        <f>SUMIFS(СВЦЭМ!$C$33:$C$776,СВЦЭМ!$A$33:$A$776,$A148,СВЦЭМ!$B$33:$B$776,L$119)+'СЕТ СН'!$I$12+СВЦЭМ!$D$10+'СЕТ СН'!$I$6-'СЕТ СН'!$I$22</f>
        <v>1352.73102853</v>
      </c>
      <c r="M148" s="36">
        <f>SUMIFS(СВЦЭМ!$C$33:$C$776,СВЦЭМ!$A$33:$A$776,$A148,СВЦЭМ!$B$33:$B$776,M$119)+'СЕТ СН'!$I$12+СВЦЭМ!$D$10+'СЕТ СН'!$I$6-'СЕТ СН'!$I$22</f>
        <v>1329.8867864899998</v>
      </c>
      <c r="N148" s="36">
        <f>SUMIFS(СВЦЭМ!$C$33:$C$776,СВЦЭМ!$A$33:$A$776,$A148,СВЦЭМ!$B$33:$B$776,N$119)+'СЕТ СН'!$I$12+СВЦЭМ!$D$10+'СЕТ СН'!$I$6-'СЕТ СН'!$I$22</f>
        <v>1302.9639227600001</v>
      </c>
      <c r="O148" s="36">
        <f>SUMIFS(СВЦЭМ!$C$33:$C$776,СВЦЭМ!$A$33:$A$776,$A148,СВЦЭМ!$B$33:$B$776,O$119)+'СЕТ СН'!$I$12+СВЦЭМ!$D$10+'СЕТ СН'!$I$6-'СЕТ СН'!$I$22</f>
        <v>1317.80689936</v>
      </c>
      <c r="P148" s="36">
        <f>SUMIFS(СВЦЭМ!$C$33:$C$776,СВЦЭМ!$A$33:$A$776,$A148,СВЦЭМ!$B$33:$B$776,P$119)+'СЕТ СН'!$I$12+СВЦЭМ!$D$10+'СЕТ СН'!$I$6-'СЕТ СН'!$I$22</f>
        <v>1307.19851754</v>
      </c>
      <c r="Q148" s="36">
        <f>SUMIFS(СВЦЭМ!$C$33:$C$776,СВЦЭМ!$A$33:$A$776,$A148,СВЦЭМ!$B$33:$B$776,Q$119)+'СЕТ СН'!$I$12+СВЦЭМ!$D$10+'СЕТ СН'!$I$6-'СЕТ СН'!$I$22</f>
        <v>1286.15351014</v>
      </c>
      <c r="R148" s="36">
        <f>SUMIFS(СВЦЭМ!$C$33:$C$776,СВЦЭМ!$A$33:$A$776,$A148,СВЦЭМ!$B$33:$B$776,R$119)+'СЕТ СН'!$I$12+СВЦЭМ!$D$10+'СЕТ СН'!$I$6-'СЕТ СН'!$I$22</f>
        <v>1388.7940758499999</v>
      </c>
      <c r="S148" s="36">
        <f>SUMIFS(СВЦЭМ!$C$33:$C$776,СВЦЭМ!$A$33:$A$776,$A148,СВЦЭМ!$B$33:$B$776,S$119)+'СЕТ СН'!$I$12+СВЦЭМ!$D$10+'СЕТ СН'!$I$6-'СЕТ СН'!$I$22</f>
        <v>1335.27708424</v>
      </c>
      <c r="T148" s="36">
        <f>SUMIFS(СВЦЭМ!$C$33:$C$776,СВЦЭМ!$A$33:$A$776,$A148,СВЦЭМ!$B$33:$B$776,T$119)+'СЕТ СН'!$I$12+СВЦЭМ!$D$10+'СЕТ СН'!$I$6-'СЕТ СН'!$I$22</f>
        <v>1292.0691331</v>
      </c>
      <c r="U148" s="36">
        <f>SUMIFS(СВЦЭМ!$C$33:$C$776,СВЦЭМ!$A$33:$A$776,$A148,СВЦЭМ!$B$33:$B$776,U$119)+'СЕТ СН'!$I$12+СВЦЭМ!$D$10+'СЕТ СН'!$I$6-'СЕТ СН'!$I$22</f>
        <v>1317.2175873000001</v>
      </c>
      <c r="V148" s="36">
        <f>SUMIFS(СВЦЭМ!$C$33:$C$776,СВЦЭМ!$A$33:$A$776,$A148,СВЦЭМ!$B$33:$B$776,V$119)+'СЕТ СН'!$I$12+СВЦЭМ!$D$10+'СЕТ СН'!$I$6-'СЕТ СН'!$I$22</f>
        <v>1306.7931536599999</v>
      </c>
      <c r="W148" s="36">
        <f>SUMIFS(СВЦЭМ!$C$33:$C$776,СВЦЭМ!$A$33:$A$776,$A148,СВЦЭМ!$B$33:$B$776,W$119)+'СЕТ СН'!$I$12+СВЦЭМ!$D$10+'СЕТ СН'!$I$6-'СЕТ СН'!$I$22</f>
        <v>1294.74936331</v>
      </c>
      <c r="X148" s="36">
        <f>SUMIFS(СВЦЭМ!$C$33:$C$776,СВЦЭМ!$A$33:$A$776,$A148,СВЦЭМ!$B$33:$B$776,X$119)+'СЕТ СН'!$I$12+СВЦЭМ!$D$10+'СЕТ СН'!$I$6-'СЕТ СН'!$I$22</f>
        <v>1267.3501396000001</v>
      </c>
      <c r="Y148" s="36">
        <f>SUMIFS(СВЦЭМ!$C$33:$C$776,СВЦЭМ!$A$33:$A$776,$A148,СВЦЭМ!$B$33:$B$776,Y$119)+'СЕТ СН'!$I$12+СВЦЭМ!$D$10+'СЕТ СН'!$I$6-'СЕТ СН'!$I$22</f>
        <v>1304.4937300900001</v>
      </c>
    </row>
    <row r="149" spans="1:26" ht="15.75" x14ac:dyDescent="0.2">
      <c r="A149" s="35">
        <f t="shared" si="3"/>
        <v>44104</v>
      </c>
      <c r="B149" s="36">
        <f>SUMIFS(СВЦЭМ!$C$33:$C$776,СВЦЭМ!$A$33:$A$776,$A149,СВЦЭМ!$B$33:$B$776,B$119)+'СЕТ СН'!$I$12+СВЦЭМ!$D$10+'СЕТ СН'!$I$6-'СЕТ СН'!$I$22</f>
        <v>1377.3929801700001</v>
      </c>
      <c r="C149" s="36">
        <f>SUMIFS(СВЦЭМ!$C$33:$C$776,СВЦЭМ!$A$33:$A$776,$A149,СВЦЭМ!$B$33:$B$776,C$119)+'СЕТ СН'!$I$12+СВЦЭМ!$D$10+'СЕТ СН'!$I$6-'СЕТ СН'!$I$22</f>
        <v>1408.8948109299999</v>
      </c>
      <c r="D149" s="36">
        <f>SUMIFS(СВЦЭМ!$C$33:$C$776,СВЦЭМ!$A$33:$A$776,$A149,СВЦЭМ!$B$33:$B$776,D$119)+'СЕТ СН'!$I$12+СВЦЭМ!$D$10+'СЕТ СН'!$I$6-'СЕТ СН'!$I$22</f>
        <v>1429.9035607599999</v>
      </c>
      <c r="E149" s="36">
        <f>SUMIFS(СВЦЭМ!$C$33:$C$776,СВЦЭМ!$A$33:$A$776,$A149,СВЦЭМ!$B$33:$B$776,E$119)+'СЕТ СН'!$I$12+СВЦЭМ!$D$10+'СЕТ СН'!$I$6-'СЕТ СН'!$I$22</f>
        <v>1446.6037388</v>
      </c>
      <c r="F149" s="36">
        <f>SUMIFS(СВЦЭМ!$C$33:$C$776,СВЦЭМ!$A$33:$A$776,$A149,СВЦЭМ!$B$33:$B$776,F$119)+'СЕТ СН'!$I$12+СВЦЭМ!$D$10+'СЕТ СН'!$I$6-'СЕТ СН'!$I$22</f>
        <v>1441.95839174</v>
      </c>
      <c r="G149" s="36">
        <f>SUMIFS(СВЦЭМ!$C$33:$C$776,СВЦЭМ!$A$33:$A$776,$A149,СВЦЭМ!$B$33:$B$776,G$119)+'СЕТ СН'!$I$12+СВЦЭМ!$D$10+'СЕТ СН'!$I$6-'СЕТ СН'!$I$22</f>
        <v>1423.108925</v>
      </c>
      <c r="H149" s="36">
        <f>SUMIFS(СВЦЭМ!$C$33:$C$776,СВЦЭМ!$A$33:$A$776,$A149,СВЦЭМ!$B$33:$B$776,H$119)+'СЕТ СН'!$I$12+СВЦЭМ!$D$10+'СЕТ СН'!$I$6-'СЕТ СН'!$I$22</f>
        <v>1378.5776753800001</v>
      </c>
      <c r="I149" s="36">
        <f>SUMIFS(СВЦЭМ!$C$33:$C$776,СВЦЭМ!$A$33:$A$776,$A149,СВЦЭМ!$B$33:$B$776,I$119)+'СЕТ СН'!$I$12+СВЦЭМ!$D$10+'СЕТ СН'!$I$6-'СЕТ СН'!$I$22</f>
        <v>1309.8462746</v>
      </c>
      <c r="J149" s="36">
        <f>SUMIFS(СВЦЭМ!$C$33:$C$776,СВЦЭМ!$A$33:$A$776,$A149,СВЦЭМ!$B$33:$B$776,J$119)+'СЕТ СН'!$I$12+СВЦЭМ!$D$10+'СЕТ СН'!$I$6-'СЕТ СН'!$I$22</f>
        <v>1280.81471794</v>
      </c>
      <c r="K149" s="36">
        <f>SUMIFS(СВЦЭМ!$C$33:$C$776,СВЦЭМ!$A$33:$A$776,$A149,СВЦЭМ!$B$33:$B$776,K$119)+'СЕТ СН'!$I$12+СВЦЭМ!$D$10+'СЕТ СН'!$I$6-'СЕТ СН'!$I$22</f>
        <v>1263.51306494</v>
      </c>
      <c r="L149" s="36">
        <f>SUMIFS(СВЦЭМ!$C$33:$C$776,СВЦЭМ!$A$33:$A$776,$A149,СВЦЭМ!$B$33:$B$776,L$119)+'СЕТ СН'!$I$12+СВЦЭМ!$D$10+'СЕТ СН'!$I$6-'СЕТ СН'!$I$22</f>
        <v>1276.2812920400002</v>
      </c>
      <c r="M149" s="36">
        <f>SUMIFS(СВЦЭМ!$C$33:$C$776,СВЦЭМ!$A$33:$A$776,$A149,СВЦЭМ!$B$33:$B$776,M$119)+'СЕТ СН'!$I$12+СВЦЭМ!$D$10+'СЕТ СН'!$I$6-'СЕТ СН'!$I$22</f>
        <v>1242.31048341</v>
      </c>
      <c r="N149" s="36">
        <f>SUMIFS(СВЦЭМ!$C$33:$C$776,СВЦЭМ!$A$33:$A$776,$A149,СВЦЭМ!$B$33:$B$776,N$119)+'СЕТ СН'!$I$12+СВЦЭМ!$D$10+'СЕТ СН'!$I$6-'СЕТ СН'!$I$22</f>
        <v>1200.0218712599999</v>
      </c>
      <c r="O149" s="36">
        <f>SUMIFS(СВЦЭМ!$C$33:$C$776,СВЦЭМ!$A$33:$A$776,$A149,СВЦЭМ!$B$33:$B$776,O$119)+'СЕТ СН'!$I$12+СВЦЭМ!$D$10+'СЕТ СН'!$I$6-'СЕТ СН'!$I$22</f>
        <v>1185.3123565599999</v>
      </c>
      <c r="P149" s="36">
        <f>SUMIFS(СВЦЭМ!$C$33:$C$776,СВЦЭМ!$A$33:$A$776,$A149,СВЦЭМ!$B$33:$B$776,P$119)+'СЕТ СН'!$I$12+СВЦЭМ!$D$10+'СЕТ СН'!$I$6-'СЕТ СН'!$I$22</f>
        <v>1187.1570669900002</v>
      </c>
      <c r="Q149" s="36">
        <f>SUMIFS(СВЦЭМ!$C$33:$C$776,СВЦЭМ!$A$33:$A$776,$A149,СВЦЭМ!$B$33:$B$776,Q$119)+'СЕТ СН'!$I$12+СВЦЭМ!$D$10+'СЕТ СН'!$I$6-'СЕТ СН'!$I$22</f>
        <v>1187.0296687999999</v>
      </c>
      <c r="R149" s="36">
        <f>SUMIFS(СВЦЭМ!$C$33:$C$776,СВЦЭМ!$A$33:$A$776,$A149,СВЦЭМ!$B$33:$B$776,R$119)+'СЕТ СН'!$I$12+СВЦЭМ!$D$10+'СЕТ СН'!$I$6-'СЕТ СН'!$I$22</f>
        <v>1186.21600255</v>
      </c>
      <c r="S149" s="36">
        <f>SUMIFS(СВЦЭМ!$C$33:$C$776,СВЦЭМ!$A$33:$A$776,$A149,СВЦЭМ!$B$33:$B$776,S$119)+'СЕТ СН'!$I$12+СВЦЭМ!$D$10+'СЕТ СН'!$I$6-'СЕТ СН'!$I$22</f>
        <v>1190.2325154099999</v>
      </c>
      <c r="T149" s="36">
        <f>SUMIFS(СВЦЭМ!$C$33:$C$776,СВЦЭМ!$A$33:$A$776,$A149,СВЦЭМ!$B$33:$B$776,T$119)+'СЕТ СН'!$I$12+СВЦЭМ!$D$10+'СЕТ СН'!$I$6-'СЕТ СН'!$I$22</f>
        <v>1182.9061584000001</v>
      </c>
      <c r="U149" s="36">
        <f>SUMIFS(СВЦЭМ!$C$33:$C$776,СВЦЭМ!$A$33:$A$776,$A149,СВЦЭМ!$B$33:$B$776,U$119)+'СЕТ СН'!$I$12+СВЦЭМ!$D$10+'СЕТ СН'!$I$6-'СЕТ СН'!$I$22</f>
        <v>1201.6323900299999</v>
      </c>
      <c r="V149" s="36">
        <f>SUMIFS(СВЦЭМ!$C$33:$C$776,СВЦЭМ!$A$33:$A$776,$A149,СВЦЭМ!$B$33:$B$776,V$119)+'СЕТ СН'!$I$12+СВЦЭМ!$D$10+'СЕТ СН'!$I$6-'СЕТ СН'!$I$22</f>
        <v>1184.09814564</v>
      </c>
      <c r="W149" s="36">
        <f>SUMIFS(СВЦЭМ!$C$33:$C$776,СВЦЭМ!$A$33:$A$776,$A149,СВЦЭМ!$B$33:$B$776,W$119)+'СЕТ СН'!$I$12+СВЦЭМ!$D$10+'СЕТ СН'!$I$6-'СЕТ СН'!$I$22</f>
        <v>1178.7016475199998</v>
      </c>
      <c r="X149" s="36">
        <f>SUMIFS(СВЦЭМ!$C$33:$C$776,СВЦЭМ!$A$33:$A$776,$A149,СВЦЭМ!$B$33:$B$776,X$119)+'СЕТ СН'!$I$12+СВЦЭМ!$D$10+'СЕТ СН'!$I$6-'СЕТ СН'!$I$22</f>
        <v>1217.9134043700001</v>
      </c>
      <c r="Y149" s="36">
        <f>SUMIFS(СВЦЭМ!$C$33:$C$776,СВЦЭМ!$A$33:$A$776,$A149,СВЦЭМ!$B$33:$B$776,Y$119)+'СЕТ СН'!$I$12+СВЦЭМ!$D$10+'СЕТ СН'!$I$6-'СЕТ СН'!$I$22</f>
        <v>1287.9476026299999</v>
      </c>
    </row>
    <row r="150" spans="1:26" ht="15.75" hidden="1" x14ac:dyDescent="0.2">
      <c r="A150" s="35">
        <f t="shared" si="3"/>
        <v>44105</v>
      </c>
      <c r="B150" s="36">
        <f>SUMIFS(СВЦЭМ!$C$33:$C$776,СВЦЭМ!$A$33:$A$776,$A150,СВЦЭМ!$B$33:$B$776,B$119)+'СЕТ СН'!$I$12+СВЦЭМ!$D$10+'СЕТ СН'!$I$6-'СЕТ СН'!$I$22</f>
        <v>710.04868404000001</v>
      </c>
      <c r="C150" s="36">
        <f>SUMIFS(СВЦЭМ!$C$33:$C$776,СВЦЭМ!$A$33:$A$776,$A150,СВЦЭМ!$B$33:$B$776,C$119)+'СЕТ СН'!$I$12+СВЦЭМ!$D$10+'СЕТ СН'!$I$6-'СЕТ СН'!$I$22</f>
        <v>710.04868404000001</v>
      </c>
      <c r="D150" s="36">
        <f>SUMIFS(СВЦЭМ!$C$33:$C$776,СВЦЭМ!$A$33:$A$776,$A150,СВЦЭМ!$B$33:$B$776,D$119)+'СЕТ СН'!$I$12+СВЦЭМ!$D$10+'СЕТ СН'!$I$6-'СЕТ СН'!$I$22</f>
        <v>710.04868404000001</v>
      </c>
      <c r="E150" s="36">
        <f>SUMIFS(СВЦЭМ!$C$33:$C$776,СВЦЭМ!$A$33:$A$776,$A150,СВЦЭМ!$B$33:$B$776,E$119)+'СЕТ СН'!$I$12+СВЦЭМ!$D$10+'СЕТ СН'!$I$6-'СЕТ СН'!$I$22</f>
        <v>710.04868404000001</v>
      </c>
      <c r="F150" s="36">
        <f>SUMIFS(СВЦЭМ!$C$33:$C$776,СВЦЭМ!$A$33:$A$776,$A150,СВЦЭМ!$B$33:$B$776,F$119)+'СЕТ СН'!$I$12+СВЦЭМ!$D$10+'СЕТ СН'!$I$6-'СЕТ СН'!$I$22</f>
        <v>710.04868404000001</v>
      </c>
      <c r="G150" s="36">
        <f>SUMIFS(СВЦЭМ!$C$33:$C$776,СВЦЭМ!$A$33:$A$776,$A150,СВЦЭМ!$B$33:$B$776,G$119)+'СЕТ СН'!$I$12+СВЦЭМ!$D$10+'СЕТ СН'!$I$6-'СЕТ СН'!$I$22</f>
        <v>710.04868404000001</v>
      </c>
      <c r="H150" s="36">
        <f>SUMIFS(СВЦЭМ!$C$33:$C$776,СВЦЭМ!$A$33:$A$776,$A150,СВЦЭМ!$B$33:$B$776,H$119)+'СЕТ СН'!$I$12+СВЦЭМ!$D$10+'СЕТ СН'!$I$6-'СЕТ СН'!$I$22</f>
        <v>710.04868404000001</v>
      </c>
      <c r="I150" s="36">
        <f>SUMIFS(СВЦЭМ!$C$33:$C$776,СВЦЭМ!$A$33:$A$776,$A150,СВЦЭМ!$B$33:$B$776,I$119)+'СЕТ СН'!$I$12+СВЦЭМ!$D$10+'СЕТ СН'!$I$6-'СЕТ СН'!$I$22</f>
        <v>710.04868404000001</v>
      </c>
      <c r="J150" s="36">
        <f>SUMIFS(СВЦЭМ!$C$33:$C$776,СВЦЭМ!$A$33:$A$776,$A150,СВЦЭМ!$B$33:$B$776,J$119)+'СЕТ СН'!$I$12+СВЦЭМ!$D$10+'СЕТ СН'!$I$6-'СЕТ СН'!$I$22</f>
        <v>710.04868404000001</v>
      </c>
      <c r="K150" s="36">
        <f>SUMIFS(СВЦЭМ!$C$33:$C$776,СВЦЭМ!$A$33:$A$776,$A150,СВЦЭМ!$B$33:$B$776,K$119)+'СЕТ СН'!$I$12+СВЦЭМ!$D$10+'СЕТ СН'!$I$6-'СЕТ СН'!$I$22</f>
        <v>710.04868404000001</v>
      </c>
      <c r="L150" s="36">
        <f>SUMIFS(СВЦЭМ!$C$33:$C$776,СВЦЭМ!$A$33:$A$776,$A150,СВЦЭМ!$B$33:$B$776,L$119)+'СЕТ СН'!$I$12+СВЦЭМ!$D$10+'СЕТ СН'!$I$6-'СЕТ СН'!$I$22</f>
        <v>710.04868404000001</v>
      </c>
      <c r="M150" s="36">
        <f>SUMIFS(СВЦЭМ!$C$33:$C$776,СВЦЭМ!$A$33:$A$776,$A150,СВЦЭМ!$B$33:$B$776,M$119)+'СЕТ СН'!$I$12+СВЦЭМ!$D$10+'СЕТ СН'!$I$6-'СЕТ СН'!$I$22</f>
        <v>710.04868404000001</v>
      </c>
      <c r="N150" s="36">
        <f>SUMIFS(СВЦЭМ!$C$33:$C$776,СВЦЭМ!$A$33:$A$776,$A150,СВЦЭМ!$B$33:$B$776,N$119)+'СЕТ СН'!$I$12+СВЦЭМ!$D$10+'СЕТ СН'!$I$6-'СЕТ СН'!$I$22</f>
        <v>710.04868404000001</v>
      </c>
      <c r="O150" s="36">
        <f>SUMIFS(СВЦЭМ!$C$33:$C$776,СВЦЭМ!$A$33:$A$776,$A150,СВЦЭМ!$B$33:$B$776,O$119)+'СЕТ СН'!$I$12+СВЦЭМ!$D$10+'СЕТ СН'!$I$6-'СЕТ СН'!$I$22</f>
        <v>710.04868404000001</v>
      </c>
      <c r="P150" s="36">
        <f>SUMIFS(СВЦЭМ!$C$33:$C$776,СВЦЭМ!$A$33:$A$776,$A150,СВЦЭМ!$B$33:$B$776,P$119)+'СЕТ СН'!$I$12+СВЦЭМ!$D$10+'СЕТ СН'!$I$6-'СЕТ СН'!$I$22</f>
        <v>710.04868404000001</v>
      </c>
      <c r="Q150" s="36">
        <f>SUMIFS(СВЦЭМ!$C$33:$C$776,СВЦЭМ!$A$33:$A$776,$A150,СВЦЭМ!$B$33:$B$776,Q$119)+'СЕТ СН'!$I$12+СВЦЭМ!$D$10+'СЕТ СН'!$I$6-'СЕТ СН'!$I$22</f>
        <v>710.04868404000001</v>
      </c>
      <c r="R150" s="36">
        <f>SUMIFS(СВЦЭМ!$C$33:$C$776,СВЦЭМ!$A$33:$A$776,$A150,СВЦЭМ!$B$33:$B$776,R$119)+'СЕТ СН'!$I$12+СВЦЭМ!$D$10+'СЕТ СН'!$I$6-'СЕТ СН'!$I$22</f>
        <v>710.04868404000001</v>
      </c>
      <c r="S150" s="36">
        <f>SUMIFS(СВЦЭМ!$C$33:$C$776,СВЦЭМ!$A$33:$A$776,$A150,СВЦЭМ!$B$33:$B$776,S$119)+'СЕТ СН'!$I$12+СВЦЭМ!$D$10+'СЕТ СН'!$I$6-'СЕТ СН'!$I$22</f>
        <v>710.04868404000001</v>
      </c>
      <c r="T150" s="36">
        <f>SUMIFS(СВЦЭМ!$C$33:$C$776,СВЦЭМ!$A$33:$A$776,$A150,СВЦЭМ!$B$33:$B$776,T$119)+'СЕТ СН'!$I$12+СВЦЭМ!$D$10+'СЕТ СН'!$I$6-'СЕТ СН'!$I$22</f>
        <v>710.04868404000001</v>
      </c>
      <c r="U150" s="36">
        <f>SUMIFS(СВЦЭМ!$C$33:$C$776,СВЦЭМ!$A$33:$A$776,$A150,СВЦЭМ!$B$33:$B$776,U$119)+'СЕТ СН'!$I$12+СВЦЭМ!$D$10+'СЕТ СН'!$I$6-'СЕТ СН'!$I$22</f>
        <v>710.04868404000001</v>
      </c>
      <c r="V150" s="36">
        <f>SUMIFS(СВЦЭМ!$C$33:$C$776,СВЦЭМ!$A$33:$A$776,$A150,СВЦЭМ!$B$33:$B$776,V$119)+'СЕТ СН'!$I$12+СВЦЭМ!$D$10+'СЕТ СН'!$I$6-'СЕТ СН'!$I$22</f>
        <v>710.04868404000001</v>
      </c>
      <c r="W150" s="36">
        <f>SUMIFS(СВЦЭМ!$C$33:$C$776,СВЦЭМ!$A$33:$A$776,$A150,СВЦЭМ!$B$33:$B$776,W$119)+'СЕТ СН'!$I$12+СВЦЭМ!$D$10+'СЕТ СН'!$I$6-'СЕТ СН'!$I$22</f>
        <v>710.04868404000001</v>
      </c>
      <c r="X150" s="36">
        <f>SUMIFS(СВЦЭМ!$C$33:$C$776,СВЦЭМ!$A$33:$A$776,$A150,СВЦЭМ!$B$33:$B$776,X$119)+'СЕТ СН'!$I$12+СВЦЭМ!$D$10+'СЕТ СН'!$I$6-'СЕТ СН'!$I$22</f>
        <v>710.04868404000001</v>
      </c>
      <c r="Y150" s="36">
        <f>SUMIFS(СВЦЭМ!$C$33:$C$776,СВЦЭМ!$A$33:$A$776,$A150,СВЦЭМ!$B$33:$B$776,Y$119)+'СЕТ СН'!$I$12+СВЦЭМ!$D$10+'СЕТ СН'!$I$6-'СЕТ СН'!$I$22</f>
        <v>710.04868404000001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5">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2"/>
      <c r="W154" s="32"/>
      <c r="X154" s="32"/>
      <c r="Y154" s="32"/>
    </row>
    <row r="155" spans="1:26" ht="15.75" x14ac:dyDescent="0.2">
      <c r="A155" s="138"/>
      <c r="B155" s="138"/>
      <c r="C155" s="138"/>
      <c r="D155" s="138"/>
      <c r="E155" s="138"/>
      <c r="F155" s="138"/>
      <c r="G155" s="138"/>
      <c r="H155" s="138"/>
      <c r="I155" s="138"/>
      <c r="J155" s="138"/>
      <c r="K155" s="138"/>
      <c r="L155" s="138"/>
      <c r="M155" s="138"/>
      <c r="N155" s="141">
        <f>СВЦЭМ!$D$12+'СЕТ СН'!$F$13-'СЕТ СН'!$F$23</f>
        <v>520397.92510508216</v>
      </c>
      <c r="O155" s="142"/>
      <c r="P155" s="141">
        <f>СВЦЭМ!$D$12+'СЕТ СН'!$F$13-'СЕТ СН'!$G$23</f>
        <v>520397.92510508216</v>
      </c>
      <c r="Q155" s="142"/>
      <c r="R155" s="141">
        <f>СВЦЭМ!$D$12+'СЕТ СН'!$F$13-'СЕТ СН'!$H$23</f>
        <v>520397.92510508216</v>
      </c>
      <c r="S155" s="142"/>
      <c r="T155" s="141">
        <f>СВЦЭМ!$D$12+'СЕТ СН'!$F$13-'СЕТ СН'!$I$23</f>
        <v>520397.92510508216</v>
      </c>
      <c r="U155" s="142"/>
      <c r="V155" s="40"/>
      <c r="W155" s="40"/>
      <c r="X155" s="40"/>
      <c r="Y155" s="40"/>
    </row>
    <row r="156" spans="1:26" x14ac:dyDescent="0.25">
      <c r="A156" s="144"/>
      <c r="B156" s="144"/>
      <c r="C156" s="144"/>
      <c r="D156" s="144"/>
      <c r="E156" s="144"/>
      <c r="F156" s="145"/>
      <c r="G156" s="145"/>
      <c r="H156" s="145"/>
      <c r="I156" s="145"/>
      <c r="J156" s="145"/>
      <c r="K156" s="145"/>
      <c r="L156" s="145"/>
      <c r="M156" s="145"/>
    </row>
    <row r="157" spans="1:26" ht="15.75" x14ac:dyDescent="0.25">
      <c r="A157" s="147" t="s">
        <v>75</v>
      </c>
      <c r="B157" s="148"/>
      <c r="C157" s="148"/>
      <c r="D157" s="148"/>
      <c r="E157" s="148"/>
      <c r="F157" s="148"/>
      <c r="G157" s="148"/>
      <c r="H157" s="148"/>
      <c r="I157" s="148"/>
      <c r="J157" s="148"/>
      <c r="K157" s="148"/>
      <c r="L157" s="148"/>
      <c r="M157" s="149"/>
      <c r="N157" s="139" t="s">
        <v>29</v>
      </c>
      <c r="O157" s="139"/>
      <c r="P157" s="139"/>
      <c r="Q157" s="139"/>
      <c r="R157" s="139"/>
      <c r="S157" s="139"/>
      <c r="T157" s="139"/>
      <c r="U157" s="139"/>
    </row>
    <row r="158" spans="1:26" ht="15.75" x14ac:dyDescent="0.25">
      <c r="A158" s="150"/>
      <c r="B158" s="151"/>
      <c r="C158" s="151"/>
      <c r="D158" s="151"/>
      <c r="E158" s="151"/>
      <c r="F158" s="151"/>
      <c r="G158" s="151"/>
      <c r="H158" s="151"/>
      <c r="I158" s="151"/>
      <c r="J158" s="151"/>
      <c r="K158" s="151"/>
      <c r="L158" s="151"/>
      <c r="M158" s="152"/>
      <c r="N158" s="140" t="s">
        <v>0</v>
      </c>
      <c r="O158" s="140"/>
      <c r="P158" s="140" t="s">
        <v>1</v>
      </c>
      <c r="Q158" s="140"/>
      <c r="R158" s="140" t="s">
        <v>2</v>
      </c>
      <c r="S158" s="140"/>
      <c r="T158" s="140" t="s">
        <v>3</v>
      </c>
      <c r="U158" s="140"/>
    </row>
    <row r="159" spans="1:26" ht="15.75" x14ac:dyDescent="0.25">
      <c r="A159" s="153"/>
      <c r="B159" s="154"/>
      <c r="C159" s="154"/>
      <c r="D159" s="154"/>
      <c r="E159" s="154"/>
      <c r="F159" s="154"/>
      <c r="G159" s="154"/>
      <c r="H159" s="154"/>
      <c r="I159" s="154"/>
      <c r="J159" s="154"/>
      <c r="K159" s="154"/>
      <c r="L159" s="154"/>
      <c r="M159" s="155"/>
      <c r="N159" s="146">
        <f>'СЕТ СН'!$F$7</f>
        <v>1466461.65</v>
      </c>
      <c r="O159" s="146"/>
      <c r="P159" s="146">
        <f>'СЕТ СН'!$G$7</f>
        <v>1029924.38</v>
      </c>
      <c r="Q159" s="146"/>
      <c r="R159" s="146">
        <f>'СЕТ СН'!$H$7</f>
        <v>1366087.15</v>
      </c>
      <c r="S159" s="146"/>
      <c r="T159" s="146">
        <f>'СЕТ СН'!$I$7</f>
        <v>1264711.31</v>
      </c>
      <c r="U159" s="146"/>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6" t="s">
        <v>40</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2.25" customHeight="1" x14ac:dyDescent="0.2">
      <c r="A4" s="126" t="s">
        <v>10</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01.09.2020</v>
      </c>
      <c r="B12" s="36">
        <f>SUMIFS(СВЦЭМ!$D$33:$D$776,СВЦЭМ!$A$33:$A$776,$A12,СВЦЭМ!$B$33:$B$776,B$11)+'СЕТ СН'!$F$14+СВЦЭМ!$D$10+'СЕТ СН'!$F$5-'СЕТ СН'!$F$24</f>
        <v>3389.53261251</v>
      </c>
      <c r="C12" s="36">
        <f>SUMIFS(СВЦЭМ!$D$33:$D$776,СВЦЭМ!$A$33:$A$776,$A12,СВЦЭМ!$B$33:$B$776,C$11)+'СЕТ СН'!$F$14+СВЦЭМ!$D$10+'СЕТ СН'!$F$5-'СЕТ СН'!$F$24</f>
        <v>3440.6864431399999</v>
      </c>
      <c r="D12" s="36">
        <f>SUMIFS(СВЦЭМ!$D$33:$D$776,СВЦЭМ!$A$33:$A$776,$A12,СВЦЭМ!$B$33:$B$776,D$11)+'СЕТ СН'!$F$14+СВЦЭМ!$D$10+'СЕТ СН'!$F$5-'СЕТ СН'!$F$24</f>
        <v>3459.9972270400003</v>
      </c>
      <c r="E12" s="36">
        <f>SUMIFS(СВЦЭМ!$D$33:$D$776,СВЦЭМ!$A$33:$A$776,$A12,СВЦЭМ!$B$33:$B$776,E$11)+'СЕТ СН'!$F$14+СВЦЭМ!$D$10+'СЕТ СН'!$F$5-'СЕТ СН'!$F$24</f>
        <v>3475.4326298300002</v>
      </c>
      <c r="F12" s="36">
        <f>SUMIFS(СВЦЭМ!$D$33:$D$776,СВЦЭМ!$A$33:$A$776,$A12,СВЦЭМ!$B$33:$B$776,F$11)+'СЕТ СН'!$F$14+СВЦЭМ!$D$10+'СЕТ СН'!$F$5-'СЕТ СН'!$F$24</f>
        <v>3485.9756680099999</v>
      </c>
      <c r="G12" s="36">
        <f>SUMIFS(СВЦЭМ!$D$33:$D$776,СВЦЭМ!$A$33:$A$776,$A12,СВЦЭМ!$B$33:$B$776,G$11)+'СЕТ СН'!$F$14+СВЦЭМ!$D$10+'СЕТ СН'!$F$5-'СЕТ СН'!$F$24</f>
        <v>3486.7980451900003</v>
      </c>
      <c r="H12" s="36">
        <f>SUMIFS(СВЦЭМ!$D$33:$D$776,СВЦЭМ!$A$33:$A$776,$A12,СВЦЭМ!$B$33:$B$776,H$11)+'СЕТ СН'!$F$14+СВЦЭМ!$D$10+'СЕТ СН'!$F$5-'СЕТ СН'!$F$24</f>
        <v>3469.0124691000001</v>
      </c>
      <c r="I12" s="36">
        <f>SUMIFS(СВЦЭМ!$D$33:$D$776,СВЦЭМ!$A$33:$A$776,$A12,СВЦЭМ!$B$33:$B$776,I$11)+'СЕТ СН'!$F$14+СВЦЭМ!$D$10+'СЕТ СН'!$F$5-'СЕТ СН'!$F$24</f>
        <v>3430.1265411300001</v>
      </c>
      <c r="J12" s="36">
        <f>SUMIFS(СВЦЭМ!$D$33:$D$776,СВЦЭМ!$A$33:$A$776,$A12,СВЦЭМ!$B$33:$B$776,J$11)+'СЕТ СН'!$F$14+СВЦЭМ!$D$10+'СЕТ СН'!$F$5-'СЕТ СН'!$F$24</f>
        <v>3377.75122362</v>
      </c>
      <c r="K12" s="36">
        <f>SUMIFS(СВЦЭМ!$D$33:$D$776,СВЦЭМ!$A$33:$A$776,$A12,СВЦЭМ!$B$33:$B$776,K$11)+'СЕТ СН'!$F$14+СВЦЭМ!$D$10+'СЕТ СН'!$F$5-'СЕТ СН'!$F$24</f>
        <v>3359.1946579</v>
      </c>
      <c r="L12" s="36">
        <f>SUMIFS(СВЦЭМ!$D$33:$D$776,СВЦЭМ!$A$33:$A$776,$A12,СВЦЭМ!$B$33:$B$776,L$11)+'СЕТ СН'!$F$14+СВЦЭМ!$D$10+'СЕТ СН'!$F$5-'СЕТ СН'!$F$24</f>
        <v>3351.67015274</v>
      </c>
      <c r="M12" s="36">
        <f>SUMIFS(СВЦЭМ!$D$33:$D$776,СВЦЭМ!$A$33:$A$776,$A12,СВЦЭМ!$B$33:$B$776,M$11)+'СЕТ СН'!$F$14+СВЦЭМ!$D$10+'СЕТ СН'!$F$5-'СЕТ СН'!$F$24</f>
        <v>3354.67799221</v>
      </c>
      <c r="N12" s="36">
        <f>SUMIFS(СВЦЭМ!$D$33:$D$776,СВЦЭМ!$A$33:$A$776,$A12,СВЦЭМ!$B$33:$B$776,N$11)+'СЕТ СН'!$F$14+СВЦЭМ!$D$10+'СЕТ СН'!$F$5-'СЕТ СН'!$F$24</f>
        <v>3379.6797537699999</v>
      </c>
      <c r="O12" s="36">
        <f>SUMIFS(СВЦЭМ!$D$33:$D$776,СВЦЭМ!$A$33:$A$776,$A12,СВЦЭМ!$B$33:$B$776,O$11)+'СЕТ СН'!$F$14+СВЦЭМ!$D$10+'СЕТ СН'!$F$5-'СЕТ СН'!$F$24</f>
        <v>3376.26186714</v>
      </c>
      <c r="P12" s="36">
        <f>SUMIFS(СВЦЭМ!$D$33:$D$776,СВЦЭМ!$A$33:$A$776,$A12,СВЦЭМ!$B$33:$B$776,P$11)+'СЕТ СН'!$F$14+СВЦЭМ!$D$10+'СЕТ СН'!$F$5-'СЕТ СН'!$F$24</f>
        <v>3375.2954100400002</v>
      </c>
      <c r="Q12" s="36">
        <f>SUMIFS(СВЦЭМ!$D$33:$D$776,СВЦЭМ!$A$33:$A$776,$A12,СВЦЭМ!$B$33:$B$776,Q$11)+'СЕТ СН'!$F$14+СВЦЭМ!$D$10+'СЕТ СН'!$F$5-'СЕТ СН'!$F$24</f>
        <v>3381.1585773300003</v>
      </c>
      <c r="R12" s="36">
        <f>SUMIFS(СВЦЭМ!$D$33:$D$776,СВЦЭМ!$A$33:$A$776,$A12,СВЦЭМ!$B$33:$B$776,R$11)+'СЕТ СН'!$F$14+СВЦЭМ!$D$10+'СЕТ СН'!$F$5-'СЕТ СН'!$F$24</f>
        <v>3370.3486513500002</v>
      </c>
      <c r="S12" s="36">
        <f>SUMIFS(СВЦЭМ!$D$33:$D$776,СВЦЭМ!$A$33:$A$776,$A12,СВЦЭМ!$B$33:$B$776,S$11)+'СЕТ СН'!$F$14+СВЦЭМ!$D$10+'СЕТ СН'!$F$5-'СЕТ СН'!$F$24</f>
        <v>3375.5824007900001</v>
      </c>
      <c r="T12" s="36">
        <f>SUMIFS(СВЦЭМ!$D$33:$D$776,СВЦЭМ!$A$33:$A$776,$A12,СВЦЭМ!$B$33:$B$776,T$11)+'СЕТ СН'!$F$14+СВЦЭМ!$D$10+'СЕТ СН'!$F$5-'СЕТ СН'!$F$24</f>
        <v>3369.6889985799999</v>
      </c>
      <c r="U12" s="36">
        <f>SUMIFS(СВЦЭМ!$D$33:$D$776,СВЦЭМ!$A$33:$A$776,$A12,СВЦЭМ!$B$33:$B$776,U$11)+'СЕТ СН'!$F$14+СВЦЭМ!$D$10+'СЕТ СН'!$F$5-'СЕТ СН'!$F$24</f>
        <v>3365.9512605300001</v>
      </c>
      <c r="V12" s="36">
        <f>SUMIFS(СВЦЭМ!$D$33:$D$776,СВЦЭМ!$A$33:$A$776,$A12,СВЦЭМ!$B$33:$B$776,V$11)+'СЕТ СН'!$F$14+СВЦЭМ!$D$10+'СЕТ СН'!$F$5-'СЕТ СН'!$F$24</f>
        <v>3356.82069284</v>
      </c>
      <c r="W12" s="36">
        <f>SUMIFS(СВЦЭМ!$D$33:$D$776,СВЦЭМ!$A$33:$A$776,$A12,СВЦЭМ!$B$33:$B$776,W$11)+'СЕТ СН'!$F$14+СВЦЭМ!$D$10+'СЕТ СН'!$F$5-'СЕТ СН'!$F$24</f>
        <v>3345.6396781100002</v>
      </c>
      <c r="X12" s="36">
        <f>SUMIFS(СВЦЭМ!$D$33:$D$776,СВЦЭМ!$A$33:$A$776,$A12,СВЦЭМ!$B$33:$B$776,X$11)+'СЕТ СН'!$F$14+СВЦЭМ!$D$10+'СЕТ СН'!$F$5-'СЕТ СН'!$F$24</f>
        <v>3373.3177590400001</v>
      </c>
      <c r="Y12" s="36">
        <f>SUMIFS(СВЦЭМ!$D$33:$D$776,СВЦЭМ!$A$33:$A$776,$A12,СВЦЭМ!$B$33:$B$776,Y$11)+'СЕТ СН'!$F$14+СВЦЭМ!$D$10+'СЕТ СН'!$F$5-'СЕТ СН'!$F$24</f>
        <v>3433.6409367199999</v>
      </c>
      <c r="AA12" s="45"/>
    </row>
    <row r="13" spans="1:27" ht="15.75" x14ac:dyDescent="0.2">
      <c r="A13" s="35">
        <f>A12+1</f>
        <v>44076</v>
      </c>
      <c r="B13" s="36">
        <f>SUMIFS(СВЦЭМ!$D$33:$D$776,СВЦЭМ!$A$33:$A$776,$A13,СВЦЭМ!$B$33:$B$776,B$11)+'СЕТ СН'!$F$14+СВЦЭМ!$D$10+'СЕТ СН'!$F$5-'СЕТ СН'!$F$24</f>
        <v>3458.93623875</v>
      </c>
      <c r="C13" s="36">
        <f>SUMIFS(СВЦЭМ!$D$33:$D$776,СВЦЭМ!$A$33:$A$776,$A13,СВЦЭМ!$B$33:$B$776,C$11)+'СЕТ СН'!$F$14+СВЦЭМ!$D$10+'СЕТ СН'!$F$5-'СЕТ СН'!$F$24</f>
        <v>3518.4466204800001</v>
      </c>
      <c r="D13" s="36">
        <f>SUMIFS(СВЦЭМ!$D$33:$D$776,СВЦЭМ!$A$33:$A$776,$A13,СВЦЭМ!$B$33:$B$776,D$11)+'СЕТ СН'!$F$14+СВЦЭМ!$D$10+'СЕТ СН'!$F$5-'СЕТ СН'!$F$24</f>
        <v>3558.8208595599999</v>
      </c>
      <c r="E13" s="36">
        <f>SUMIFS(СВЦЭМ!$D$33:$D$776,СВЦЭМ!$A$33:$A$776,$A13,СВЦЭМ!$B$33:$B$776,E$11)+'СЕТ СН'!$F$14+СВЦЭМ!$D$10+'СЕТ СН'!$F$5-'СЕТ СН'!$F$24</f>
        <v>3575.7519247999999</v>
      </c>
      <c r="F13" s="36">
        <f>SUMIFS(СВЦЭМ!$D$33:$D$776,СВЦЭМ!$A$33:$A$776,$A13,СВЦЭМ!$B$33:$B$776,F$11)+'СЕТ СН'!$F$14+СВЦЭМ!$D$10+'СЕТ СН'!$F$5-'СЕТ СН'!$F$24</f>
        <v>3575.7803378600001</v>
      </c>
      <c r="G13" s="36">
        <f>SUMIFS(СВЦЭМ!$D$33:$D$776,СВЦЭМ!$A$33:$A$776,$A13,СВЦЭМ!$B$33:$B$776,G$11)+'СЕТ СН'!$F$14+СВЦЭМ!$D$10+'СЕТ СН'!$F$5-'СЕТ СН'!$F$24</f>
        <v>3552.9026586800001</v>
      </c>
      <c r="H13" s="36">
        <f>SUMIFS(СВЦЭМ!$D$33:$D$776,СВЦЭМ!$A$33:$A$776,$A13,СВЦЭМ!$B$33:$B$776,H$11)+'СЕТ СН'!$F$14+СВЦЭМ!$D$10+'СЕТ СН'!$F$5-'СЕТ СН'!$F$24</f>
        <v>3498.0185787600003</v>
      </c>
      <c r="I13" s="36">
        <f>SUMIFS(СВЦЭМ!$D$33:$D$776,СВЦЭМ!$A$33:$A$776,$A13,СВЦЭМ!$B$33:$B$776,I$11)+'СЕТ СН'!$F$14+СВЦЭМ!$D$10+'СЕТ СН'!$F$5-'СЕТ СН'!$F$24</f>
        <v>3427.0933982800002</v>
      </c>
      <c r="J13" s="36">
        <f>SUMIFS(СВЦЭМ!$D$33:$D$776,СВЦЭМ!$A$33:$A$776,$A13,СВЦЭМ!$B$33:$B$776,J$11)+'СЕТ СН'!$F$14+СВЦЭМ!$D$10+'СЕТ СН'!$F$5-'СЕТ СН'!$F$24</f>
        <v>3364.8489995</v>
      </c>
      <c r="K13" s="36">
        <f>SUMIFS(СВЦЭМ!$D$33:$D$776,СВЦЭМ!$A$33:$A$776,$A13,СВЦЭМ!$B$33:$B$776,K$11)+'СЕТ СН'!$F$14+СВЦЭМ!$D$10+'СЕТ СН'!$F$5-'СЕТ СН'!$F$24</f>
        <v>3363.4650235099998</v>
      </c>
      <c r="L13" s="36">
        <f>SUMIFS(СВЦЭМ!$D$33:$D$776,СВЦЭМ!$A$33:$A$776,$A13,СВЦЭМ!$B$33:$B$776,L$11)+'СЕТ СН'!$F$14+СВЦЭМ!$D$10+'СЕТ СН'!$F$5-'СЕТ СН'!$F$24</f>
        <v>3369.0991171300002</v>
      </c>
      <c r="M13" s="36">
        <f>SUMIFS(СВЦЭМ!$D$33:$D$776,СВЦЭМ!$A$33:$A$776,$A13,СВЦЭМ!$B$33:$B$776,M$11)+'СЕТ СН'!$F$14+СВЦЭМ!$D$10+'СЕТ СН'!$F$5-'СЕТ СН'!$F$24</f>
        <v>3368.4691593799998</v>
      </c>
      <c r="N13" s="36">
        <f>SUMIFS(СВЦЭМ!$D$33:$D$776,СВЦЭМ!$A$33:$A$776,$A13,СВЦЭМ!$B$33:$B$776,N$11)+'СЕТ СН'!$F$14+СВЦЭМ!$D$10+'СЕТ СН'!$F$5-'СЕТ СН'!$F$24</f>
        <v>3379.7684652600001</v>
      </c>
      <c r="O13" s="36">
        <f>SUMIFS(СВЦЭМ!$D$33:$D$776,СВЦЭМ!$A$33:$A$776,$A13,СВЦЭМ!$B$33:$B$776,O$11)+'СЕТ СН'!$F$14+СВЦЭМ!$D$10+'СЕТ СН'!$F$5-'СЕТ СН'!$F$24</f>
        <v>3386.15361235</v>
      </c>
      <c r="P13" s="36">
        <f>SUMIFS(СВЦЭМ!$D$33:$D$776,СВЦЭМ!$A$33:$A$776,$A13,СВЦЭМ!$B$33:$B$776,P$11)+'СЕТ СН'!$F$14+СВЦЭМ!$D$10+'СЕТ СН'!$F$5-'СЕТ СН'!$F$24</f>
        <v>3389.99111619</v>
      </c>
      <c r="Q13" s="36">
        <f>SUMIFS(СВЦЭМ!$D$33:$D$776,СВЦЭМ!$A$33:$A$776,$A13,СВЦЭМ!$B$33:$B$776,Q$11)+'СЕТ СН'!$F$14+СВЦЭМ!$D$10+'СЕТ СН'!$F$5-'СЕТ СН'!$F$24</f>
        <v>3388.6400112599999</v>
      </c>
      <c r="R13" s="36">
        <f>SUMIFS(СВЦЭМ!$D$33:$D$776,СВЦЭМ!$A$33:$A$776,$A13,СВЦЭМ!$B$33:$B$776,R$11)+'СЕТ СН'!$F$14+СВЦЭМ!$D$10+'СЕТ СН'!$F$5-'СЕТ СН'!$F$24</f>
        <v>3379.12880154</v>
      </c>
      <c r="S13" s="36">
        <f>SUMIFS(СВЦЭМ!$D$33:$D$776,СВЦЭМ!$A$33:$A$776,$A13,СВЦЭМ!$B$33:$B$776,S$11)+'СЕТ СН'!$F$14+СВЦЭМ!$D$10+'СЕТ СН'!$F$5-'СЕТ СН'!$F$24</f>
        <v>3384.1869140200001</v>
      </c>
      <c r="T13" s="36">
        <f>SUMIFS(СВЦЭМ!$D$33:$D$776,СВЦЭМ!$A$33:$A$776,$A13,СВЦЭМ!$B$33:$B$776,T$11)+'СЕТ СН'!$F$14+СВЦЭМ!$D$10+'СЕТ СН'!$F$5-'СЕТ СН'!$F$24</f>
        <v>3335.31173713</v>
      </c>
      <c r="U13" s="36">
        <f>SUMIFS(СВЦЭМ!$D$33:$D$776,СВЦЭМ!$A$33:$A$776,$A13,СВЦЭМ!$B$33:$B$776,U$11)+'СЕТ СН'!$F$14+СВЦЭМ!$D$10+'СЕТ СН'!$F$5-'СЕТ СН'!$F$24</f>
        <v>3315.32523477</v>
      </c>
      <c r="V13" s="36">
        <f>SUMIFS(СВЦЭМ!$D$33:$D$776,СВЦЭМ!$A$33:$A$776,$A13,СВЦЭМ!$B$33:$B$776,V$11)+'СЕТ СН'!$F$14+СВЦЭМ!$D$10+'СЕТ СН'!$F$5-'СЕТ СН'!$F$24</f>
        <v>3297.9627529600002</v>
      </c>
      <c r="W13" s="36">
        <f>SUMIFS(СВЦЭМ!$D$33:$D$776,СВЦЭМ!$A$33:$A$776,$A13,СВЦЭМ!$B$33:$B$776,W$11)+'СЕТ СН'!$F$14+СВЦЭМ!$D$10+'СЕТ СН'!$F$5-'СЕТ СН'!$F$24</f>
        <v>3304.87485259</v>
      </c>
      <c r="X13" s="36">
        <f>SUMIFS(СВЦЭМ!$D$33:$D$776,СВЦЭМ!$A$33:$A$776,$A13,СВЦЭМ!$B$33:$B$776,X$11)+'СЕТ СН'!$F$14+СВЦЭМ!$D$10+'СЕТ СН'!$F$5-'СЕТ СН'!$F$24</f>
        <v>3355.31433935</v>
      </c>
      <c r="Y13" s="36">
        <f>SUMIFS(СВЦЭМ!$D$33:$D$776,СВЦЭМ!$A$33:$A$776,$A13,СВЦЭМ!$B$33:$B$776,Y$11)+'СЕТ СН'!$F$14+СВЦЭМ!$D$10+'СЕТ СН'!$F$5-'СЕТ СН'!$F$24</f>
        <v>3392.5303343300002</v>
      </c>
    </row>
    <row r="14" spans="1:27" ht="15.75" x14ac:dyDescent="0.2">
      <c r="A14" s="35">
        <f t="shared" ref="A14:A42" si="0">A13+1</f>
        <v>44077</v>
      </c>
      <c r="B14" s="36">
        <f>SUMIFS(СВЦЭМ!$D$33:$D$776,СВЦЭМ!$A$33:$A$776,$A14,СВЦЭМ!$B$33:$B$776,B$11)+'СЕТ СН'!$F$14+СВЦЭМ!$D$10+'СЕТ СН'!$F$5-'СЕТ СН'!$F$24</f>
        <v>3488.3376768200001</v>
      </c>
      <c r="C14" s="36">
        <f>SUMIFS(СВЦЭМ!$D$33:$D$776,СВЦЭМ!$A$33:$A$776,$A14,СВЦЭМ!$B$33:$B$776,C$11)+'СЕТ СН'!$F$14+СВЦЭМ!$D$10+'СЕТ СН'!$F$5-'СЕТ СН'!$F$24</f>
        <v>3514.12427708</v>
      </c>
      <c r="D14" s="36">
        <f>SUMIFS(СВЦЭМ!$D$33:$D$776,СВЦЭМ!$A$33:$A$776,$A14,СВЦЭМ!$B$33:$B$776,D$11)+'СЕТ СН'!$F$14+СВЦЭМ!$D$10+'СЕТ СН'!$F$5-'СЕТ СН'!$F$24</f>
        <v>3498.2698603600002</v>
      </c>
      <c r="E14" s="36">
        <f>SUMIFS(СВЦЭМ!$D$33:$D$776,СВЦЭМ!$A$33:$A$776,$A14,СВЦЭМ!$B$33:$B$776,E$11)+'СЕТ СН'!$F$14+СВЦЭМ!$D$10+'СЕТ СН'!$F$5-'СЕТ СН'!$F$24</f>
        <v>3495.3993359699998</v>
      </c>
      <c r="F14" s="36">
        <f>SUMIFS(СВЦЭМ!$D$33:$D$776,СВЦЭМ!$A$33:$A$776,$A14,СВЦЭМ!$B$33:$B$776,F$11)+'СЕТ СН'!$F$14+СВЦЭМ!$D$10+'СЕТ СН'!$F$5-'СЕТ СН'!$F$24</f>
        <v>3495.38839138</v>
      </c>
      <c r="G14" s="36">
        <f>SUMIFS(СВЦЭМ!$D$33:$D$776,СВЦЭМ!$A$33:$A$776,$A14,СВЦЭМ!$B$33:$B$776,G$11)+'СЕТ СН'!$F$14+СВЦЭМ!$D$10+'СЕТ СН'!$F$5-'СЕТ СН'!$F$24</f>
        <v>3499.6050785699999</v>
      </c>
      <c r="H14" s="36">
        <f>SUMIFS(СВЦЭМ!$D$33:$D$776,СВЦЭМ!$A$33:$A$776,$A14,СВЦЭМ!$B$33:$B$776,H$11)+'СЕТ СН'!$F$14+СВЦЭМ!$D$10+'СЕТ СН'!$F$5-'СЕТ СН'!$F$24</f>
        <v>3483.1565485700003</v>
      </c>
      <c r="I14" s="36">
        <f>SUMIFS(СВЦЭМ!$D$33:$D$776,СВЦЭМ!$A$33:$A$776,$A14,СВЦЭМ!$B$33:$B$776,I$11)+'СЕТ СН'!$F$14+СВЦЭМ!$D$10+'СЕТ СН'!$F$5-'СЕТ СН'!$F$24</f>
        <v>3413.45021382</v>
      </c>
      <c r="J14" s="36">
        <f>SUMIFS(СВЦЭМ!$D$33:$D$776,СВЦЭМ!$A$33:$A$776,$A14,СВЦЭМ!$B$33:$B$776,J$11)+'СЕТ СН'!$F$14+СВЦЭМ!$D$10+'СЕТ СН'!$F$5-'СЕТ СН'!$F$24</f>
        <v>3397.6457268300001</v>
      </c>
      <c r="K14" s="36">
        <f>SUMIFS(СВЦЭМ!$D$33:$D$776,СВЦЭМ!$A$33:$A$776,$A14,СВЦЭМ!$B$33:$B$776,K$11)+'СЕТ СН'!$F$14+СВЦЭМ!$D$10+'СЕТ СН'!$F$5-'СЕТ СН'!$F$24</f>
        <v>3432.3471265799999</v>
      </c>
      <c r="L14" s="36">
        <f>SUMIFS(СВЦЭМ!$D$33:$D$776,СВЦЭМ!$A$33:$A$776,$A14,СВЦЭМ!$B$33:$B$776,L$11)+'СЕТ СН'!$F$14+СВЦЭМ!$D$10+'СЕТ СН'!$F$5-'СЕТ СН'!$F$24</f>
        <v>3422.62373441</v>
      </c>
      <c r="M14" s="36">
        <f>SUMIFS(СВЦЭМ!$D$33:$D$776,СВЦЭМ!$A$33:$A$776,$A14,СВЦЭМ!$B$33:$B$776,M$11)+'СЕТ СН'!$F$14+СВЦЭМ!$D$10+'СЕТ СН'!$F$5-'СЕТ СН'!$F$24</f>
        <v>3429.9717743400001</v>
      </c>
      <c r="N14" s="36">
        <f>SUMIFS(СВЦЭМ!$D$33:$D$776,СВЦЭМ!$A$33:$A$776,$A14,СВЦЭМ!$B$33:$B$776,N$11)+'СЕТ СН'!$F$14+СВЦЭМ!$D$10+'СЕТ СН'!$F$5-'СЕТ СН'!$F$24</f>
        <v>3437.7446513200002</v>
      </c>
      <c r="O14" s="36">
        <f>SUMIFS(СВЦЭМ!$D$33:$D$776,СВЦЭМ!$A$33:$A$776,$A14,СВЦЭМ!$B$33:$B$776,O$11)+'СЕТ СН'!$F$14+СВЦЭМ!$D$10+'СЕТ СН'!$F$5-'СЕТ СН'!$F$24</f>
        <v>3439.6127703900002</v>
      </c>
      <c r="P14" s="36">
        <f>SUMIFS(СВЦЭМ!$D$33:$D$776,СВЦЭМ!$A$33:$A$776,$A14,СВЦЭМ!$B$33:$B$776,P$11)+'СЕТ СН'!$F$14+СВЦЭМ!$D$10+'СЕТ СН'!$F$5-'СЕТ СН'!$F$24</f>
        <v>3443.4424048800001</v>
      </c>
      <c r="Q14" s="36">
        <f>SUMIFS(СВЦЭМ!$D$33:$D$776,СВЦЭМ!$A$33:$A$776,$A14,СВЦЭМ!$B$33:$B$776,Q$11)+'СЕТ СН'!$F$14+СВЦЭМ!$D$10+'СЕТ СН'!$F$5-'СЕТ СН'!$F$24</f>
        <v>3438.9599769699998</v>
      </c>
      <c r="R14" s="36">
        <f>SUMIFS(СВЦЭМ!$D$33:$D$776,СВЦЭМ!$A$33:$A$776,$A14,СВЦЭМ!$B$33:$B$776,R$11)+'СЕТ СН'!$F$14+СВЦЭМ!$D$10+'СЕТ СН'!$F$5-'СЕТ СН'!$F$24</f>
        <v>3433.0582484000001</v>
      </c>
      <c r="S14" s="36">
        <f>SUMIFS(СВЦЭМ!$D$33:$D$776,СВЦЭМ!$A$33:$A$776,$A14,СВЦЭМ!$B$33:$B$776,S$11)+'СЕТ СН'!$F$14+СВЦЭМ!$D$10+'СЕТ СН'!$F$5-'СЕТ СН'!$F$24</f>
        <v>3434.3915620299999</v>
      </c>
      <c r="T14" s="36">
        <f>SUMIFS(СВЦЭМ!$D$33:$D$776,СВЦЭМ!$A$33:$A$776,$A14,СВЦЭМ!$B$33:$B$776,T$11)+'СЕТ СН'!$F$14+СВЦЭМ!$D$10+'СЕТ СН'!$F$5-'СЕТ СН'!$F$24</f>
        <v>3395.0204214300002</v>
      </c>
      <c r="U14" s="36">
        <f>SUMIFS(СВЦЭМ!$D$33:$D$776,СВЦЭМ!$A$33:$A$776,$A14,СВЦЭМ!$B$33:$B$776,U$11)+'СЕТ СН'!$F$14+СВЦЭМ!$D$10+'СЕТ СН'!$F$5-'СЕТ СН'!$F$24</f>
        <v>3377.78827671</v>
      </c>
      <c r="V14" s="36">
        <f>SUMIFS(СВЦЭМ!$D$33:$D$776,СВЦЭМ!$A$33:$A$776,$A14,СВЦЭМ!$B$33:$B$776,V$11)+'СЕТ СН'!$F$14+СВЦЭМ!$D$10+'СЕТ СН'!$F$5-'СЕТ СН'!$F$24</f>
        <v>3381.4285790100002</v>
      </c>
      <c r="W14" s="36">
        <f>SUMIFS(СВЦЭМ!$D$33:$D$776,СВЦЭМ!$A$33:$A$776,$A14,СВЦЭМ!$B$33:$B$776,W$11)+'СЕТ СН'!$F$14+СВЦЭМ!$D$10+'СЕТ СН'!$F$5-'СЕТ СН'!$F$24</f>
        <v>3372.3588019500003</v>
      </c>
      <c r="X14" s="36">
        <f>SUMIFS(СВЦЭМ!$D$33:$D$776,СВЦЭМ!$A$33:$A$776,$A14,СВЦЭМ!$B$33:$B$776,X$11)+'СЕТ СН'!$F$14+СВЦЭМ!$D$10+'СЕТ СН'!$F$5-'СЕТ СН'!$F$24</f>
        <v>3432.8661779700001</v>
      </c>
      <c r="Y14" s="36">
        <f>SUMIFS(СВЦЭМ!$D$33:$D$776,СВЦЭМ!$A$33:$A$776,$A14,СВЦЭМ!$B$33:$B$776,Y$11)+'СЕТ СН'!$F$14+СВЦЭМ!$D$10+'СЕТ СН'!$F$5-'СЕТ СН'!$F$24</f>
        <v>3436.4424993500002</v>
      </c>
    </row>
    <row r="15" spans="1:27" ht="15.75" x14ac:dyDescent="0.2">
      <c r="A15" s="35">
        <f t="shared" si="0"/>
        <v>44078</v>
      </c>
      <c r="B15" s="36">
        <f>SUMIFS(СВЦЭМ!$D$33:$D$776,СВЦЭМ!$A$33:$A$776,$A15,СВЦЭМ!$B$33:$B$776,B$11)+'СЕТ СН'!$F$14+СВЦЭМ!$D$10+'СЕТ СН'!$F$5-'СЕТ СН'!$F$24</f>
        <v>3512.3498122800002</v>
      </c>
      <c r="C15" s="36">
        <f>SUMIFS(СВЦЭМ!$D$33:$D$776,СВЦЭМ!$A$33:$A$776,$A15,СВЦЭМ!$B$33:$B$776,C$11)+'СЕТ СН'!$F$14+СВЦЭМ!$D$10+'СЕТ СН'!$F$5-'СЕТ СН'!$F$24</f>
        <v>3515.5899480100002</v>
      </c>
      <c r="D15" s="36">
        <f>SUMIFS(СВЦЭМ!$D$33:$D$776,СВЦЭМ!$A$33:$A$776,$A15,СВЦЭМ!$B$33:$B$776,D$11)+'СЕТ СН'!$F$14+СВЦЭМ!$D$10+'СЕТ СН'!$F$5-'СЕТ СН'!$F$24</f>
        <v>3498.3344610499998</v>
      </c>
      <c r="E15" s="36">
        <f>SUMIFS(СВЦЭМ!$D$33:$D$776,СВЦЭМ!$A$33:$A$776,$A15,СВЦЭМ!$B$33:$B$776,E$11)+'СЕТ СН'!$F$14+СВЦЭМ!$D$10+'СЕТ СН'!$F$5-'СЕТ СН'!$F$24</f>
        <v>3492.9278400600001</v>
      </c>
      <c r="F15" s="36">
        <f>SUMIFS(СВЦЭМ!$D$33:$D$776,СВЦЭМ!$A$33:$A$776,$A15,СВЦЭМ!$B$33:$B$776,F$11)+'СЕТ СН'!$F$14+СВЦЭМ!$D$10+'СЕТ СН'!$F$5-'СЕТ СН'!$F$24</f>
        <v>3493.0279208800002</v>
      </c>
      <c r="G15" s="36">
        <f>SUMIFS(СВЦЭМ!$D$33:$D$776,СВЦЭМ!$A$33:$A$776,$A15,СВЦЭМ!$B$33:$B$776,G$11)+'СЕТ СН'!$F$14+СВЦЭМ!$D$10+'СЕТ СН'!$F$5-'СЕТ СН'!$F$24</f>
        <v>3498.3562773799999</v>
      </c>
      <c r="H15" s="36">
        <f>SUMIFS(СВЦЭМ!$D$33:$D$776,СВЦЭМ!$A$33:$A$776,$A15,СВЦЭМ!$B$33:$B$776,H$11)+'СЕТ СН'!$F$14+СВЦЭМ!$D$10+'СЕТ СН'!$F$5-'СЕТ СН'!$F$24</f>
        <v>3482.4170087699999</v>
      </c>
      <c r="I15" s="36">
        <f>SUMIFS(СВЦЭМ!$D$33:$D$776,СВЦЭМ!$A$33:$A$776,$A15,СВЦЭМ!$B$33:$B$776,I$11)+'СЕТ СН'!$F$14+СВЦЭМ!$D$10+'СЕТ СН'!$F$5-'СЕТ СН'!$F$24</f>
        <v>3441.86134249</v>
      </c>
      <c r="J15" s="36">
        <f>SUMIFS(СВЦЭМ!$D$33:$D$776,СВЦЭМ!$A$33:$A$776,$A15,СВЦЭМ!$B$33:$B$776,J$11)+'СЕТ СН'!$F$14+СВЦЭМ!$D$10+'СЕТ СН'!$F$5-'СЕТ СН'!$F$24</f>
        <v>3430.5070310900001</v>
      </c>
      <c r="K15" s="36">
        <f>SUMIFS(СВЦЭМ!$D$33:$D$776,СВЦЭМ!$A$33:$A$776,$A15,СВЦЭМ!$B$33:$B$776,K$11)+'СЕТ СН'!$F$14+СВЦЭМ!$D$10+'СЕТ СН'!$F$5-'СЕТ СН'!$F$24</f>
        <v>3391.8655392000001</v>
      </c>
      <c r="L15" s="36">
        <f>SUMIFS(СВЦЭМ!$D$33:$D$776,СВЦЭМ!$A$33:$A$776,$A15,СВЦЭМ!$B$33:$B$776,L$11)+'СЕТ СН'!$F$14+СВЦЭМ!$D$10+'СЕТ СН'!$F$5-'СЕТ СН'!$F$24</f>
        <v>3385.8795486399999</v>
      </c>
      <c r="M15" s="36">
        <f>SUMIFS(СВЦЭМ!$D$33:$D$776,СВЦЭМ!$A$33:$A$776,$A15,СВЦЭМ!$B$33:$B$776,M$11)+'СЕТ СН'!$F$14+СВЦЭМ!$D$10+'СЕТ СН'!$F$5-'СЕТ СН'!$F$24</f>
        <v>3380.5639486099999</v>
      </c>
      <c r="N15" s="36">
        <f>SUMIFS(СВЦЭМ!$D$33:$D$776,СВЦЭМ!$A$33:$A$776,$A15,СВЦЭМ!$B$33:$B$776,N$11)+'СЕТ СН'!$F$14+СВЦЭМ!$D$10+'СЕТ СН'!$F$5-'СЕТ СН'!$F$24</f>
        <v>3400.6450396800001</v>
      </c>
      <c r="O15" s="36">
        <f>SUMIFS(СВЦЭМ!$D$33:$D$776,СВЦЭМ!$A$33:$A$776,$A15,СВЦЭМ!$B$33:$B$776,O$11)+'СЕТ СН'!$F$14+СВЦЭМ!$D$10+'СЕТ СН'!$F$5-'СЕТ СН'!$F$24</f>
        <v>3423.37726742</v>
      </c>
      <c r="P15" s="36">
        <f>SUMIFS(СВЦЭМ!$D$33:$D$776,СВЦЭМ!$A$33:$A$776,$A15,СВЦЭМ!$B$33:$B$776,P$11)+'СЕТ СН'!$F$14+СВЦЭМ!$D$10+'СЕТ СН'!$F$5-'СЕТ СН'!$F$24</f>
        <v>3425.1531214000001</v>
      </c>
      <c r="Q15" s="36">
        <f>SUMIFS(СВЦЭМ!$D$33:$D$776,СВЦЭМ!$A$33:$A$776,$A15,СВЦЭМ!$B$33:$B$776,Q$11)+'СЕТ СН'!$F$14+СВЦЭМ!$D$10+'СЕТ СН'!$F$5-'СЕТ СН'!$F$24</f>
        <v>3410.1850172300001</v>
      </c>
      <c r="R15" s="36">
        <f>SUMIFS(СВЦЭМ!$D$33:$D$776,СВЦЭМ!$A$33:$A$776,$A15,СВЦЭМ!$B$33:$B$776,R$11)+'СЕТ СН'!$F$14+СВЦЭМ!$D$10+'СЕТ СН'!$F$5-'СЕТ СН'!$F$24</f>
        <v>3420.6068946999999</v>
      </c>
      <c r="S15" s="36">
        <f>SUMIFS(СВЦЭМ!$D$33:$D$776,СВЦЭМ!$A$33:$A$776,$A15,СВЦЭМ!$B$33:$B$776,S$11)+'СЕТ СН'!$F$14+СВЦЭМ!$D$10+'СЕТ СН'!$F$5-'СЕТ СН'!$F$24</f>
        <v>3433.84560027</v>
      </c>
      <c r="T15" s="36">
        <f>SUMIFS(СВЦЭМ!$D$33:$D$776,СВЦЭМ!$A$33:$A$776,$A15,СВЦЭМ!$B$33:$B$776,T$11)+'СЕТ СН'!$F$14+СВЦЭМ!$D$10+'СЕТ СН'!$F$5-'СЕТ СН'!$F$24</f>
        <v>3422.7840743400002</v>
      </c>
      <c r="U15" s="36">
        <f>SUMIFS(СВЦЭМ!$D$33:$D$776,СВЦЭМ!$A$33:$A$776,$A15,СВЦЭМ!$B$33:$B$776,U$11)+'СЕТ СН'!$F$14+СВЦЭМ!$D$10+'СЕТ СН'!$F$5-'СЕТ СН'!$F$24</f>
        <v>3400.30850414</v>
      </c>
      <c r="V15" s="36">
        <f>SUMIFS(СВЦЭМ!$D$33:$D$776,СВЦЭМ!$A$33:$A$776,$A15,СВЦЭМ!$B$33:$B$776,V$11)+'СЕТ СН'!$F$14+СВЦЭМ!$D$10+'СЕТ СН'!$F$5-'СЕТ СН'!$F$24</f>
        <v>3405.5509500899998</v>
      </c>
      <c r="W15" s="36">
        <f>SUMIFS(СВЦЭМ!$D$33:$D$776,СВЦЭМ!$A$33:$A$776,$A15,СВЦЭМ!$B$33:$B$776,W$11)+'СЕТ СН'!$F$14+СВЦЭМ!$D$10+'СЕТ СН'!$F$5-'СЕТ СН'!$F$24</f>
        <v>3414.4842603500001</v>
      </c>
      <c r="X15" s="36">
        <f>SUMIFS(СВЦЭМ!$D$33:$D$776,СВЦЭМ!$A$33:$A$776,$A15,СВЦЭМ!$B$33:$B$776,X$11)+'СЕТ СН'!$F$14+СВЦЭМ!$D$10+'СЕТ СН'!$F$5-'СЕТ СН'!$F$24</f>
        <v>3428.1366650499999</v>
      </c>
      <c r="Y15" s="36">
        <f>SUMIFS(СВЦЭМ!$D$33:$D$776,СВЦЭМ!$A$33:$A$776,$A15,СВЦЭМ!$B$33:$B$776,Y$11)+'СЕТ СН'!$F$14+СВЦЭМ!$D$10+'СЕТ СН'!$F$5-'СЕТ СН'!$F$24</f>
        <v>3453.8599390300001</v>
      </c>
    </row>
    <row r="16" spans="1:27" ht="15.75" x14ac:dyDescent="0.2">
      <c r="A16" s="35">
        <f t="shared" si="0"/>
        <v>44079</v>
      </c>
      <c r="B16" s="36">
        <f>SUMIFS(СВЦЭМ!$D$33:$D$776,СВЦЭМ!$A$33:$A$776,$A16,СВЦЭМ!$B$33:$B$776,B$11)+'СЕТ СН'!$F$14+СВЦЭМ!$D$10+'СЕТ СН'!$F$5-'СЕТ СН'!$F$24</f>
        <v>3475.0367325900002</v>
      </c>
      <c r="C16" s="36">
        <f>SUMIFS(СВЦЭМ!$D$33:$D$776,СВЦЭМ!$A$33:$A$776,$A16,СВЦЭМ!$B$33:$B$776,C$11)+'СЕТ СН'!$F$14+СВЦЭМ!$D$10+'СЕТ СН'!$F$5-'СЕТ СН'!$F$24</f>
        <v>3510.3549975599999</v>
      </c>
      <c r="D16" s="36">
        <f>SUMIFS(СВЦЭМ!$D$33:$D$776,СВЦЭМ!$A$33:$A$776,$A16,СВЦЭМ!$B$33:$B$776,D$11)+'СЕТ СН'!$F$14+СВЦЭМ!$D$10+'СЕТ СН'!$F$5-'СЕТ СН'!$F$24</f>
        <v>3506.0660374300001</v>
      </c>
      <c r="E16" s="36">
        <f>SUMIFS(СВЦЭМ!$D$33:$D$776,СВЦЭМ!$A$33:$A$776,$A16,СВЦЭМ!$B$33:$B$776,E$11)+'СЕТ СН'!$F$14+СВЦЭМ!$D$10+'СЕТ СН'!$F$5-'СЕТ СН'!$F$24</f>
        <v>3516.4440466699998</v>
      </c>
      <c r="F16" s="36">
        <f>SUMIFS(СВЦЭМ!$D$33:$D$776,СВЦЭМ!$A$33:$A$776,$A16,СВЦЭМ!$B$33:$B$776,F$11)+'СЕТ СН'!$F$14+СВЦЭМ!$D$10+'СЕТ СН'!$F$5-'СЕТ СН'!$F$24</f>
        <v>3523.8408016000003</v>
      </c>
      <c r="G16" s="36">
        <f>SUMIFS(СВЦЭМ!$D$33:$D$776,СВЦЭМ!$A$33:$A$776,$A16,СВЦЭМ!$B$33:$B$776,G$11)+'СЕТ СН'!$F$14+СВЦЭМ!$D$10+'СЕТ СН'!$F$5-'СЕТ СН'!$F$24</f>
        <v>3524.4284141899998</v>
      </c>
      <c r="H16" s="36">
        <f>SUMIFS(СВЦЭМ!$D$33:$D$776,СВЦЭМ!$A$33:$A$776,$A16,СВЦЭМ!$B$33:$B$776,H$11)+'СЕТ СН'!$F$14+СВЦЭМ!$D$10+'СЕТ СН'!$F$5-'СЕТ СН'!$F$24</f>
        <v>3510.2670038400001</v>
      </c>
      <c r="I16" s="36">
        <f>SUMIFS(СВЦЭМ!$D$33:$D$776,СВЦЭМ!$A$33:$A$776,$A16,СВЦЭМ!$B$33:$B$776,I$11)+'СЕТ СН'!$F$14+СВЦЭМ!$D$10+'СЕТ СН'!$F$5-'СЕТ СН'!$F$24</f>
        <v>3453.18985591</v>
      </c>
      <c r="J16" s="36">
        <f>SUMIFS(СВЦЭМ!$D$33:$D$776,СВЦЭМ!$A$33:$A$776,$A16,СВЦЭМ!$B$33:$B$776,J$11)+'СЕТ СН'!$F$14+СВЦЭМ!$D$10+'СЕТ СН'!$F$5-'СЕТ СН'!$F$24</f>
        <v>3443.4376666600001</v>
      </c>
      <c r="K16" s="36">
        <f>SUMIFS(СВЦЭМ!$D$33:$D$776,СВЦЭМ!$A$33:$A$776,$A16,СВЦЭМ!$B$33:$B$776,K$11)+'СЕТ СН'!$F$14+СВЦЭМ!$D$10+'СЕТ СН'!$F$5-'СЕТ СН'!$F$24</f>
        <v>3413.1744966400001</v>
      </c>
      <c r="L16" s="36">
        <f>SUMIFS(СВЦЭМ!$D$33:$D$776,СВЦЭМ!$A$33:$A$776,$A16,СВЦЭМ!$B$33:$B$776,L$11)+'СЕТ СН'!$F$14+СВЦЭМ!$D$10+'СЕТ СН'!$F$5-'СЕТ СН'!$F$24</f>
        <v>3387.3679043699999</v>
      </c>
      <c r="M16" s="36">
        <f>SUMIFS(СВЦЭМ!$D$33:$D$776,СВЦЭМ!$A$33:$A$776,$A16,СВЦЭМ!$B$33:$B$776,M$11)+'СЕТ СН'!$F$14+СВЦЭМ!$D$10+'СЕТ СН'!$F$5-'СЕТ СН'!$F$24</f>
        <v>3373.98490502</v>
      </c>
      <c r="N16" s="36">
        <f>SUMIFS(СВЦЭМ!$D$33:$D$776,СВЦЭМ!$A$33:$A$776,$A16,СВЦЭМ!$B$33:$B$776,N$11)+'СЕТ СН'!$F$14+СВЦЭМ!$D$10+'СЕТ СН'!$F$5-'СЕТ СН'!$F$24</f>
        <v>3383.2621025500002</v>
      </c>
      <c r="O16" s="36">
        <f>SUMIFS(СВЦЭМ!$D$33:$D$776,СВЦЭМ!$A$33:$A$776,$A16,СВЦЭМ!$B$33:$B$776,O$11)+'СЕТ СН'!$F$14+СВЦЭМ!$D$10+'СЕТ СН'!$F$5-'СЕТ СН'!$F$24</f>
        <v>3385.4038600499998</v>
      </c>
      <c r="P16" s="36">
        <f>SUMIFS(СВЦЭМ!$D$33:$D$776,СВЦЭМ!$A$33:$A$776,$A16,СВЦЭМ!$B$33:$B$776,P$11)+'СЕТ СН'!$F$14+СВЦЭМ!$D$10+'СЕТ СН'!$F$5-'СЕТ СН'!$F$24</f>
        <v>3379.54346975</v>
      </c>
      <c r="Q16" s="36">
        <f>SUMIFS(СВЦЭМ!$D$33:$D$776,СВЦЭМ!$A$33:$A$776,$A16,СВЦЭМ!$B$33:$B$776,Q$11)+'СЕТ СН'!$F$14+СВЦЭМ!$D$10+'СЕТ СН'!$F$5-'СЕТ СН'!$F$24</f>
        <v>3361.1751067</v>
      </c>
      <c r="R16" s="36">
        <f>SUMIFS(СВЦЭМ!$D$33:$D$776,СВЦЭМ!$A$33:$A$776,$A16,СВЦЭМ!$B$33:$B$776,R$11)+'СЕТ СН'!$F$14+СВЦЭМ!$D$10+'СЕТ СН'!$F$5-'СЕТ СН'!$F$24</f>
        <v>3380.1868808200002</v>
      </c>
      <c r="S16" s="36">
        <f>SUMIFS(СВЦЭМ!$D$33:$D$776,СВЦЭМ!$A$33:$A$776,$A16,СВЦЭМ!$B$33:$B$776,S$11)+'СЕТ СН'!$F$14+СВЦЭМ!$D$10+'СЕТ СН'!$F$5-'СЕТ СН'!$F$24</f>
        <v>3389.81774713</v>
      </c>
      <c r="T16" s="36">
        <f>SUMIFS(СВЦЭМ!$D$33:$D$776,СВЦЭМ!$A$33:$A$776,$A16,СВЦЭМ!$B$33:$B$776,T$11)+'СЕТ СН'!$F$14+СВЦЭМ!$D$10+'СЕТ СН'!$F$5-'СЕТ СН'!$F$24</f>
        <v>3382.50634335</v>
      </c>
      <c r="U16" s="36">
        <f>SUMIFS(СВЦЭМ!$D$33:$D$776,СВЦЭМ!$A$33:$A$776,$A16,СВЦЭМ!$B$33:$B$776,U$11)+'СЕТ СН'!$F$14+СВЦЭМ!$D$10+'СЕТ СН'!$F$5-'СЕТ СН'!$F$24</f>
        <v>3372.3361011000002</v>
      </c>
      <c r="V16" s="36">
        <f>SUMIFS(СВЦЭМ!$D$33:$D$776,СВЦЭМ!$A$33:$A$776,$A16,СВЦЭМ!$B$33:$B$776,V$11)+'СЕТ СН'!$F$14+СВЦЭМ!$D$10+'СЕТ СН'!$F$5-'СЕТ СН'!$F$24</f>
        <v>3376.0389206</v>
      </c>
      <c r="W16" s="36">
        <f>SUMIFS(СВЦЭМ!$D$33:$D$776,СВЦЭМ!$A$33:$A$776,$A16,СВЦЭМ!$B$33:$B$776,W$11)+'СЕТ СН'!$F$14+СВЦЭМ!$D$10+'СЕТ СН'!$F$5-'СЕТ СН'!$F$24</f>
        <v>3401.1059768800001</v>
      </c>
      <c r="X16" s="36">
        <f>SUMIFS(СВЦЭМ!$D$33:$D$776,СВЦЭМ!$A$33:$A$776,$A16,СВЦЭМ!$B$33:$B$776,X$11)+'СЕТ СН'!$F$14+СВЦЭМ!$D$10+'СЕТ СН'!$F$5-'СЕТ СН'!$F$24</f>
        <v>3389.7033386200001</v>
      </c>
      <c r="Y16" s="36">
        <f>SUMIFS(СВЦЭМ!$D$33:$D$776,СВЦЭМ!$A$33:$A$776,$A16,СВЦЭМ!$B$33:$B$776,Y$11)+'СЕТ СН'!$F$14+СВЦЭМ!$D$10+'СЕТ СН'!$F$5-'СЕТ СН'!$F$24</f>
        <v>3431.0156132500001</v>
      </c>
    </row>
    <row r="17" spans="1:25" ht="15.75" x14ac:dyDescent="0.2">
      <c r="A17" s="35">
        <f t="shared" si="0"/>
        <v>44080</v>
      </c>
      <c r="B17" s="36">
        <f>SUMIFS(СВЦЭМ!$D$33:$D$776,СВЦЭМ!$A$33:$A$776,$A17,СВЦЭМ!$B$33:$B$776,B$11)+'СЕТ СН'!$F$14+СВЦЭМ!$D$10+'СЕТ СН'!$F$5-'СЕТ СН'!$F$24</f>
        <v>3448.5209838000001</v>
      </c>
      <c r="C17" s="36">
        <f>SUMIFS(СВЦЭМ!$D$33:$D$776,СВЦЭМ!$A$33:$A$776,$A17,СВЦЭМ!$B$33:$B$776,C$11)+'СЕТ СН'!$F$14+СВЦЭМ!$D$10+'СЕТ СН'!$F$5-'СЕТ СН'!$F$24</f>
        <v>3477.4289511500001</v>
      </c>
      <c r="D17" s="36">
        <f>SUMIFS(СВЦЭМ!$D$33:$D$776,СВЦЭМ!$A$33:$A$776,$A17,СВЦЭМ!$B$33:$B$776,D$11)+'СЕТ СН'!$F$14+СВЦЭМ!$D$10+'СЕТ СН'!$F$5-'СЕТ СН'!$F$24</f>
        <v>3527.4062424399999</v>
      </c>
      <c r="E17" s="36">
        <f>SUMIFS(СВЦЭМ!$D$33:$D$776,СВЦЭМ!$A$33:$A$776,$A17,СВЦЭМ!$B$33:$B$776,E$11)+'СЕТ СН'!$F$14+СВЦЭМ!$D$10+'СЕТ СН'!$F$5-'СЕТ СН'!$F$24</f>
        <v>3578.0690488</v>
      </c>
      <c r="F17" s="36">
        <f>SUMIFS(СВЦЭМ!$D$33:$D$776,СВЦЭМ!$A$33:$A$776,$A17,СВЦЭМ!$B$33:$B$776,F$11)+'СЕТ СН'!$F$14+СВЦЭМ!$D$10+'СЕТ СН'!$F$5-'СЕТ СН'!$F$24</f>
        <v>3571.9614288000002</v>
      </c>
      <c r="G17" s="36">
        <f>SUMIFS(СВЦЭМ!$D$33:$D$776,СВЦЭМ!$A$33:$A$776,$A17,СВЦЭМ!$B$33:$B$776,G$11)+'СЕТ СН'!$F$14+СВЦЭМ!$D$10+'СЕТ СН'!$F$5-'СЕТ СН'!$F$24</f>
        <v>3576.9876310300001</v>
      </c>
      <c r="H17" s="36">
        <f>SUMIFS(СВЦЭМ!$D$33:$D$776,СВЦЭМ!$A$33:$A$776,$A17,СВЦЭМ!$B$33:$B$776,H$11)+'СЕТ СН'!$F$14+СВЦЭМ!$D$10+'СЕТ СН'!$F$5-'СЕТ СН'!$F$24</f>
        <v>3574.1956134100001</v>
      </c>
      <c r="I17" s="36">
        <f>SUMIFS(СВЦЭМ!$D$33:$D$776,СВЦЭМ!$A$33:$A$776,$A17,СВЦЭМ!$B$33:$B$776,I$11)+'СЕТ СН'!$F$14+СВЦЭМ!$D$10+'СЕТ СН'!$F$5-'СЕТ СН'!$F$24</f>
        <v>3467.6896356299999</v>
      </c>
      <c r="J17" s="36">
        <f>SUMIFS(СВЦЭМ!$D$33:$D$776,СВЦЭМ!$A$33:$A$776,$A17,СВЦЭМ!$B$33:$B$776,J$11)+'СЕТ СН'!$F$14+СВЦЭМ!$D$10+'СЕТ СН'!$F$5-'СЕТ СН'!$F$24</f>
        <v>3369.7827722500001</v>
      </c>
      <c r="K17" s="36">
        <f>SUMIFS(СВЦЭМ!$D$33:$D$776,СВЦЭМ!$A$33:$A$776,$A17,СВЦЭМ!$B$33:$B$776,K$11)+'СЕТ СН'!$F$14+СВЦЭМ!$D$10+'СЕТ СН'!$F$5-'СЕТ СН'!$F$24</f>
        <v>3267.78539262</v>
      </c>
      <c r="L17" s="36">
        <f>SUMIFS(СВЦЭМ!$D$33:$D$776,СВЦЭМ!$A$33:$A$776,$A17,СВЦЭМ!$B$33:$B$776,L$11)+'СЕТ СН'!$F$14+СВЦЭМ!$D$10+'СЕТ СН'!$F$5-'СЕТ СН'!$F$24</f>
        <v>3279.5055395200002</v>
      </c>
      <c r="M17" s="36">
        <f>SUMIFS(СВЦЭМ!$D$33:$D$776,СВЦЭМ!$A$33:$A$776,$A17,СВЦЭМ!$B$33:$B$776,M$11)+'СЕТ СН'!$F$14+СВЦЭМ!$D$10+'СЕТ СН'!$F$5-'СЕТ СН'!$F$24</f>
        <v>3274.8568326499999</v>
      </c>
      <c r="N17" s="36">
        <f>SUMIFS(СВЦЭМ!$D$33:$D$776,СВЦЭМ!$A$33:$A$776,$A17,СВЦЭМ!$B$33:$B$776,N$11)+'СЕТ СН'!$F$14+СВЦЭМ!$D$10+'СЕТ СН'!$F$5-'СЕТ СН'!$F$24</f>
        <v>3269.7118173399999</v>
      </c>
      <c r="O17" s="36">
        <f>SUMIFS(СВЦЭМ!$D$33:$D$776,СВЦЭМ!$A$33:$A$776,$A17,СВЦЭМ!$B$33:$B$776,O$11)+'СЕТ СН'!$F$14+СВЦЭМ!$D$10+'СЕТ СН'!$F$5-'СЕТ СН'!$F$24</f>
        <v>3264.8737943800002</v>
      </c>
      <c r="P17" s="36">
        <f>SUMIFS(СВЦЭМ!$D$33:$D$776,СВЦЭМ!$A$33:$A$776,$A17,СВЦЭМ!$B$33:$B$776,P$11)+'СЕТ СН'!$F$14+СВЦЭМ!$D$10+'СЕТ СН'!$F$5-'СЕТ СН'!$F$24</f>
        <v>3260.1167523700001</v>
      </c>
      <c r="Q17" s="36">
        <f>SUMIFS(СВЦЭМ!$D$33:$D$776,СВЦЭМ!$A$33:$A$776,$A17,СВЦЭМ!$B$33:$B$776,Q$11)+'СЕТ СН'!$F$14+СВЦЭМ!$D$10+'СЕТ СН'!$F$5-'СЕТ СН'!$F$24</f>
        <v>3258.5113694400002</v>
      </c>
      <c r="R17" s="36">
        <f>SUMIFS(СВЦЭМ!$D$33:$D$776,СВЦЭМ!$A$33:$A$776,$A17,СВЦЭМ!$B$33:$B$776,R$11)+'СЕТ СН'!$F$14+СВЦЭМ!$D$10+'СЕТ СН'!$F$5-'СЕТ СН'!$F$24</f>
        <v>3251.6872728400003</v>
      </c>
      <c r="S17" s="36">
        <f>SUMIFS(СВЦЭМ!$D$33:$D$776,СВЦЭМ!$A$33:$A$776,$A17,СВЦЭМ!$B$33:$B$776,S$11)+'СЕТ СН'!$F$14+СВЦЭМ!$D$10+'СЕТ СН'!$F$5-'СЕТ СН'!$F$24</f>
        <v>3260.77933588</v>
      </c>
      <c r="T17" s="36">
        <f>SUMIFS(СВЦЭМ!$D$33:$D$776,СВЦЭМ!$A$33:$A$776,$A17,СВЦЭМ!$B$33:$B$776,T$11)+'СЕТ СН'!$F$14+СВЦЭМ!$D$10+'СЕТ СН'!$F$5-'СЕТ СН'!$F$24</f>
        <v>3261.6236632499999</v>
      </c>
      <c r="U17" s="36">
        <f>SUMIFS(СВЦЭМ!$D$33:$D$776,СВЦЭМ!$A$33:$A$776,$A17,СВЦЭМ!$B$33:$B$776,U$11)+'СЕТ СН'!$F$14+СВЦЭМ!$D$10+'СЕТ СН'!$F$5-'СЕТ СН'!$F$24</f>
        <v>3249.2865533200002</v>
      </c>
      <c r="V17" s="36">
        <f>SUMIFS(СВЦЭМ!$D$33:$D$776,СВЦЭМ!$A$33:$A$776,$A17,СВЦЭМ!$B$33:$B$776,V$11)+'СЕТ СН'!$F$14+СВЦЭМ!$D$10+'СЕТ СН'!$F$5-'СЕТ СН'!$F$24</f>
        <v>3253.3144549200001</v>
      </c>
      <c r="W17" s="36">
        <f>SUMIFS(СВЦЭМ!$D$33:$D$776,СВЦЭМ!$A$33:$A$776,$A17,СВЦЭМ!$B$33:$B$776,W$11)+'СЕТ СН'!$F$14+СВЦЭМ!$D$10+'СЕТ СН'!$F$5-'СЕТ СН'!$F$24</f>
        <v>3245.9318569400002</v>
      </c>
      <c r="X17" s="36">
        <f>SUMIFS(СВЦЭМ!$D$33:$D$776,СВЦЭМ!$A$33:$A$776,$A17,СВЦЭМ!$B$33:$B$776,X$11)+'СЕТ СН'!$F$14+СВЦЭМ!$D$10+'СЕТ СН'!$F$5-'СЕТ СН'!$F$24</f>
        <v>3248.4522105999999</v>
      </c>
      <c r="Y17" s="36">
        <f>SUMIFS(СВЦЭМ!$D$33:$D$776,СВЦЭМ!$A$33:$A$776,$A17,СВЦЭМ!$B$33:$B$776,Y$11)+'СЕТ СН'!$F$14+СВЦЭМ!$D$10+'СЕТ СН'!$F$5-'СЕТ СН'!$F$24</f>
        <v>3284.3974892000001</v>
      </c>
    </row>
    <row r="18" spans="1:25" ht="15.75" x14ac:dyDescent="0.2">
      <c r="A18" s="35">
        <f t="shared" si="0"/>
        <v>44081</v>
      </c>
      <c r="B18" s="36">
        <f>SUMIFS(СВЦЭМ!$D$33:$D$776,СВЦЭМ!$A$33:$A$776,$A18,СВЦЭМ!$B$33:$B$776,B$11)+'СЕТ СН'!$F$14+СВЦЭМ!$D$10+'СЕТ СН'!$F$5-'СЕТ СН'!$F$24</f>
        <v>3412.4907569400002</v>
      </c>
      <c r="C18" s="36">
        <f>SUMIFS(СВЦЭМ!$D$33:$D$776,СВЦЭМ!$A$33:$A$776,$A18,СВЦЭМ!$B$33:$B$776,C$11)+'СЕТ СН'!$F$14+СВЦЭМ!$D$10+'СЕТ СН'!$F$5-'СЕТ СН'!$F$24</f>
        <v>3449.7279490400001</v>
      </c>
      <c r="D18" s="36">
        <f>SUMIFS(СВЦЭМ!$D$33:$D$776,СВЦЭМ!$A$33:$A$776,$A18,СВЦЭМ!$B$33:$B$776,D$11)+'СЕТ СН'!$F$14+СВЦЭМ!$D$10+'СЕТ СН'!$F$5-'СЕТ СН'!$F$24</f>
        <v>3463.9717157300001</v>
      </c>
      <c r="E18" s="36">
        <f>SUMIFS(СВЦЭМ!$D$33:$D$776,СВЦЭМ!$A$33:$A$776,$A18,СВЦЭМ!$B$33:$B$776,E$11)+'СЕТ СН'!$F$14+СВЦЭМ!$D$10+'СЕТ СН'!$F$5-'СЕТ СН'!$F$24</f>
        <v>3485.5059545200002</v>
      </c>
      <c r="F18" s="36">
        <f>SUMIFS(СВЦЭМ!$D$33:$D$776,СВЦЭМ!$A$33:$A$776,$A18,СВЦЭМ!$B$33:$B$776,F$11)+'СЕТ СН'!$F$14+СВЦЭМ!$D$10+'СЕТ СН'!$F$5-'СЕТ СН'!$F$24</f>
        <v>3485.2177395500003</v>
      </c>
      <c r="G18" s="36">
        <f>SUMIFS(СВЦЭМ!$D$33:$D$776,СВЦЭМ!$A$33:$A$776,$A18,СВЦЭМ!$B$33:$B$776,G$11)+'СЕТ СН'!$F$14+СВЦЭМ!$D$10+'СЕТ СН'!$F$5-'СЕТ СН'!$F$24</f>
        <v>3475.2545022200002</v>
      </c>
      <c r="H18" s="36">
        <f>SUMIFS(СВЦЭМ!$D$33:$D$776,СВЦЭМ!$A$33:$A$776,$A18,СВЦЭМ!$B$33:$B$776,H$11)+'СЕТ СН'!$F$14+СВЦЭМ!$D$10+'СЕТ СН'!$F$5-'СЕТ СН'!$F$24</f>
        <v>3455.2974487700003</v>
      </c>
      <c r="I18" s="36">
        <f>SUMIFS(СВЦЭМ!$D$33:$D$776,СВЦЭМ!$A$33:$A$776,$A18,СВЦЭМ!$B$33:$B$776,I$11)+'СЕТ СН'!$F$14+СВЦЭМ!$D$10+'СЕТ СН'!$F$5-'СЕТ СН'!$F$24</f>
        <v>3427.7951398599998</v>
      </c>
      <c r="J18" s="36">
        <f>SUMIFS(СВЦЭМ!$D$33:$D$776,СВЦЭМ!$A$33:$A$776,$A18,СВЦЭМ!$B$33:$B$776,J$11)+'СЕТ СН'!$F$14+СВЦЭМ!$D$10+'СЕТ СН'!$F$5-'СЕТ СН'!$F$24</f>
        <v>3392.2011791</v>
      </c>
      <c r="K18" s="36">
        <f>SUMIFS(СВЦЭМ!$D$33:$D$776,СВЦЭМ!$A$33:$A$776,$A18,СВЦЭМ!$B$33:$B$776,K$11)+'СЕТ СН'!$F$14+СВЦЭМ!$D$10+'СЕТ СН'!$F$5-'СЕТ СН'!$F$24</f>
        <v>3353.1293429400002</v>
      </c>
      <c r="L18" s="36">
        <f>SUMIFS(СВЦЭМ!$D$33:$D$776,СВЦЭМ!$A$33:$A$776,$A18,СВЦЭМ!$B$33:$B$776,L$11)+'СЕТ СН'!$F$14+СВЦЭМ!$D$10+'СЕТ СН'!$F$5-'СЕТ СН'!$F$24</f>
        <v>3338.47656138</v>
      </c>
      <c r="M18" s="36">
        <f>SUMIFS(СВЦЭМ!$D$33:$D$776,СВЦЭМ!$A$33:$A$776,$A18,СВЦЭМ!$B$33:$B$776,M$11)+'СЕТ СН'!$F$14+СВЦЭМ!$D$10+'СЕТ СН'!$F$5-'СЕТ СН'!$F$24</f>
        <v>3302.27026738</v>
      </c>
      <c r="N18" s="36">
        <f>SUMIFS(СВЦЭМ!$D$33:$D$776,СВЦЭМ!$A$33:$A$776,$A18,СВЦЭМ!$B$33:$B$776,N$11)+'СЕТ СН'!$F$14+СВЦЭМ!$D$10+'СЕТ СН'!$F$5-'СЕТ СН'!$F$24</f>
        <v>3268.5498878100002</v>
      </c>
      <c r="O18" s="36">
        <f>SUMIFS(СВЦЭМ!$D$33:$D$776,СВЦЭМ!$A$33:$A$776,$A18,СВЦЭМ!$B$33:$B$776,O$11)+'СЕТ СН'!$F$14+СВЦЭМ!$D$10+'СЕТ СН'!$F$5-'СЕТ СН'!$F$24</f>
        <v>3263.8775378199998</v>
      </c>
      <c r="P18" s="36">
        <f>SUMIFS(СВЦЭМ!$D$33:$D$776,СВЦЭМ!$A$33:$A$776,$A18,СВЦЭМ!$B$33:$B$776,P$11)+'СЕТ СН'!$F$14+СВЦЭМ!$D$10+'СЕТ СН'!$F$5-'СЕТ СН'!$F$24</f>
        <v>3260.5911538400001</v>
      </c>
      <c r="Q18" s="36">
        <f>SUMIFS(СВЦЭМ!$D$33:$D$776,СВЦЭМ!$A$33:$A$776,$A18,СВЦЭМ!$B$33:$B$776,Q$11)+'СЕТ СН'!$F$14+СВЦЭМ!$D$10+'СЕТ СН'!$F$5-'СЕТ СН'!$F$24</f>
        <v>3257.6958457400001</v>
      </c>
      <c r="R18" s="36">
        <f>SUMIFS(СВЦЭМ!$D$33:$D$776,СВЦЭМ!$A$33:$A$776,$A18,СВЦЭМ!$B$33:$B$776,R$11)+'СЕТ СН'!$F$14+СВЦЭМ!$D$10+'СЕТ СН'!$F$5-'СЕТ СН'!$F$24</f>
        <v>3255.41435095</v>
      </c>
      <c r="S18" s="36">
        <f>SUMIFS(СВЦЭМ!$D$33:$D$776,СВЦЭМ!$A$33:$A$776,$A18,СВЦЭМ!$B$33:$B$776,S$11)+'СЕТ СН'!$F$14+СВЦЭМ!$D$10+'СЕТ СН'!$F$5-'СЕТ СН'!$F$24</f>
        <v>3262.6305854900002</v>
      </c>
      <c r="T18" s="36">
        <f>SUMIFS(СВЦЭМ!$D$33:$D$776,СВЦЭМ!$A$33:$A$776,$A18,СВЦЭМ!$B$33:$B$776,T$11)+'СЕТ СН'!$F$14+СВЦЭМ!$D$10+'СЕТ СН'!$F$5-'СЕТ СН'!$F$24</f>
        <v>3269.0410896100002</v>
      </c>
      <c r="U18" s="36">
        <f>SUMIFS(СВЦЭМ!$D$33:$D$776,СВЦЭМ!$A$33:$A$776,$A18,СВЦЭМ!$B$33:$B$776,U$11)+'СЕТ СН'!$F$14+СВЦЭМ!$D$10+'СЕТ СН'!$F$5-'СЕТ СН'!$F$24</f>
        <v>3271.1133008300003</v>
      </c>
      <c r="V18" s="36">
        <f>SUMIFS(СВЦЭМ!$D$33:$D$776,СВЦЭМ!$A$33:$A$776,$A18,СВЦЭМ!$B$33:$B$776,V$11)+'СЕТ СН'!$F$14+СВЦЭМ!$D$10+'СЕТ СН'!$F$5-'СЕТ СН'!$F$24</f>
        <v>3271.8571500400003</v>
      </c>
      <c r="W18" s="36">
        <f>SUMIFS(СВЦЭМ!$D$33:$D$776,СВЦЭМ!$A$33:$A$776,$A18,СВЦЭМ!$B$33:$B$776,W$11)+'СЕТ СН'!$F$14+СВЦЭМ!$D$10+'СЕТ СН'!$F$5-'СЕТ СН'!$F$24</f>
        <v>3273.4944414800002</v>
      </c>
      <c r="X18" s="36">
        <f>SUMIFS(СВЦЭМ!$D$33:$D$776,СВЦЭМ!$A$33:$A$776,$A18,СВЦЭМ!$B$33:$B$776,X$11)+'СЕТ СН'!$F$14+СВЦЭМ!$D$10+'СЕТ СН'!$F$5-'СЕТ СН'!$F$24</f>
        <v>3262.68748254</v>
      </c>
      <c r="Y18" s="36">
        <f>SUMIFS(СВЦЭМ!$D$33:$D$776,СВЦЭМ!$A$33:$A$776,$A18,СВЦЭМ!$B$33:$B$776,Y$11)+'СЕТ СН'!$F$14+СВЦЭМ!$D$10+'СЕТ СН'!$F$5-'СЕТ СН'!$F$24</f>
        <v>3351.6543610799999</v>
      </c>
    </row>
    <row r="19" spans="1:25" ht="15.75" x14ac:dyDescent="0.2">
      <c r="A19" s="35">
        <f t="shared" si="0"/>
        <v>44082</v>
      </c>
      <c r="B19" s="36">
        <f>SUMIFS(СВЦЭМ!$D$33:$D$776,СВЦЭМ!$A$33:$A$776,$A19,СВЦЭМ!$B$33:$B$776,B$11)+'СЕТ СН'!$F$14+СВЦЭМ!$D$10+'СЕТ СН'!$F$5-'СЕТ СН'!$F$24</f>
        <v>3386.3489638199999</v>
      </c>
      <c r="C19" s="36">
        <f>SUMIFS(СВЦЭМ!$D$33:$D$776,СВЦЭМ!$A$33:$A$776,$A19,СВЦЭМ!$B$33:$B$776,C$11)+'СЕТ СН'!$F$14+СВЦЭМ!$D$10+'СЕТ СН'!$F$5-'СЕТ СН'!$F$24</f>
        <v>3433.26707029</v>
      </c>
      <c r="D19" s="36">
        <f>SUMIFS(СВЦЭМ!$D$33:$D$776,СВЦЭМ!$A$33:$A$776,$A19,СВЦЭМ!$B$33:$B$776,D$11)+'СЕТ СН'!$F$14+СВЦЭМ!$D$10+'СЕТ СН'!$F$5-'СЕТ СН'!$F$24</f>
        <v>3488.2790514899998</v>
      </c>
      <c r="E19" s="36">
        <f>SUMIFS(СВЦЭМ!$D$33:$D$776,СВЦЭМ!$A$33:$A$776,$A19,СВЦЭМ!$B$33:$B$776,E$11)+'СЕТ СН'!$F$14+СВЦЭМ!$D$10+'СЕТ СН'!$F$5-'СЕТ СН'!$F$24</f>
        <v>3510.8881700299999</v>
      </c>
      <c r="F19" s="36">
        <f>SUMIFS(СВЦЭМ!$D$33:$D$776,СВЦЭМ!$A$33:$A$776,$A19,СВЦЭМ!$B$33:$B$776,F$11)+'СЕТ СН'!$F$14+СВЦЭМ!$D$10+'СЕТ СН'!$F$5-'СЕТ СН'!$F$24</f>
        <v>3478.7404043800002</v>
      </c>
      <c r="G19" s="36">
        <f>SUMIFS(СВЦЭМ!$D$33:$D$776,СВЦЭМ!$A$33:$A$776,$A19,СВЦЭМ!$B$33:$B$776,G$11)+'СЕТ СН'!$F$14+СВЦЭМ!$D$10+'СЕТ СН'!$F$5-'СЕТ СН'!$F$24</f>
        <v>3441.28284321</v>
      </c>
      <c r="H19" s="36">
        <f>SUMIFS(СВЦЭМ!$D$33:$D$776,СВЦЭМ!$A$33:$A$776,$A19,СВЦЭМ!$B$33:$B$776,H$11)+'СЕТ СН'!$F$14+СВЦЭМ!$D$10+'СЕТ СН'!$F$5-'СЕТ СН'!$F$24</f>
        <v>3394.7408077700002</v>
      </c>
      <c r="I19" s="36">
        <f>SUMIFS(СВЦЭМ!$D$33:$D$776,СВЦЭМ!$A$33:$A$776,$A19,СВЦЭМ!$B$33:$B$776,I$11)+'СЕТ СН'!$F$14+СВЦЭМ!$D$10+'СЕТ СН'!$F$5-'СЕТ СН'!$F$24</f>
        <v>3364.19064428</v>
      </c>
      <c r="J19" s="36">
        <f>SUMIFS(СВЦЭМ!$D$33:$D$776,СВЦЭМ!$A$33:$A$776,$A19,СВЦЭМ!$B$33:$B$776,J$11)+'СЕТ СН'!$F$14+СВЦЭМ!$D$10+'СЕТ СН'!$F$5-'СЕТ СН'!$F$24</f>
        <v>3311.4187378300003</v>
      </c>
      <c r="K19" s="36">
        <f>SUMIFS(СВЦЭМ!$D$33:$D$776,СВЦЭМ!$A$33:$A$776,$A19,СВЦЭМ!$B$33:$B$776,K$11)+'СЕТ СН'!$F$14+СВЦЭМ!$D$10+'СЕТ СН'!$F$5-'СЕТ СН'!$F$24</f>
        <v>3310.6491886700001</v>
      </c>
      <c r="L19" s="36">
        <f>SUMIFS(СВЦЭМ!$D$33:$D$776,СВЦЭМ!$A$33:$A$776,$A19,СВЦЭМ!$B$33:$B$776,L$11)+'СЕТ СН'!$F$14+СВЦЭМ!$D$10+'СЕТ СН'!$F$5-'СЕТ СН'!$F$24</f>
        <v>3269.3003266300002</v>
      </c>
      <c r="M19" s="36">
        <f>SUMIFS(СВЦЭМ!$D$33:$D$776,СВЦЭМ!$A$33:$A$776,$A19,СВЦЭМ!$B$33:$B$776,M$11)+'СЕТ СН'!$F$14+СВЦЭМ!$D$10+'СЕТ СН'!$F$5-'СЕТ СН'!$F$24</f>
        <v>3256.3327389400001</v>
      </c>
      <c r="N19" s="36">
        <f>SUMIFS(СВЦЭМ!$D$33:$D$776,СВЦЭМ!$A$33:$A$776,$A19,СВЦЭМ!$B$33:$B$776,N$11)+'СЕТ СН'!$F$14+СВЦЭМ!$D$10+'СЕТ СН'!$F$5-'СЕТ СН'!$F$24</f>
        <v>3189.1979422700001</v>
      </c>
      <c r="O19" s="36">
        <f>SUMIFS(СВЦЭМ!$D$33:$D$776,СВЦЭМ!$A$33:$A$776,$A19,СВЦЭМ!$B$33:$B$776,O$11)+'СЕТ СН'!$F$14+СВЦЭМ!$D$10+'СЕТ СН'!$F$5-'СЕТ СН'!$F$24</f>
        <v>3179.1820439500002</v>
      </c>
      <c r="P19" s="36">
        <f>SUMIFS(СВЦЭМ!$D$33:$D$776,СВЦЭМ!$A$33:$A$776,$A19,СВЦЭМ!$B$33:$B$776,P$11)+'СЕТ СН'!$F$14+СВЦЭМ!$D$10+'СЕТ СН'!$F$5-'СЕТ СН'!$F$24</f>
        <v>3179.9195954900001</v>
      </c>
      <c r="Q19" s="36">
        <f>SUMIFS(СВЦЭМ!$D$33:$D$776,СВЦЭМ!$A$33:$A$776,$A19,СВЦЭМ!$B$33:$B$776,Q$11)+'СЕТ СН'!$F$14+СВЦЭМ!$D$10+'СЕТ СН'!$F$5-'СЕТ СН'!$F$24</f>
        <v>3185.5182244400003</v>
      </c>
      <c r="R19" s="36">
        <f>SUMIFS(СВЦЭМ!$D$33:$D$776,СВЦЭМ!$A$33:$A$776,$A19,СВЦЭМ!$B$33:$B$776,R$11)+'СЕТ СН'!$F$14+СВЦЭМ!$D$10+'СЕТ СН'!$F$5-'СЕТ СН'!$F$24</f>
        <v>3168.3318831699999</v>
      </c>
      <c r="S19" s="36">
        <f>SUMIFS(СВЦЭМ!$D$33:$D$776,СВЦЭМ!$A$33:$A$776,$A19,СВЦЭМ!$B$33:$B$776,S$11)+'СЕТ СН'!$F$14+СВЦЭМ!$D$10+'СЕТ СН'!$F$5-'СЕТ СН'!$F$24</f>
        <v>3185.39227639</v>
      </c>
      <c r="T19" s="36">
        <f>SUMIFS(СВЦЭМ!$D$33:$D$776,СВЦЭМ!$A$33:$A$776,$A19,СВЦЭМ!$B$33:$B$776,T$11)+'СЕТ СН'!$F$14+СВЦЭМ!$D$10+'СЕТ СН'!$F$5-'СЕТ СН'!$F$24</f>
        <v>3194.48897145</v>
      </c>
      <c r="U19" s="36">
        <f>SUMIFS(СВЦЭМ!$D$33:$D$776,СВЦЭМ!$A$33:$A$776,$A19,СВЦЭМ!$B$33:$B$776,U$11)+'СЕТ СН'!$F$14+СВЦЭМ!$D$10+'СЕТ СН'!$F$5-'СЕТ СН'!$F$24</f>
        <v>3206.1748942899999</v>
      </c>
      <c r="V19" s="36">
        <f>SUMIFS(СВЦЭМ!$D$33:$D$776,СВЦЭМ!$A$33:$A$776,$A19,СВЦЭМ!$B$33:$B$776,V$11)+'СЕТ СН'!$F$14+СВЦЭМ!$D$10+'СЕТ СН'!$F$5-'СЕТ СН'!$F$24</f>
        <v>3218.7174664600002</v>
      </c>
      <c r="W19" s="36">
        <f>SUMIFS(СВЦЭМ!$D$33:$D$776,СВЦЭМ!$A$33:$A$776,$A19,СВЦЭМ!$B$33:$B$776,W$11)+'СЕТ СН'!$F$14+СВЦЭМ!$D$10+'СЕТ СН'!$F$5-'СЕТ СН'!$F$24</f>
        <v>3214.6465658000002</v>
      </c>
      <c r="X19" s="36">
        <f>SUMIFS(СВЦЭМ!$D$33:$D$776,СВЦЭМ!$A$33:$A$776,$A19,СВЦЭМ!$B$33:$B$776,X$11)+'СЕТ СН'!$F$14+СВЦЭМ!$D$10+'СЕТ СН'!$F$5-'СЕТ СН'!$F$24</f>
        <v>3217.3189460600001</v>
      </c>
      <c r="Y19" s="36">
        <f>SUMIFS(СВЦЭМ!$D$33:$D$776,СВЦЭМ!$A$33:$A$776,$A19,СВЦЭМ!$B$33:$B$776,Y$11)+'СЕТ СН'!$F$14+СВЦЭМ!$D$10+'СЕТ СН'!$F$5-'СЕТ СН'!$F$24</f>
        <v>3311.0345437999999</v>
      </c>
    </row>
    <row r="20" spans="1:25" ht="15.75" x14ac:dyDescent="0.2">
      <c r="A20" s="35">
        <f t="shared" si="0"/>
        <v>44083</v>
      </c>
      <c r="B20" s="36">
        <f>SUMIFS(СВЦЭМ!$D$33:$D$776,СВЦЭМ!$A$33:$A$776,$A20,СВЦЭМ!$B$33:$B$776,B$11)+'СЕТ СН'!$F$14+СВЦЭМ!$D$10+'СЕТ СН'!$F$5-'СЕТ СН'!$F$24</f>
        <v>3391.5070085100001</v>
      </c>
      <c r="C20" s="36">
        <f>SUMIFS(СВЦЭМ!$D$33:$D$776,СВЦЭМ!$A$33:$A$776,$A20,СВЦЭМ!$B$33:$B$776,C$11)+'СЕТ СН'!$F$14+СВЦЭМ!$D$10+'СЕТ СН'!$F$5-'СЕТ СН'!$F$24</f>
        <v>3426.3165111500002</v>
      </c>
      <c r="D20" s="36">
        <f>SUMIFS(СВЦЭМ!$D$33:$D$776,СВЦЭМ!$A$33:$A$776,$A20,СВЦЭМ!$B$33:$B$776,D$11)+'СЕТ СН'!$F$14+СВЦЭМ!$D$10+'СЕТ СН'!$F$5-'СЕТ СН'!$F$24</f>
        <v>3460.2770391900003</v>
      </c>
      <c r="E20" s="36">
        <f>SUMIFS(СВЦЭМ!$D$33:$D$776,СВЦЭМ!$A$33:$A$776,$A20,СВЦЭМ!$B$33:$B$776,E$11)+'СЕТ СН'!$F$14+СВЦЭМ!$D$10+'СЕТ СН'!$F$5-'СЕТ СН'!$F$24</f>
        <v>3474.3428638700002</v>
      </c>
      <c r="F20" s="36">
        <f>SUMIFS(СВЦЭМ!$D$33:$D$776,СВЦЭМ!$A$33:$A$776,$A20,СВЦЭМ!$B$33:$B$776,F$11)+'СЕТ СН'!$F$14+СВЦЭМ!$D$10+'СЕТ СН'!$F$5-'СЕТ СН'!$F$24</f>
        <v>3450.15606316</v>
      </c>
      <c r="G20" s="36">
        <f>SUMIFS(СВЦЭМ!$D$33:$D$776,СВЦЭМ!$A$33:$A$776,$A20,СВЦЭМ!$B$33:$B$776,G$11)+'СЕТ СН'!$F$14+СВЦЭМ!$D$10+'СЕТ СН'!$F$5-'СЕТ СН'!$F$24</f>
        <v>3438.4489311100001</v>
      </c>
      <c r="H20" s="36">
        <f>SUMIFS(СВЦЭМ!$D$33:$D$776,СВЦЭМ!$A$33:$A$776,$A20,СВЦЭМ!$B$33:$B$776,H$11)+'СЕТ СН'!$F$14+СВЦЭМ!$D$10+'СЕТ СН'!$F$5-'СЕТ СН'!$F$24</f>
        <v>3413.9438314500003</v>
      </c>
      <c r="I20" s="36">
        <f>SUMIFS(СВЦЭМ!$D$33:$D$776,СВЦЭМ!$A$33:$A$776,$A20,СВЦЭМ!$B$33:$B$776,I$11)+'СЕТ СН'!$F$14+СВЦЭМ!$D$10+'СЕТ СН'!$F$5-'СЕТ СН'!$F$24</f>
        <v>3405.34761265</v>
      </c>
      <c r="J20" s="36">
        <f>SUMIFS(СВЦЭМ!$D$33:$D$776,СВЦЭМ!$A$33:$A$776,$A20,СВЦЭМ!$B$33:$B$776,J$11)+'СЕТ СН'!$F$14+СВЦЭМ!$D$10+'СЕТ СН'!$F$5-'СЕТ СН'!$F$24</f>
        <v>3357.5966936700001</v>
      </c>
      <c r="K20" s="36">
        <f>SUMIFS(СВЦЭМ!$D$33:$D$776,СВЦЭМ!$A$33:$A$776,$A20,СВЦЭМ!$B$33:$B$776,K$11)+'СЕТ СН'!$F$14+СВЦЭМ!$D$10+'СЕТ СН'!$F$5-'СЕТ СН'!$F$24</f>
        <v>3347.2295024700002</v>
      </c>
      <c r="L20" s="36">
        <f>SUMIFS(СВЦЭМ!$D$33:$D$776,СВЦЭМ!$A$33:$A$776,$A20,СВЦЭМ!$B$33:$B$776,L$11)+'СЕТ СН'!$F$14+СВЦЭМ!$D$10+'СЕТ СН'!$F$5-'СЕТ СН'!$F$24</f>
        <v>3329.7621073099999</v>
      </c>
      <c r="M20" s="36">
        <f>SUMIFS(СВЦЭМ!$D$33:$D$776,СВЦЭМ!$A$33:$A$776,$A20,СВЦЭМ!$B$33:$B$776,M$11)+'СЕТ СН'!$F$14+СВЦЭМ!$D$10+'СЕТ СН'!$F$5-'СЕТ СН'!$F$24</f>
        <v>3270.9648062800002</v>
      </c>
      <c r="N20" s="36">
        <f>SUMIFS(СВЦЭМ!$D$33:$D$776,СВЦЭМ!$A$33:$A$776,$A20,СВЦЭМ!$B$33:$B$776,N$11)+'СЕТ СН'!$F$14+СВЦЭМ!$D$10+'СЕТ СН'!$F$5-'СЕТ СН'!$F$24</f>
        <v>3208.4726382500003</v>
      </c>
      <c r="O20" s="36">
        <f>SUMIFS(СВЦЭМ!$D$33:$D$776,СВЦЭМ!$A$33:$A$776,$A20,СВЦЭМ!$B$33:$B$776,O$11)+'СЕТ СН'!$F$14+СВЦЭМ!$D$10+'СЕТ СН'!$F$5-'СЕТ СН'!$F$24</f>
        <v>3206.1178206700001</v>
      </c>
      <c r="P20" s="36">
        <f>SUMIFS(СВЦЭМ!$D$33:$D$776,СВЦЭМ!$A$33:$A$776,$A20,СВЦЭМ!$B$33:$B$776,P$11)+'СЕТ СН'!$F$14+СВЦЭМ!$D$10+'СЕТ СН'!$F$5-'СЕТ СН'!$F$24</f>
        <v>3207.3995122900001</v>
      </c>
      <c r="Q20" s="36">
        <f>SUMIFS(СВЦЭМ!$D$33:$D$776,СВЦЭМ!$A$33:$A$776,$A20,СВЦЭМ!$B$33:$B$776,Q$11)+'СЕТ СН'!$F$14+СВЦЭМ!$D$10+'СЕТ СН'!$F$5-'СЕТ СН'!$F$24</f>
        <v>3212.8543063400002</v>
      </c>
      <c r="R20" s="36">
        <f>SUMIFS(СВЦЭМ!$D$33:$D$776,СВЦЭМ!$A$33:$A$776,$A20,СВЦЭМ!$B$33:$B$776,R$11)+'СЕТ СН'!$F$14+СВЦЭМ!$D$10+'СЕТ СН'!$F$5-'СЕТ СН'!$F$24</f>
        <v>3201.8607252800002</v>
      </c>
      <c r="S20" s="36">
        <f>SUMIFS(СВЦЭМ!$D$33:$D$776,СВЦЭМ!$A$33:$A$776,$A20,СВЦЭМ!$B$33:$B$776,S$11)+'СЕТ СН'!$F$14+СВЦЭМ!$D$10+'СЕТ СН'!$F$5-'СЕТ СН'!$F$24</f>
        <v>3201.5511481200001</v>
      </c>
      <c r="T20" s="36">
        <f>SUMIFS(СВЦЭМ!$D$33:$D$776,СВЦЭМ!$A$33:$A$776,$A20,СВЦЭМ!$B$33:$B$776,T$11)+'СЕТ СН'!$F$14+СВЦЭМ!$D$10+'СЕТ СН'!$F$5-'СЕТ СН'!$F$24</f>
        <v>3207.5722269900002</v>
      </c>
      <c r="U20" s="36">
        <f>SUMIFS(СВЦЭМ!$D$33:$D$776,СВЦЭМ!$A$33:$A$776,$A20,СВЦЭМ!$B$33:$B$776,U$11)+'СЕТ СН'!$F$14+СВЦЭМ!$D$10+'СЕТ СН'!$F$5-'СЕТ СН'!$F$24</f>
        <v>3222.9436390800001</v>
      </c>
      <c r="V20" s="36">
        <f>SUMIFS(СВЦЭМ!$D$33:$D$776,СВЦЭМ!$A$33:$A$776,$A20,СВЦЭМ!$B$33:$B$776,V$11)+'СЕТ СН'!$F$14+СВЦЭМ!$D$10+'СЕТ СН'!$F$5-'СЕТ СН'!$F$24</f>
        <v>3219.1056053000002</v>
      </c>
      <c r="W20" s="36">
        <f>SUMIFS(СВЦЭМ!$D$33:$D$776,СВЦЭМ!$A$33:$A$776,$A20,СВЦЭМ!$B$33:$B$776,W$11)+'СЕТ СН'!$F$14+СВЦЭМ!$D$10+'СЕТ СН'!$F$5-'СЕТ СН'!$F$24</f>
        <v>3213.9317442500001</v>
      </c>
      <c r="X20" s="36">
        <f>SUMIFS(СВЦЭМ!$D$33:$D$776,СВЦЭМ!$A$33:$A$776,$A20,СВЦЭМ!$B$33:$B$776,X$11)+'СЕТ СН'!$F$14+СВЦЭМ!$D$10+'СЕТ СН'!$F$5-'СЕТ СН'!$F$24</f>
        <v>3235.4958280599999</v>
      </c>
      <c r="Y20" s="36">
        <f>SUMIFS(СВЦЭМ!$D$33:$D$776,СВЦЭМ!$A$33:$A$776,$A20,СВЦЭМ!$B$33:$B$776,Y$11)+'СЕТ СН'!$F$14+СВЦЭМ!$D$10+'СЕТ СН'!$F$5-'СЕТ СН'!$F$24</f>
        <v>3335.2014688600002</v>
      </c>
    </row>
    <row r="21" spans="1:25" ht="15.75" x14ac:dyDescent="0.2">
      <c r="A21" s="35">
        <f t="shared" si="0"/>
        <v>44084</v>
      </c>
      <c r="B21" s="36">
        <f>SUMIFS(СВЦЭМ!$D$33:$D$776,СВЦЭМ!$A$33:$A$776,$A21,СВЦЭМ!$B$33:$B$776,B$11)+'СЕТ СН'!$F$14+СВЦЭМ!$D$10+'СЕТ СН'!$F$5-'СЕТ СН'!$F$24</f>
        <v>3353.3184618700002</v>
      </c>
      <c r="C21" s="36">
        <f>SUMIFS(СВЦЭМ!$D$33:$D$776,СВЦЭМ!$A$33:$A$776,$A21,СВЦЭМ!$B$33:$B$776,C$11)+'СЕТ СН'!$F$14+СВЦЭМ!$D$10+'СЕТ СН'!$F$5-'СЕТ СН'!$F$24</f>
        <v>3402.7486731399999</v>
      </c>
      <c r="D21" s="36">
        <f>SUMIFS(СВЦЭМ!$D$33:$D$776,СВЦЭМ!$A$33:$A$776,$A21,СВЦЭМ!$B$33:$B$776,D$11)+'СЕТ СН'!$F$14+СВЦЭМ!$D$10+'СЕТ СН'!$F$5-'СЕТ СН'!$F$24</f>
        <v>3424.3751606300002</v>
      </c>
      <c r="E21" s="36">
        <f>SUMIFS(СВЦЭМ!$D$33:$D$776,СВЦЭМ!$A$33:$A$776,$A21,СВЦЭМ!$B$33:$B$776,E$11)+'СЕТ СН'!$F$14+СВЦЭМ!$D$10+'СЕТ СН'!$F$5-'СЕТ СН'!$F$24</f>
        <v>3434.36188339</v>
      </c>
      <c r="F21" s="36">
        <f>SUMIFS(СВЦЭМ!$D$33:$D$776,СВЦЭМ!$A$33:$A$776,$A21,СВЦЭМ!$B$33:$B$776,F$11)+'СЕТ СН'!$F$14+СВЦЭМ!$D$10+'СЕТ СН'!$F$5-'СЕТ СН'!$F$24</f>
        <v>3436.0494610699998</v>
      </c>
      <c r="G21" s="36">
        <f>SUMIFS(СВЦЭМ!$D$33:$D$776,СВЦЭМ!$A$33:$A$776,$A21,СВЦЭМ!$B$33:$B$776,G$11)+'СЕТ СН'!$F$14+СВЦЭМ!$D$10+'СЕТ СН'!$F$5-'СЕТ СН'!$F$24</f>
        <v>3414.2294059400001</v>
      </c>
      <c r="H21" s="36">
        <f>SUMIFS(СВЦЭМ!$D$33:$D$776,СВЦЭМ!$A$33:$A$776,$A21,СВЦЭМ!$B$33:$B$776,H$11)+'СЕТ СН'!$F$14+СВЦЭМ!$D$10+'СЕТ СН'!$F$5-'СЕТ СН'!$F$24</f>
        <v>3367.2372765700002</v>
      </c>
      <c r="I21" s="36">
        <f>SUMIFS(СВЦЭМ!$D$33:$D$776,СВЦЭМ!$A$33:$A$776,$A21,СВЦЭМ!$B$33:$B$776,I$11)+'СЕТ СН'!$F$14+СВЦЭМ!$D$10+'СЕТ СН'!$F$5-'СЕТ СН'!$F$24</f>
        <v>3323.75296557</v>
      </c>
      <c r="J21" s="36">
        <f>SUMIFS(СВЦЭМ!$D$33:$D$776,СВЦЭМ!$A$33:$A$776,$A21,СВЦЭМ!$B$33:$B$776,J$11)+'СЕТ СН'!$F$14+СВЦЭМ!$D$10+'СЕТ СН'!$F$5-'СЕТ СН'!$F$24</f>
        <v>3302.9110896100001</v>
      </c>
      <c r="K21" s="36">
        <f>SUMIFS(СВЦЭМ!$D$33:$D$776,СВЦЭМ!$A$33:$A$776,$A21,СВЦЭМ!$B$33:$B$776,K$11)+'СЕТ СН'!$F$14+СВЦЭМ!$D$10+'СЕТ СН'!$F$5-'СЕТ СН'!$F$24</f>
        <v>3310.7246934899999</v>
      </c>
      <c r="L21" s="36">
        <f>SUMIFS(СВЦЭМ!$D$33:$D$776,СВЦЭМ!$A$33:$A$776,$A21,СВЦЭМ!$B$33:$B$776,L$11)+'СЕТ СН'!$F$14+СВЦЭМ!$D$10+'СЕТ СН'!$F$5-'СЕТ СН'!$F$24</f>
        <v>3316.2889991800002</v>
      </c>
      <c r="M21" s="36">
        <f>SUMIFS(СВЦЭМ!$D$33:$D$776,СВЦЭМ!$A$33:$A$776,$A21,СВЦЭМ!$B$33:$B$776,M$11)+'СЕТ СН'!$F$14+СВЦЭМ!$D$10+'СЕТ СН'!$F$5-'СЕТ СН'!$F$24</f>
        <v>3269.7494783900001</v>
      </c>
      <c r="N21" s="36">
        <f>SUMIFS(СВЦЭМ!$D$33:$D$776,СВЦЭМ!$A$33:$A$776,$A21,СВЦЭМ!$B$33:$B$776,N$11)+'СЕТ СН'!$F$14+СВЦЭМ!$D$10+'СЕТ СН'!$F$5-'СЕТ СН'!$F$24</f>
        <v>3191.6116805500001</v>
      </c>
      <c r="O21" s="36">
        <f>SUMIFS(СВЦЭМ!$D$33:$D$776,СВЦЭМ!$A$33:$A$776,$A21,СВЦЭМ!$B$33:$B$776,O$11)+'СЕТ СН'!$F$14+СВЦЭМ!$D$10+'СЕТ СН'!$F$5-'СЕТ СН'!$F$24</f>
        <v>3178.02174315</v>
      </c>
      <c r="P21" s="36">
        <f>SUMIFS(СВЦЭМ!$D$33:$D$776,СВЦЭМ!$A$33:$A$776,$A21,СВЦЭМ!$B$33:$B$776,P$11)+'СЕТ СН'!$F$14+СВЦЭМ!$D$10+'СЕТ СН'!$F$5-'СЕТ СН'!$F$24</f>
        <v>3179.90353211</v>
      </c>
      <c r="Q21" s="36">
        <f>SUMIFS(СВЦЭМ!$D$33:$D$776,СВЦЭМ!$A$33:$A$776,$A21,СВЦЭМ!$B$33:$B$776,Q$11)+'СЕТ СН'!$F$14+СВЦЭМ!$D$10+'СЕТ СН'!$F$5-'СЕТ СН'!$F$24</f>
        <v>3187.15092228</v>
      </c>
      <c r="R21" s="36">
        <f>SUMIFS(СВЦЭМ!$D$33:$D$776,СВЦЭМ!$A$33:$A$776,$A21,СВЦЭМ!$B$33:$B$776,R$11)+'СЕТ СН'!$F$14+СВЦЭМ!$D$10+'СЕТ СН'!$F$5-'СЕТ СН'!$F$24</f>
        <v>3178.6794656800002</v>
      </c>
      <c r="S21" s="36">
        <f>SUMIFS(СВЦЭМ!$D$33:$D$776,СВЦЭМ!$A$33:$A$776,$A21,СВЦЭМ!$B$33:$B$776,S$11)+'СЕТ СН'!$F$14+СВЦЭМ!$D$10+'СЕТ СН'!$F$5-'СЕТ СН'!$F$24</f>
        <v>3173.84258817</v>
      </c>
      <c r="T21" s="36">
        <f>SUMIFS(СВЦЭМ!$D$33:$D$776,СВЦЭМ!$A$33:$A$776,$A21,СВЦЭМ!$B$33:$B$776,T$11)+'СЕТ СН'!$F$14+СВЦЭМ!$D$10+'СЕТ СН'!$F$5-'СЕТ СН'!$F$24</f>
        <v>3176.49520295</v>
      </c>
      <c r="U21" s="36">
        <f>SUMIFS(СВЦЭМ!$D$33:$D$776,СВЦЭМ!$A$33:$A$776,$A21,СВЦЭМ!$B$33:$B$776,U$11)+'СЕТ СН'!$F$14+СВЦЭМ!$D$10+'СЕТ СН'!$F$5-'СЕТ СН'!$F$24</f>
        <v>3195.8965139000002</v>
      </c>
      <c r="V21" s="36">
        <f>SUMIFS(СВЦЭМ!$D$33:$D$776,СВЦЭМ!$A$33:$A$776,$A21,СВЦЭМ!$B$33:$B$776,V$11)+'СЕТ СН'!$F$14+СВЦЭМ!$D$10+'СЕТ СН'!$F$5-'СЕТ СН'!$F$24</f>
        <v>3208.7472516400003</v>
      </c>
      <c r="W21" s="36">
        <f>SUMIFS(СВЦЭМ!$D$33:$D$776,СВЦЭМ!$A$33:$A$776,$A21,СВЦЭМ!$B$33:$B$776,W$11)+'СЕТ СН'!$F$14+СВЦЭМ!$D$10+'СЕТ СН'!$F$5-'СЕТ СН'!$F$24</f>
        <v>3199.7925330600001</v>
      </c>
      <c r="X21" s="36">
        <f>SUMIFS(СВЦЭМ!$D$33:$D$776,СВЦЭМ!$A$33:$A$776,$A21,СВЦЭМ!$B$33:$B$776,X$11)+'СЕТ СН'!$F$14+СВЦЭМ!$D$10+'СЕТ СН'!$F$5-'СЕТ СН'!$F$24</f>
        <v>3213.6065894000003</v>
      </c>
      <c r="Y21" s="36">
        <f>SUMIFS(СВЦЭМ!$D$33:$D$776,СВЦЭМ!$A$33:$A$776,$A21,СВЦЭМ!$B$33:$B$776,Y$11)+'СЕТ СН'!$F$14+СВЦЭМ!$D$10+'СЕТ СН'!$F$5-'СЕТ СН'!$F$24</f>
        <v>3300.1910454600002</v>
      </c>
    </row>
    <row r="22" spans="1:25" ht="15.75" x14ac:dyDescent="0.2">
      <c r="A22" s="35">
        <f t="shared" si="0"/>
        <v>44085</v>
      </c>
      <c r="B22" s="36">
        <f>SUMIFS(СВЦЭМ!$D$33:$D$776,СВЦЭМ!$A$33:$A$776,$A22,СВЦЭМ!$B$33:$B$776,B$11)+'СЕТ СН'!$F$14+СВЦЭМ!$D$10+'СЕТ СН'!$F$5-'СЕТ СН'!$F$24</f>
        <v>3360.7413107900002</v>
      </c>
      <c r="C22" s="36">
        <f>SUMIFS(СВЦЭМ!$D$33:$D$776,СВЦЭМ!$A$33:$A$776,$A22,СВЦЭМ!$B$33:$B$776,C$11)+'СЕТ СН'!$F$14+СВЦЭМ!$D$10+'СЕТ СН'!$F$5-'СЕТ СН'!$F$24</f>
        <v>3381.4263017000003</v>
      </c>
      <c r="D22" s="36">
        <f>SUMIFS(СВЦЭМ!$D$33:$D$776,СВЦЭМ!$A$33:$A$776,$A22,СВЦЭМ!$B$33:$B$776,D$11)+'СЕТ СН'!$F$14+СВЦЭМ!$D$10+'СЕТ СН'!$F$5-'СЕТ СН'!$F$24</f>
        <v>3394.5709473699999</v>
      </c>
      <c r="E22" s="36">
        <f>SUMIFS(СВЦЭМ!$D$33:$D$776,СВЦЭМ!$A$33:$A$776,$A22,СВЦЭМ!$B$33:$B$776,E$11)+'СЕТ СН'!$F$14+СВЦЭМ!$D$10+'СЕТ СН'!$F$5-'СЕТ СН'!$F$24</f>
        <v>3418.4753931800001</v>
      </c>
      <c r="F22" s="36">
        <f>SUMIFS(СВЦЭМ!$D$33:$D$776,СВЦЭМ!$A$33:$A$776,$A22,СВЦЭМ!$B$33:$B$776,F$11)+'СЕТ СН'!$F$14+СВЦЭМ!$D$10+'СЕТ СН'!$F$5-'СЕТ СН'!$F$24</f>
        <v>3422.8985622600003</v>
      </c>
      <c r="G22" s="36">
        <f>SUMIFS(СВЦЭМ!$D$33:$D$776,СВЦЭМ!$A$33:$A$776,$A22,СВЦЭМ!$B$33:$B$776,G$11)+'СЕТ СН'!$F$14+СВЦЭМ!$D$10+'СЕТ СН'!$F$5-'СЕТ СН'!$F$24</f>
        <v>3405.5441063799999</v>
      </c>
      <c r="H22" s="36">
        <f>SUMIFS(СВЦЭМ!$D$33:$D$776,СВЦЭМ!$A$33:$A$776,$A22,СВЦЭМ!$B$33:$B$776,H$11)+'СЕТ СН'!$F$14+СВЦЭМ!$D$10+'СЕТ СН'!$F$5-'СЕТ СН'!$F$24</f>
        <v>3354.3799052200002</v>
      </c>
      <c r="I22" s="36">
        <f>SUMIFS(СВЦЭМ!$D$33:$D$776,СВЦЭМ!$A$33:$A$776,$A22,СВЦЭМ!$B$33:$B$776,I$11)+'СЕТ СН'!$F$14+СВЦЭМ!$D$10+'СЕТ СН'!$F$5-'СЕТ СН'!$F$24</f>
        <v>3299.7670601600003</v>
      </c>
      <c r="J22" s="36">
        <f>SUMIFS(СВЦЭМ!$D$33:$D$776,СВЦЭМ!$A$33:$A$776,$A22,СВЦЭМ!$B$33:$B$776,J$11)+'СЕТ СН'!$F$14+СВЦЭМ!$D$10+'СЕТ СН'!$F$5-'СЕТ СН'!$F$24</f>
        <v>3261.8073395400002</v>
      </c>
      <c r="K22" s="36">
        <f>SUMIFS(СВЦЭМ!$D$33:$D$776,СВЦЭМ!$A$33:$A$776,$A22,СВЦЭМ!$B$33:$B$776,K$11)+'СЕТ СН'!$F$14+СВЦЭМ!$D$10+'СЕТ СН'!$F$5-'СЕТ СН'!$F$24</f>
        <v>3255.4028231500001</v>
      </c>
      <c r="L22" s="36">
        <f>SUMIFS(СВЦЭМ!$D$33:$D$776,СВЦЭМ!$A$33:$A$776,$A22,СВЦЭМ!$B$33:$B$776,L$11)+'СЕТ СН'!$F$14+СВЦЭМ!$D$10+'СЕТ СН'!$F$5-'СЕТ СН'!$F$24</f>
        <v>3288.1903016000001</v>
      </c>
      <c r="M22" s="36">
        <f>SUMIFS(СВЦЭМ!$D$33:$D$776,СВЦЭМ!$A$33:$A$776,$A22,СВЦЭМ!$B$33:$B$776,M$11)+'СЕТ СН'!$F$14+СВЦЭМ!$D$10+'СЕТ СН'!$F$5-'СЕТ СН'!$F$24</f>
        <v>3248.3154842399999</v>
      </c>
      <c r="N22" s="36">
        <f>SUMIFS(СВЦЭМ!$D$33:$D$776,СВЦЭМ!$A$33:$A$776,$A22,СВЦЭМ!$B$33:$B$776,N$11)+'СЕТ СН'!$F$14+СВЦЭМ!$D$10+'СЕТ СН'!$F$5-'СЕТ СН'!$F$24</f>
        <v>3200.1225159599999</v>
      </c>
      <c r="O22" s="36">
        <f>SUMIFS(СВЦЭМ!$D$33:$D$776,СВЦЭМ!$A$33:$A$776,$A22,СВЦЭМ!$B$33:$B$776,O$11)+'СЕТ СН'!$F$14+СВЦЭМ!$D$10+'СЕТ СН'!$F$5-'СЕТ СН'!$F$24</f>
        <v>3180.9819578699999</v>
      </c>
      <c r="P22" s="36">
        <f>SUMIFS(СВЦЭМ!$D$33:$D$776,СВЦЭМ!$A$33:$A$776,$A22,СВЦЭМ!$B$33:$B$776,P$11)+'СЕТ СН'!$F$14+СВЦЭМ!$D$10+'СЕТ СН'!$F$5-'СЕТ СН'!$F$24</f>
        <v>3178.0648577900001</v>
      </c>
      <c r="Q22" s="36">
        <f>SUMIFS(СВЦЭМ!$D$33:$D$776,СВЦЭМ!$A$33:$A$776,$A22,СВЦЭМ!$B$33:$B$776,Q$11)+'СЕТ СН'!$F$14+СВЦЭМ!$D$10+'СЕТ СН'!$F$5-'СЕТ СН'!$F$24</f>
        <v>3176.4095437999999</v>
      </c>
      <c r="R22" s="36">
        <f>SUMIFS(СВЦЭМ!$D$33:$D$776,СВЦЭМ!$A$33:$A$776,$A22,СВЦЭМ!$B$33:$B$776,R$11)+'СЕТ СН'!$F$14+СВЦЭМ!$D$10+'СЕТ СН'!$F$5-'СЕТ СН'!$F$24</f>
        <v>3169.9990193499998</v>
      </c>
      <c r="S22" s="36">
        <f>SUMIFS(СВЦЭМ!$D$33:$D$776,СВЦЭМ!$A$33:$A$776,$A22,СВЦЭМ!$B$33:$B$776,S$11)+'СЕТ СН'!$F$14+СВЦЭМ!$D$10+'СЕТ СН'!$F$5-'СЕТ СН'!$F$24</f>
        <v>3169.9702038200003</v>
      </c>
      <c r="T22" s="36">
        <f>SUMIFS(СВЦЭМ!$D$33:$D$776,СВЦЭМ!$A$33:$A$776,$A22,СВЦЭМ!$B$33:$B$776,T$11)+'СЕТ СН'!$F$14+СВЦЭМ!$D$10+'СЕТ СН'!$F$5-'СЕТ СН'!$F$24</f>
        <v>3164.38060928</v>
      </c>
      <c r="U22" s="36">
        <f>SUMIFS(СВЦЭМ!$D$33:$D$776,СВЦЭМ!$A$33:$A$776,$A22,СВЦЭМ!$B$33:$B$776,U$11)+'СЕТ СН'!$F$14+СВЦЭМ!$D$10+'СЕТ СН'!$F$5-'СЕТ СН'!$F$24</f>
        <v>3170.4568776599999</v>
      </c>
      <c r="V22" s="36">
        <f>SUMIFS(СВЦЭМ!$D$33:$D$776,СВЦЭМ!$A$33:$A$776,$A22,СВЦЭМ!$B$33:$B$776,V$11)+'СЕТ СН'!$F$14+СВЦЭМ!$D$10+'СЕТ СН'!$F$5-'СЕТ СН'!$F$24</f>
        <v>3185.26101866</v>
      </c>
      <c r="W22" s="36">
        <f>SUMIFS(СВЦЭМ!$D$33:$D$776,СВЦЭМ!$A$33:$A$776,$A22,СВЦЭМ!$B$33:$B$776,W$11)+'СЕТ СН'!$F$14+СВЦЭМ!$D$10+'СЕТ СН'!$F$5-'СЕТ СН'!$F$24</f>
        <v>3179.8263840600002</v>
      </c>
      <c r="X22" s="36">
        <f>SUMIFS(СВЦЭМ!$D$33:$D$776,СВЦЭМ!$A$33:$A$776,$A22,СВЦЭМ!$B$33:$B$776,X$11)+'СЕТ СН'!$F$14+СВЦЭМ!$D$10+'СЕТ СН'!$F$5-'СЕТ СН'!$F$24</f>
        <v>3183.4254127900003</v>
      </c>
      <c r="Y22" s="36">
        <f>SUMIFS(СВЦЭМ!$D$33:$D$776,СВЦЭМ!$A$33:$A$776,$A22,СВЦЭМ!$B$33:$B$776,Y$11)+'СЕТ СН'!$F$14+СВЦЭМ!$D$10+'СЕТ СН'!$F$5-'СЕТ СН'!$F$24</f>
        <v>3226.04219517</v>
      </c>
    </row>
    <row r="23" spans="1:25" ht="15.75" x14ac:dyDescent="0.2">
      <c r="A23" s="35">
        <f t="shared" si="0"/>
        <v>44086</v>
      </c>
      <c r="B23" s="36">
        <f>SUMIFS(СВЦЭМ!$D$33:$D$776,СВЦЭМ!$A$33:$A$776,$A23,СВЦЭМ!$B$33:$B$776,B$11)+'СЕТ СН'!$F$14+СВЦЭМ!$D$10+'СЕТ СН'!$F$5-'СЕТ СН'!$F$24</f>
        <v>3332.7138298</v>
      </c>
      <c r="C23" s="36">
        <f>SUMIFS(СВЦЭМ!$D$33:$D$776,СВЦЭМ!$A$33:$A$776,$A23,СВЦЭМ!$B$33:$B$776,C$11)+'СЕТ СН'!$F$14+СВЦЭМ!$D$10+'СЕТ СН'!$F$5-'СЕТ СН'!$F$24</f>
        <v>3371.0762358500001</v>
      </c>
      <c r="D23" s="36">
        <f>SUMIFS(СВЦЭМ!$D$33:$D$776,СВЦЭМ!$A$33:$A$776,$A23,СВЦЭМ!$B$33:$B$776,D$11)+'СЕТ СН'!$F$14+СВЦЭМ!$D$10+'СЕТ СН'!$F$5-'СЕТ СН'!$F$24</f>
        <v>3389.3884024600002</v>
      </c>
      <c r="E23" s="36">
        <f>SUMIFS(СВЦЭМ!$D$33:$D$776,СВЦЭМ!$A$33:$A$776,$A23,СВЦЭМ!$B$33:$B$776,E$11)+'СЕТ СН'!$F$14+СВЦЭМ!$D$10+'СЕТ СН'!$F$5-'СЕТ СН'!$F$24</f>
        <v>3411.67321739</v>
      </c>
      <c r="F23" s="36">
        <f>SUMIFS(СВЦЭМ!$D$33:$D$776,СВЦЭМ!$A$33:$A$776,$A23,СВЦЭМ!$B$33:$B$776,F$11)+'СЕТ СН'!$F$14+СВЦЭМ!$D$10+'СЕТ СН'!$F$5-'СЕТ СН'!$F$24</f>
        <v>3425.2767642500003</v>
      </c>
      <c r="G23" s="36">
        <f>SUMIFS(СВЦЭМ!$D$33:$D$776,СВЦЭМ!$A$33:$A$776,$A23,СВЦЭМ!$B$33:$B$776,G$11)+'СЕТ СН'!$F$14+СВЦЭМ!$D$10+'СЕТ СН'!$F$5-'СЕТ СН'!$F$24</f>
        <v>3413.6238671700003</v>
      </c>
      <c r="H23" s="36">
        <f>SUMIFS(СВЦЭМ!$D$33:$D$776,СВЦЭМ!$A$33:$A$776,$A23,СВЦЭМ!$B$33:$B$776,H$11)+'СЕТ СН'!$F$14+СВЦЭМ!$D$10+'СЕТ СН'!$F$5-'СЕТ СН'!$F$24</f>
        <v>3375.93786</v>
      </c>
      <c r="I23" s="36">
        <f>SUMIFS(СВЦЭМ!$D$33:$D$776,СВЦЭМ!$A$33:$A$776,$A23,СВЦЭМ!$B$33:$B$776,I$11)+'СЕТ СН'!$F$14+СВЦЭМ!$D$10+'СЕТ СН'!$F$5-'СЕТ СН'!$F$24</f>
        <v>3338.4334607800001</v>
      </c>
      <c r="J23" s="36">
        <f>SUMIFS(СВЦЭМ!$D$33:$D$776,СВЦЭМ!$A$33:$A$776,$A23,СВЦЭМ!$B$33:$B$776,J$11)+'СЕТ СН'!$F$14+СВЦЭМ!$D$10+'СЕТ СН'!$F$5-'СЕТ СН'!$F$24</f>
        <v>3293.10408809</v>
      </c>
      <c r="K23" s="36">
        <f>SUMIFS(СВЦЭМ!$D$33:$D$776,СВЦЭМ!$A$33:$A$776,$A23,СВЦЭМ!$B$33:$B$776,K$11)+'СЕТ СН'!$F$14+СВЦЭМ!$D$10+'СЕТ СН'!$F$5-'СЕТ СН'!$F$24</f>
        <v>3267.9590443400002</v>
      </c>
      <c r="L23" s="36">
        <f>SUMIFS(СВЦЭМ!$D$33:$D$776,СВЦЭМ!$A$33:$A$776,$A23,СВЦЭМ!$B$33:$B$776,L$11)+'СЕТ СН'!$F$14+СВЦЭМ!$D$10+'СЕТ СН'!$F$5-'СЕТ СН'!$F$24</f>
        <v>3248.4935372600003</v>
      </c>
      <c r="M23" s="36">
        <f>SUMIFS(СВЦЭМ!$D$33:$D$776,СВЦЭМ!$A$33:$A$776,$A23,СВЦЭМ!$B$33:$B$776,M$11)+'СЕТ СН'!$F$14+СВЦЭМ!$D$10+'СЕТ СН'!$F$5-'СЕТ СН'!$F$24</f>
        <v>3207.3295752399999</v>
      </c>
      <c r="N23" s="36">
        <f>SUMIFS(СВЦЭМ!$D$33:$D$776,СВЦЭМ!$A$33:$A$776,$A23,СВЦЭМ!$B$33:$B$776,N$11)+'СЕТ СН'!$F$14+СВЦЭМ!$D$10+'СЕТ СН'!$F$5-'СЕТ СН'!$F$24</f>
        <v>3178.8187067700001</v>
      </c>
      <c r="O23" s="36">
        <f>SUMIFS(СВЦЭМ!$D$33:$D$776,СВЦЭМ!$A$33:$A$776,$A23,СВЦЭМ!$B$33:$B$776,O$11)+'СЕТ СН'!$F$14+СВЦЭМ!$D$10+'СЕТ СН'!$F$5-'СЕТ СН'!$F$24</f>
        <v>3180.3027036100002</v>
      </c>
      <c r="P23" s="36">
        <f>SUMIFS(СВЦЭМ!$D$33:$D$776,СВЦЭМ!$A$33:$A$776,$A23,СВЦЭМ!$B$33:$B$776,P$11)+'СЕТ СН'!$F$14+СВЦЭМ!$D$10+'СЕТ СН'!$F$5-'СЕТ СН'!$F$24</f>
        <v>3171.4122703800003</v>
      </c>
      <c r="Q23" s="36">
        <f>SUMIFS(СВЦЭМ!$D$33:$D$776,СВЦЭМ!$A$33:$A$776,$A23,СВЦЭМ!$B$33:$B$776,Q$11)+'СЕТ СН'!$F$14+СВЦЭМ!$D$10+'СЕТ СН'!$F$5-'СЕТ СН'!$F$24</f>
        <v>3170.6277336600001</v>
      </c>
      <c r="R23" s="36">
        <f>SUMIFS(СВЦЭМ!$D$33:$D$776,СВЦЭМ!$A$33:$A$776,$A23,СВЦЭМ!$B$33:$B$776,R$11)+'СЕТ СН'!$F$14+СВЦЭМ!$D$10+'СЕТ СН'!$F$5-'СЕТ СН'!$F$24</f>
        <v>3161.1517017800002</v>
      </c>
      <c r="S23" s="36">
        <f>SUMIFS(СВЦЭМ!$D$33:$D$776,СВЦЭМ!$A$33:$A$776,$A23,СВЦЭМ!$B$33:$B$776,S$11)+'СЕТ СН'!$F$14+СВЦЭМ!$D$10+'СЕТ СН'!$F$5-'СЕТ СН'!$F$24</f>
        <v>3167.00381668</v>
      </c>
      <c r="T23" s="36">
        <f>SUMIFS(СВЦЭМ!$D$33:$D$776,СВЦЭМ!$A$33:$A$776,$A23,СВЦЭМ!$B$33:$B$776,T$11)+'СЕТ СН'!$F$14+СВЦЭМ!$D$10+'СЕТ СН'!$F$5-'СЕТ СН'!$F$24</f>
        <v>3171.3330700500001</v>
      </c>
      <c r="U23" s="36">
        <f>SUMIFS(СВЦЭМ!$D$33:$D$776,СВЦЭМ!$A$33:$A$776,$A23,СВЦЭМ!$B$33:$B$776,U$11)+'СЕТ СН'!$F$14+СВЦЭМ!$D$10+'СЕТ СН'!$F$5-'СЕТ СН'!$F$24</f>
        <v>3180.3509054400001</v>
      </c>
      <c r="V23" s="36">
        <f>SUMIFS(СВЦЭМ!$D$33:$D$776,СВЦЭМ!$A$33:$A$776,$A23,СВЦЭМ!$B$33:$B$776,V$11)+'СЕТ СН'!$F$14+СВЦЭМ!$D$10+'СЕТ СН'!$F$5-'СЕТ СН'!$F$24</f>
        <v>3194.9244907800003</v>
      </c>
      <c r="W23" s="36">
        <f>SUMIFS(СВЦЭМ!$D$33:$D$776,СВЦЭМ!$A$33:$A$776,$A23,СВЦЭМ!$B$33:$B$776,W$11)+'СЕТ СН'!$F$14+СВЦЭМ!$D$10+'СЕТ СН'!$F$5-'СЕТ СН'!$F$24</f>
        <v>3191.47106166</v>
      </c>
      <c r="X23" s="36">
        <f>SUMIFS(СВЦЭМ!$D$33:$D$776,СВЦЭМ!$A$33:$A$776,$A23,СВЦЭМ!$B$33:$B$776,X$11)+'СЕТ СН'!$F$14+СВЦЭМ!$D$10+'СЕТ СН'!$F$5-'СЕТ СН'!$F$24</f>
        <v>3143.2820547700003</v>
      </c>
      <c r="Y23" s="36">
        <f>SUMIFS(СВЦЭМ!$D$33:$D$776,СВЦЭМ!$A$33:$A$776,$A23,СВЦЭМ!$B$33:$B$776,Y$11)+'СЕТ СН'!$F$14+СВЦЭМ!$D$10+'СЕТ СН'!$F$5-'СЕТ СН'!$F$24</f>
        <v>3206.17413713</v>
      </c>
    </row>
    <row r="24" spans="1:25" ht="15.75" x14ac:dyDescent="0.2">
      <c r="A24" s="35">
        <f t="shared" si="0"/>
        <v>44087</v>
      </c>
      <c r="B24" s="36">
        <f>SUMIFS(СВЦЭМ!$D$33:$D$776,СВЦЭМ!$A$33:$A$776,$A24,СВЦЭМ!$B$33:$B$776,B$11)+'СЕТ СН'!$F$14+СВЦЭМ!$D$10+'СЕТ СН'!$F$5-'СЕТ СН'!$F$24</f>
        <v>3296.7373485799999</v>
      </c>
      <c r="C24" s="36">
        <f>SUMIFS(СВЦЭМ!$D$33:$D$776,СВЦЭМ!$A$33:$A$776,$A24,СВЦЭМ!$B$33:$B$776,C$11)+'СЕТ СН'!$F$14+СВЦЭМ!$D$10+'СЕТ СН'!$F$5-'СЕТ СН'!$F$24</f>
        <v>3318.4071884099999</v>
      </c>
      <c r="D24" s="36">
        <f>SUMIFS(СВЦЭМ!$D$33:$D$776,СВЦЭМ!$A$33:$A$776,$A24,СВЦЭМ!$B$33:$B$776,D$11)+'СЕТ СН'!$F$14+СВЦЭМ!$D$10+'СЕТ СН'!$F$5-'СЕТ СН'!$F$24</f>
        <v>3337.8815111700001</v>
      </c>
      <c r="E24" s="36">
        <f>SUMIFS(СВЦЭМ!$D$33:$D$776,СВЦЭМ!$A$33:$A$776,$A24,СВЦЭМ!$B$33:$B$776,E$11)+'СЕТ СН'!$F$14+СВЦЭМ!$D$10+'СЕТ СН'!$F$5-'СЕТ СН'!$F$24</f>
        <v>3348.2543443</v>
      </c>
      <c r="F24" s="36">
        <f>SUMIFS(СВЦЭМ!$D$33:$D$776,СВЦЭМ!$A$33:$A$776,$A24,СВЦЭМ!$B$33:$B$776,F$11)+'СЕТ СН'!$F$14+СВЦЭМ!$D$10+'СЕТ СН'!$F$5-'СЕТ СН'!$F$24</f>
        <v>3354.71636558</v>
      </c>
      <c r="G24" s="36">
        <f>SUMIFS(СВЦЭМ!$D$33:$D$776,СВЦЭМ!$A$33:$A$776,$A24,СВЦЭМ!$B$33:$B$776,G$11)+'СЕТ СН'!$F$14+СВЦЭМ!$D$10+'СЕТ СН'!$F$5-'СЕТ СН'!$F$24</f>
        <v>3345.4386721800001</v>
      </c>
      <c r="H24" s="36">
        <f>SUMIFS(СВЦЭМ!$D$33:$D$776,СВЦЭМ!$A$33:$A$776,$A24,СВЦЭМ!$B$33:$B$776,H$11)+'СЕТ СН'!$F$14+СВЦЭМ!$D$10+'СЕТ СН'!$F$5-'СЕТ СН'!$F$24</f>
        <v>3338.82846625</v>
      </c>
      <c r="I24" s="36">
        <f>SUMIFS(СВЦЭМ!$D$33:$D$776,СВЦЭМ!$A$33:$A$776,$A24,СВЦЭМ!$B$33:$B$776,I$11)+'СЕТ СН'!$F$14+СВЦЭМ!$D$10+'СЕТ СН'!$F$5-'СЕТ СН'!$F$24</f>
        <v>3311.8785038200003</v>
      </c>
      <c r="J24" s="36">
        <f>SUMIFS(СВЦЭМ!$D$33:$D$776,СВЦЭМ!$A$33:$A$776,$A24,СВЦЭМ!$B$33:$B$776,J$11)+'СЕТ СН'!$F$14+СВЦЭМ!$D$10+'СЕТ СН'!$F$5-'СЕТ СН'!$F$24</f>
        <v>3263.9797376900001</v>
      </c>
      <c r="K24" s="36">
        <f>SUMIFS(СВЦЭМ!$D$33:$D$776,СВЦЭМ!$A$33:$A$776,$A24,СВЦЭМ!$B$33:$B$776,K$11)+'СЕТ СН'!$F$14+СВЦЭМ!$D$10+'СЕТ СН'!$F$5-'СЕТ СН'!$F$24</f>
        <v>3221.30497642</v>
      </c>
      <c r="L24" s="36">
        <f>SUMIFS(СВЦЭМ!$D$33:$D$776,СВЦЭМ!$A$33:$A$776,$A24,СВЦЭМ!$B$33:$B$776,L$11)+'СЕТ СН'!$F$14+СВЦЭМ!$D$10+'СЕТ СН'!$F$5-'СЕТ СН'!$F$24</f>
        <v>3202.5062133700003</v>
      </c>
      <c r="M24" s="36">
        <f>SUMIFS(СВЦЭМ!$D$33:$D$776,СВЦЭМ!$A$33:$A$776,$A24,СВЦЭМ!$B$33:$B$776,M$11)+'СЕТ СН'!$F$14+СВЦЭМ!$D$10+'СЕТ СН'!$F$5-'СЕТ СН'!$F$24</f>
        <v>3155.39155944</v>
      </c>
      <c r="N24" s="36">
        <f>SUMIFS(СВЦЭМ!$D$33:$D$776,СВЦЭМ!$A$33:$A$776,$A24,СВЦЭМ!$B$33:$B$776,N$11)+'СЕТ СН'!$F$14+СВЦЭМ!$D$10+'СЕТ СН'!$F$5-'СЕТ СН'!$F$24</f>
        <v>3114.9465414800002</v>
      </c>
      <c r="O24" s="36">
        <f>SUMIFS(СВЦЭМ!$D$33:$D$776,СВЦЭМ!$A$33:$A$776,$A24,СВЦЭМ!$B$33:$B$776,O$11)+'СЕТ СН'!$F$14+СВЦЭМ!$D$10+'СЕТ СН'!$F$5-'СЕТ СН'!$F$24</f>
        <v>3114.1796582300003</v>
      </c>
      <c r="P24" s="36">
        <f>SUMIFS(СВЦЭМ!$D$33:$D$776,СВЦЭМ!$A$33:$A$776,$A24,СВЦЭМ!$B$33:$B$776,P$11)+'СЕТ СН'!$F$14+СВЦЭМ!$D$10+'СЕТ СН'!$F$5-'СЕТ СН'!$F$24</f>
        <v>3105.4365628</v>
      </c>
      <c r="Q24" s="36">
        <f>SUMIFS(СВЦЭМ!$D$33:$D$776,СВЦЭМ!$A$33:$A$776,$A24,СВЦЭМ!$B$33:$B$776,Q$11)+'СЕТ СН'!$F$14+СВЦЭМ!$D$10+'СЕТ СН'!$F$5-'СЕТ СН'!$F$24</f>
        <v>3104.8779275699999</v>
      </c>
      <c r="R24" s="36">
        <f>SUMIFS(СВЦЭМ!$D$33:$D$776,СВЦЭМ!$A$33:$A$776,$A24,СВЦЭМ!$B$33:$B$776,R$11)+'СЕТ СН'!$F$14+СВЦЭМ!$D$10+'СЕТ СН'!$F$5-'СЕТ СН'!$F$24</f>
        <v>3103.4414348099999</v>
      </c>
      <c r="S24" s="36">
        <f>SUMIFS(СВЦЭМ!$D$33:$D$776,СВЦЭМ!$A$33:$A$776,$A24,СВЦЭМ!$B$33:$B$776,S$11)+'СЕТ СН'!$F$14+СВЦЭМ!$D$10+'СЕТ СН'!$F$5-'СЕТ СН'!$F$24</f>
        <v>3113.32533091</v>
      </c>
      <c r="T24" s="36">
        <f>SUMIFS(СВЦЭМ!$D$33:$D$776,СВЦЭМ!$A$33:$A$776,$A24,СВЦЭМ!$B$33:$B$776,T$11)+'СЕТ СН'!$F$14+СВЦЭМ!$D$10+'СЕТ СН'!$F$5-'СЕТ СН'!$F$24</f>
        <v>3118.0064433100001</v>
      </c>
      <c r="U24" s="36">
        <f>SUMIFS(СВЦЭМ!$D$33:$D$776,СВЦЭМ!$A$33:$A$776,$A24,СВЦЭМ!$B$33:$B$776,U$11)+'СЕТ СН'!$F$14+СВЦЭМ!$D$10+'СЕТ СН'!$F$5-'СЕТ СН'!$F$24</f>
        <v>3129.6047400799998</v>
      </c>
      <c r="V24" s="36">
        <f>SUMIFS(СВЦЭМ!$D$33:$D$776,СВЦЭМ!$A$33:$A$776,$A24,СВЦЭМ!$B$33:$B$776,V$11)+'СЕТ СН'!$F$14+СВЦЭМ!$D$10+'СЕТ СН'!$F$5-'СЕТ СН'!$F$24</f>
        <v>3150.6012602199999</v>
      </c>
      <c r="W24" s="36">
        <f>SUMIFS(СВЦЭМ!$D$33:$D$776,СВЦЭМ!$A$33:$A$776,$A24,СВЦЭМ!$B$33:$B$776,W$11)+'СЕТ СН'!$F$14+СВЦЭМ!$D$10+'СЕТ СН'!$F$5-'СЕТ СН'!$F$24</f>
        <v>3146.0968016300003</v>
      </c>
      <c r="X24" s="36">
        <f>SUMIFS(СВЦЭМ!$D$33:$D$776,СВЦЭМ!$A$33:$A$776,$A24,СВЦЭМ!$B$33:$B$776,X$11)+'СЕТ СН'!$F$14+СВЦЭМ!$D$10+'СЕТ СН'!$F$5-'СЕТ СН'!$F$24</f>
        <v>3123.7228023900002</v>
      </c>
      <c r="Y24" s="36">
        <f>SUMIFS(СВЦЭМ!$D$33:$D$776,СВЦЭМ!$A$33:$A$776,$A24,СВЦЭМ!$B$33:$B$776,Y$11)+'СЕТ СН'!$F$14+СВЦЭМ!$D$10+'СЕТ СН'!$F$5-'СЕТ СН'!$F$24</f>
        <v>3203.08737952</v>
      </c>
    </row>
    <row r="25" spans="1:25" ht="15.75" x14ac:dyDescent="0.2">
      <c r="A25" s="35">
        <f t="shared" si="0"/>
        <v>44088</v>
      </c>
      <c r="B25" s="36">
        <f>SUMIFS(СВЦЭМ!$D$33:$D$776,СВЦЭМ!$A$33:$A$776,$A25,СВЦЭМ!$B$33:$B$776,B$11)+'СЕТ СН'!$F$14+СВЦЭМ!$D$10+'СЕТ СН'!$F$5-'СЕТ СН'!$F$24</f>
        <v>3297.6503704800002</v>
      </c>
      <c r="C25" s="36">
        <f>SUMIFS(СВЦЭМ!$D$33:$D$776,СВЦЭМ!$A$33:$A$776,$A25,СВЦЭМ!$B$33:$B$776,C$11)+'СЕТ СН'!$F$14+СВЦЭМ!$D$10+'СЕТ СН'!$F$5-'СЕТ СН'!$F$24</f>
        <v>3336.9368725200002</v>
      </c>
      <c r="D25" s="36">
        <f>SUMIFS(СВЦЭМ!$D$33:$D$776,СВЦЭМ!$A$33:$A$776,$A25,СВЦЭМ!$B$33:$B$776,D$11)+'СЕТ СН'!$F$14+СВЦЭМ!$D$10+'СЕТ СН'!$F$5-'СЕТ СН'!$F$24</f>
        <v>3342.7527223000002</v>
      </c>
      <c r="E25" s="36">
        <f>SUMIFS(СВЦЭМ!$D$33:$D$776,СВЦЭМ!$A$33:$A$776,$A25,СВЦЭМ!$B$33:$B$776,E$11)+'СЕТ СН'!$F$14+СВЦЭМ!$D$10+'СЕТ СН'!$F$5-'СЕТ СН'!$F$24</f>
        <v>3341.30303099</v>
      </c>
      <c r="F25" s="36">
        <f>SUMIFS(СВЦЭМ!$D$33:$D$776,СВЦЭМ!$A$33:$A$776,$A25,СВЦЭМ!$B$33:$B$776,F$11)+'СЕТ СН'!$F$14+СВЦЭМ!$D$10+'СЕТ СН'!$F$5-'СЕТ СН'!$F$24</f>
        <v>3340.4060813599999</v>
      </c>
      <c r="G25" s="36">
        <f>SUMIFS(СВЦЭМ!$D$33:$D$776,СВЦЭМ!$A$33:$A$776,$A25,СВЦЭМ!$B$33:$B$776,G$11)+'СЕТ СН'!$F$14+СВЦЭМ!$D$10+'СЕТ СН'!$F$5-'СЕТ СН'!$F$24</f>
        <v>3344.0909084800001</v>
      </c>
      <c r="H25" s="36">
        <f>SUMIFS(СВЦЭМ!$D$33:$D$776,СВЦЭМ!$A$33:$A$776,$A25,СВЦЭМ!$B$33:$B$776,H$11)+'СЕТ СН'!$F$14+СВЦЭМ!$D$10+'СЕТ СН'!$F$5-'СЕТ СН'!$F$24</f>
        <v>3383.3770835700002</v>
      </c>
      <c r="I25" s="36">
        <f>SUMIFS(СВЦЭМ!$D$33:$D$776,СВЦЭМ!$A$33:$A$776,$A25,СВЦЭМ!$B$33:$B$776,I$11)+'СЕТ СН'!$F$14+СВЦЭМ!$D$10+'СЕТ СН'!$F$5-'СЕТ СН'!$F$24</f>
        <v>3363.8409917399999</v>
      </c>
      <c r="J25" s="36">
        <f>SUMIFS(СВЦЭМ!$D$33:$D$776,СВЦЭМ!$A$33:$A$776,$A25,СВЦЭМ!$B$33:$B$776,J$11)+'СЕТ СН'!$F$14+СВЦЭМ!$D$10+'СЕТ СН'!$F$5-'СЕТ СН'!$F$24</f>
        <v>3321.4708607100001</v>
      </c>
      <c r="K25" s="36">
        <f>SUMIFS(СВЦЭМ!$D$33:$D$776,СВЦЭМ!$A$33:$A$776,$A25,СВЦЭМ!$B$33:$B$776,K$11)+'СЕТ СН'!$F$14+СВЦЭМ!$D$10+'СЕТ СН'!$F$5-'СЕТ СН'!$F$24</f>
        <v>3293.6290558400001</v>
      </c>
      <c r="L25" s="36">
        <f>SUMIFS(СВЦЭМ!$D$33:$D$776,СВЦЭМ!$A$33:$A$776,$A25,СВЦЭМ!$B$33:$B$776,L$11)+'СЕТ СН'!$F$14+СВЦЭМ!$D$10+'СЕТ СН'!$F$5-'СЕТ СН'!$F$24</f>
        <v>3281.5415023099999</v>
      </c>
      <c r="M25" s="36">
        <f>SUMIFS(СВЦЭМ!$D$33:$D$776,СВЦЭМ!$A$33:$A$776,$A25,СВЦЭМ!$B$33:$B$776,M$11)+'СЕТ СН'!$F$14+СВЦЭМ!$D$10+'СЕТ СН'!$F$5-'СЕТ СН'!$F$24</f>
        <v>3223.6838122500003</v>
      </c>
      <c r="N25" s="36">
        <f>SUMIFS(СВЦЭМ!$D$33:$D$776,СВЦЭМ!$A$33:$A$776,$A25,СВЦЭМ!$B$33:$B$776,N$11)+'СЕТ СН'!$F$14+СВЦЭМ!$D$10+'СЕТ СН'!$F$5-'СЕТ СН'!$F$24</f>
        <v>3177.71144383</v>
      </c>
      <c r="O25" s="36">
        <f>SUMIFS(СВЦЭМ!$D$33:$D$776,СВЦЭМ!$A$33:$A$776,$A25,СВЦЭМ!$B$33:$B$776,O$11)+'СЕТ СН'!$F$14+СВЦЭМ!$D$10+'СЕТ СН'!$F$5-'СЕТ СН'!$F$24</f>
        <v>3173.7654416599999</v>
      </c>
      <c r="P25" s="36">
        <f>SUMIFS(СВЦЭМ!$D$33:$D$776,СВЦЭМ!$A$33:$A$776,$A25,СВЦЭМ!$B$33:$B$776,P$11)+'СЕТ СН'!$F$14+СВЦЭМ!$D$10+'СЕТ СН'!$F$5-'СЕТ СН'!$F$24</f>
        <v>3176.78899155</v>
      </c>
      <c r="Q25" s="36">
        <f>SUMIFS(СВЦЭМ!$D$33:$D$776,СВЦЭМ!$A$33:$A$776,$A25,СВЦЭМ!$B$33:$B$776,Q$11)+'СЕТ СН'!$F$14+СВЦЭМ!$D$10+'СЕТ СН'!$F$5-'СЕТ СН'!$F$24</f>
        <v>3180.0598178600003</v>
      </c>
      <c r="R25" s="36">
        <f>SUMIFS(СВЦЭМ!$D$33:$D$776,СВЦЭМ!$A$33:$A$776,$A25,СВЦЭМ!$B$33:$B$776,R$11)+'СЕТ СН'!$F$14+СВЦЭМ!$D$10+'СЕТ СН'!$F$5-'СЕТ СН'!$F$24</f>
        <v>3164.4933375300002</v>
      </c>
      <c r="S25" s="36">
        <f>SUMIFS(СВЦЭМ!$D$33:$D$776,СВЦЭМ!$A$33:$A$776,$A25,СВЦЭМ!$B$33:$B$776,S$11)+'СЕТ СН'!$F$14+СВЦЭМ!$D$10+'СЕТ СН'!$F$5-'СЕТ СН'!$F$24</f>
        <v>3167.9056958199999</v>
      </c>
      <c r="T25" s="36">
        <f>SUMIFS(СВЦЭМ!$D$33:$D$776,СВЦЭМ!$A$33:$A$776,$A25,СВЦЭМ!$B$33:$B$776,T$11)+'СЕТ СН'!$F$14+СВЦЭМ!$D$10+'СЕТ СН'!$F$5-'СЕТ СН'!$F$24</f>
        <v>3165.5763906399998</v>
      </c>
      <c r="U25" s="36">
        <f>SUMIFS(СВЦЭМ!$D$33:$D$776,СВЦЭМ!$A$33:$A$776,$A25,СВЦЭМ!$B$33:$B$776,U$11)+'СЕТ СН'!$F$14+СВЦЭМ!$D$10+'СЕТ СН'!$F$5-'СЕТ СН'!$F$24</f>
        <v>3146.4773358500001</v>
      </c>
      <c r="V25" s="36">
        <f>SUMIFS(СВЦЭМ!$D$33:$D$776,СВЦЭМ!$A$33:$A$776,$A25,СВЦЭМ!$B$33:$B$776,V$11)+'СЕТ СН'!$F$14+СВЦЭМ!$D$10+'СЕТ СН'!$F$5-'СЕТ СН'!$F$24</f>
        <v>3141.40968733</v>
      </c>
      <c r="W25" s="36">
        <f>SUMIFS(СВЦЭМ!$D$33:$D$776,СВЦЭМ!$A$33:$A$776,$A25,СВЦЭМ!$B$33:$B$776,W$11)+'СЕТ СН'!$F$14+СВЦЭМ!$D$10+'СЕТ СН'!$F$5-'СЕТ СН'!$F$24</f>
        <v>3151.9309153700001</v>
      </c>
      <c r="X25" s="36">
        <f>SUMIFS(СВЦЭМ!$D$33:$D$776,СВЦЭМ!$A$33:$A$776,$A25,СВЦЭМ!$B$33:$B$776,X$11)+'СЕТ СН'!$F$14+СВЦЭМ!$D$10+'СЕТ СН'!$F$5-'СЕТ СН'!$F$24</f>
        <v>3175.50550217</v>
      </c>
      <c r="Y25" s="36">
        <f>SUMIFS(СВЦЭМ!$D$33:$D$776,СВЦЭМ!$A$33:$A$776,$A25,СВЦЭМ!$B$33:$B$776,Y$11)+'СЕТ СН'!$F$14+СВЦЭМ!$D$10+'СЕТ СН'!$F$5-'СЕТ СН'!$F$24</f>
        <v>3283.67478527</v>
      </c>
    </row>
    <row r="26" spans="1:25" ht="15.75" x14ac:dyDescent="0.2">
      <c r="A26" s="35">
        <f t="shared" si="0"/>
        <v>44089</v>
      </c>
      <c r="B26" s="36">
        <f>SUMIFS(СВЦЭМ!$D$33:$D$776,СВЦЭМ!$A$33:$A$776,$A26,СВЦЭМ!$B$33:$B$776,B$11)+'СЕТ СН'!$F$14+СВЦЭМ!$D$10+'СЕТ СН'!$F$5-'СЕТ СН'!$F$24</f>
        <v>3323.86431103</v>
      </c>
      <c r="C26" s="36">
        <f>SUMIFS(СВЦЭМ!$D$33:$D$776,СВЦЭМ!$A$33:$A$776,$A26,СВЦЭМ!$B$33:$B$776,C$11)+'СЕТ СН'!$F$14+СВЦЭМ!$D$10+'СЕТ СН'!$F$5-'СЕТ СН'!$F$24</f>
        <v>3338.0715112400003</v>
      </c>
      <c r="D26" s="36">
        <f>SUMIFS(СВЦЭМ!$D$33:$D$776,СВЦЭМ!$A$33:$A$776,$A26,СВЦЭМ!$B$33:$B$776,D$11)+'СЕТ СН'!$F$14+СВЦЭМ!$D$10+'СЕТ СН'!$F$5-'СЕТ СН'!$F$24</f>
        <v>3363.5815040699999</v>
      </c>
      <c r="E26" s="36">
        <f>SUMIFS(СВЦЭМ!$D$33:$D$776,СВЦЭМ!$A$33:$A$776,$A26,СВЦЭМ!$B$33:$B$776,E$11)+'СЕТ СН'!$F$14+СВЦЭМ!$D$10+'СЕТ СН'!$F$5-'СЕТ СН'!$F$24</f>
        <v>3365.53052269</v>
      </c>
      <c r="F26" s="36">
        <f>SUMIFS(СВЦЭМ!$D$33:$D$776,СВЦЭМ!$A$33:$A$776,$A26,СВЦЭМ!$B$33:$B$776,F$11)+'СЕТ СН'!$F$14+СВЦЭМ!$D$10+'СЕТ СН'!$F$5-'СЕТ СН'!$F$24</f>
        <v>3364.6582503700001</v>
      </c>
      <c r="G26" s="36">
        <f>SUMIFS(СВЦЭМ!$D$33:$D$776,СВЦЭМ!$A$33:$A$776,$A26,СВЦЭМ!$B$33:$B$776,G$11)+'СЕТ СН'!$F$14+СВЦЭМ!$D$10+'СЕТ СН'!$F$5-'СЕТ СН'!$F$24</f>
        <v>3356.3235895600001</v>
      </c>
      <c r="H26" s="36">
        <f>SUMIFS(СВЦЭМ!$D$33:$D$776,СВЦЭМ!$A$33:$A$776,$A26,СВЦЭМ!$B$33:$B$776,H$11)+'СЕТ СН'!$F$14+СВЦЭМ!$D$10+'СЕТ СН'!$F$5-'СЕТ СН'!$F$24</f>
        <v>3313.0680599799998</v>
      </c>
      <c r="I26" s="36">
        <f>SUMIFS(СВЦЭМ!$D$33:$D$776,СВЦЭМ!$A$33:$A$776,$A26,СВЦЭМ!$B$33:$B$776,I$11)+'СЕТ СН'!$F$14+СВЦЭМ!$D$10+'СЕТ СН'!$F$5-'СЕТ СН'!$F$24</f>
        <v>3299.2833150699998</v>
      </c>
      <c r="J26" s="36">
        <f>SUMIFS(СВЦЭМ!$D$33:$D$776,СВЦЭМ!$A$33:$A$776,$A26,СВЦЭМ!$B$33:$B$776,J$11)+'СЕТ СН'!$F$14+СВЦЭМ!$D$10+'СЕТ СН'!$F$5-'СЕТ СН'!$F$24</f>
        <v>3249.2508289299999</v>
      </c>
      <c r="K26" s="36">
        <f>SUMIFS(СВЦЭМ!$D$33:$D$776,СВЦЭМ!$A$33:$A$776,$A26,СВЦЭМ!$B$33:$B$776,K$11)+'СЕТ СН'!$F$14+СВЦЭМ!$D$10+'СЕТ СН'!$F$5-'СЕТ СН'!$F$24</f>
        <v>3212.9474822299999</v>
      </c>
      <c r="L26" s="36">
        <f>SUMIFS(СВЦЭМ!$D$33:$D$776,СВЦЭМ!$A$33:$A$776,$A26,СВЦЭМ!$B$33:$B$776,L$11)+'СЕТ СН'!$F$14+СВЦЭМ!$D$10+'СЕТ СН'!$F$5-'СЕТ СН'!$F$24</f>
        <v>3223.5417140500003</v>
      </c>
      <c r="M26" s="36">
        <f>SUMIFS(СВЦЭМ!$D$33:$D$776,СВЦЭМ!$A$33:$A$776,$A26,СВЦЭМ!$B$33:$B$776,M$11)+'СЕТ СН'!$F$14+СВЦЭМ!$D$10+'СЕТ СН'!$F$5-'СЕТ СН'!$F$24</f>
        <v>3198.09889888</v>
      </c>
      <c r="N26" s="36">
        <f>SUMIFS(СВЦЭМ!$D$33:$D$776,СВЦЭМ!$A$33:$A$776,$A26,СВЦЭМ!$B$33:$B$776,N$11)+'СЕТ СН'!$F$14+СВЦЭМ!$D$10+'СЕТ СН'!$F$5-'СЕТ СН'!$F$24</f>
        <v>3158.0590704300002</v>
      </c>
      <c r="O26" s="36">
        <f>SUMIFS(СВЦЭМ!$D$33:$D$776,СВЦЭМ!$A$33:$A$776,$A26,СВЦЭМ!$B$33:$B$776,O$11)+'СЕТ СН'!$F$14+СВЦЭМ!$D$10+'СЕТ СН'!$F$5-'СЕТ СН'!$F$24</f>
        <v>3132.46418146</v>
      </c>
      <c r="P26" s="36">
        <f>SUMIFS(СВЦЭМ!$D$33:$D$776,СВЦЭМ!$A$33:$A$776,$A26,СВЦЭМ!$B$33:$B$776,P$11)+'СЕТ СН'!$F$14+СВЦЭМ!$D$10+'СЕТ СН'!$F$5-'СЕТ СН'!$F$24</f>
        <v>3132.4071295399999</v>
      </c>
      <c r="Q26" s="36">
        <f>SUMIFS(СВЦЭМ!$D$33:$D$776,СВЦЭМ!$A$33:$A$776,$A26,СВЦЭМ!$B$33:$B$776,Q$11)+'СЕТ СН'!$F$14+СВЦЭМ!$D$10+'СЕТ СН'!$F$5-'СЕТ СН'!$F$24</f>
        <v>3133.6001764299999</v>
      </c>
      <c r="R26" s="36">
        <f>SUMIFS(СВЦЭМ!$D$33:$D$776,СВЦЭМ!$A$33:$A$776,$A26,СВЦЭМ!$B$33:$B$776,R$11)+'СЕТ СН'!$F$14+СВЦЭМ!$D$10+'СЕТ СН'!$F$5-'СЕТ СН'!$F$24</f>
        <v>3126.5455412199999</v>
      </c>
      <c r="S26" s="36">
        <f>SUMIFS(СВЦЭМ!$D$33:$D$776,СВЦЭМ!$A$33:$A$776,$A26,СВЦЭМ!$B$33:$B$776,S$11)+'СЕТ СН'!$F$14+СВЦЭМ!$D$10+'СЕТ СН'!$F$5-'СЕТ СН'!$F$24</f>
        <v>3131.5798695399999</v>
      </c>
      <c r="T26" s="36">
        <f>SUMIFS(СВЦЭМ!$D$33:$D$776,СВЦЭМ!$A$33:$A$776,$A26,СВЦЭМ!$B$33:$B$776,T$11)+'СЕТ СН'!$F$14+СВЦЭМ!$D$10+'СЕТ СН'!$F$5-'СЕТ СН'!$F$24</f>
        <v>3114.7465575699998</v>
      </c>
      <c r="U26" s="36">
        <f>SUMIFS(СВЦЭМ!$D$33:$D$776,СВЦЭМ!$A$33:$A$776,$A26,СВЦЭМ!$B$33:$B$776,U$11)+'СЕТ СН'!$F$14+СВЦЭМ!$D$10+'СЕТ СН'!$F$5-'СЕТ СН'!$F$24</f>
        <v>3097.5148640300004</v>
      </c>
      <c r="V26" s="36">
        <f>SUMIFS(СВЦЭМ!$D$33:$D$776,СВЦЭМ!$A$33:$A$776,$A26,СВЦЭМ!$B$33:$B$776,V$11)+'СЕТ СН'!$F$14+СВЦЭМ!$D$10+'СЕТ СН'!$F$5-'СЕТ СН'!$F$24</f>
        <v>3110.8765826500003</v>
      </c>
      <c r="W26" s="36">
        <f>SUMIFS(СВЦЭМ!$D$33:$D$776,СВЦЭМ!$A$33:$A$776,$A26,СВЦЭМ!$B$33:$B$776,W$11)+'СЕТ СН'!$F$14+СВЦЭМ!$D$10+'СЕТ СН'!$F$5-'СЕТ СН'!$F$24</f>
        <v>3115.2133428900001</v>
      </c>
      <c r="X26" s="36">
        <f>SUMIFS(СВЦЭМ!$D$33:$D$776,СВЦЭМ!$A$33:$A$776,$A26,СВЦЭМ!$B$33:$B$776,X$11)+'СЕТ СН'!$F$14+СВЦЭМ!$D$10+'СЕТ СН'!$F$5-'СЕТ СН'!$F$24</f>
        <v>3143.65034797</v>
      </c>
      <c r="Y26" s="36">
        <f>SUMIFS(СВЦЭМ!$D$33:$D$776,СВЦЭМ!$A$33:$A$776,$A26,СВЦЭМ!$B$33:$B$776,Y$11)+'СЕТ СН'!$F$14+СВЦЭМ!$D$10+'СЕТ СН'!$F$5-'СЕТ СН'!$F$24</f>
        <v>3235.1471919200003</v>
      </c>
    </row>
    <row r="27" spans="1:25" ht="15.75" x14ac:dyDescent="0.2">
      <c r="A27" s="35">
        <f t="shared" si="0"/>
        <v>44090</v>
      </c>
      <c r="B27" s="36">
        <f>SUMIFS(СВЦЭМ!$D$33:$D$776,СВЦЭМ!$A$33:$A$776,$A27,СВЦЭМ!$B$33:$B$776,B$11)+'СЕТ СН'!$F$14+СВЦЭМ!$D$10+'СЕТ СН'!$F$5-'СЕТ СН'!$F$24</f>
        <v>3308.1326022799999</v>
      </c>
      <c r="C27" s="36">
        <f>SUMIFS(СВЦЭМ!$D$33:$D$776,СВЦЭМ!$A$33:$A$776,$A27,СВЦЭМ!$B$33:$B$776,C$11)+'СЕТ СН'!$F$14+СВЦЭМ!$D$10+'СЕТ СН'!$F$5-'СЕТ СН'!$F$24</f>
        <v>3336.1443637000002</v>
      </c>
      <c r="D27" s="36">
        <f>SUMIFS(СВЦЭМ!$D$33:$D$776,СВЦЭМ!$A$33:$A$776,$A27,СВЦЭМ!$B$33:$B$776,D$11)+'СЕТ СН'!$F$14+СВЦЭМ!$D$10+'СЕТ СН'!$F$5-'СЕТ СН'!$F$24</f>
        <v>3365.1158450800003</v>
      </c>
      <c r="E27" s="36">
        <f>SUMIFS(СВЦЭМ!$D$33:$D$776,СВЦЭМ!$A$33:$A$776,$A27,СВЦЭМ!$B$33:$B$776,E$11)+'СЕТ СН'!$F$14+СВЦЭМ!$D$10+'СЕТ СН'!$F$5-'СЕТ СН'!$F$24</f>
        <v>3375.3022525900001</v>
      </c>
      <c r="F27" s="36">
        <f>SUMIFS(СВЦЭМ!$D$33:$D$776,СВЦЭМ!$A$33:$A$776,$A27,СВЦЭМ!$B$33:$B$776,F$11)+'СЕТ СН'!$F$14+СВЦЭМ!$D$10+'СЕТ СН'!$F$5-'СЕТ СН'!$F$24</f>
        <v>3394.38018173</v>
      </c>
      <c r="G27" s="36">
        <f>SUMIFS(СВЦЭМ!$D$33:$D$776,СВЦЭМ!$A$33:$A$776,$A27,СВЦЭМ!$B$33:$B$776,G$11)+'СЕТ СН'!$F$14+СВЦЭМ!$D$10+'СЕТ СН'!$F$5-'СЕТ СН'!$F$24</f>
        <v>3382.90612362</v>
      </c>
      <c r="H27" s="36">
        <f>SUMIFS(СВЦЭМ!$D$33:$D$776,СВЦЭМ!$A$33:$A$776,$A27,СВЦЭМ!$B$33:$B$776,H$11)+'СЕТ СН'!$F$14+СВЦЭМ!$D$10+'СЕТ СН'!$F$5-'СЕТ СН'!$F$24</f>
        <v>3322.1370350400002</v>
      </c>
      <c r="I27" s="36">
        <f>SUMIFS(СВЦЭМ!$D$33:$D$776,СВЦЭМ!$A$33:$A$776,$A27,СВЦЭМ!$B$33:$B$776,I$11)+'СЕТ СН'!$F$14+СВЦЭМ!$D$10+'СЕТ СН'!$F$5-'СЕТ СН'!$F$24</f>
        <v>3260.98370531</v>
      </c>
      <c r="J27" s="36">
        <f>SUMIFS(СВЦЭМ!$D$33:$D$776,СВЦЭМ!$A$33:$A$776,$A27,СВЦЭМ!$B$33:$B$776,J$11)+'СЕТ СН'!$F$14+СВЦЭМ!$D$10+'СЕТ СН'!$F$5-'СЕТ СН'!$F$24</f>
        <v>3227.3510081499999</v>
      </c>
      <c r="K27" s="36">
        <f>SUMIFS(СВЦЭМ!$D$33:$D$776,СВЦЭМ!$A$33:$A$776,$A27,СВЦЭМ!$B$33:$B$776,K$11)+'СЕТ СН'!$F$14+СВЦЭМ!$D$10+'СЕТ СН'!$F$5-'СЕТ СН'!$F$24</f>
        <v>3226.64681733</v>
      </c>
      <c r="L27" s="36">
        <f>SUMIFS(СВЦЭМ!$D$33:$D$776,СВЦЭМ!$A$33:$A$776,$A27,СВЦЭМ!$B$33:$B$776,L$11)+'СЕТ СН'!$F$14+СВЦЭМ!$D$10+'СЕТ СН'!$F$5-'СЕТ СН'!$F$24</f>
        <v>3210.9370962600001</v>
      </c>
      <c r="M27" s="36">
        <f>SUMIFS(СВЦЭМ!$D$33:$D$776,СВЦЭМ!$A$33:$A$776,$A27,СВЦЭМ!$B$33:$B$776,M$11)+'СЕТ СН'!$F$14+СВЦЭМ!$D$10+'СЕТ СН'!$F$5-'СЕТ СН'!$F$24</f>
        <v>3174.7042980400001</v>
      </c>
      <c r="N27" s="36">
        <f>SUMIFS(СВЦЭМ!$D$33:$D$776,СВЦЭМ!$A$33:$A$776,$A27,СВЦЭМ!$B$33:$B$776,N$11)+'СЕТ СН'!$F$14+СВЦЭМ!$D$10+'СЕТ СН'!$F$5-'СЕТ СН'!$F$24</f>
        <v>3127.6268990500002</v>
      </c>
      <c r="O27" s="36">
        <f>SUMIFS(СВЦЭМ!$D$33:$D$776,СВЦЭМ!$A$33:$A$776,$A27,СВЦЭМ!$B$33:$B$776,O$11)+'СЕТ СН'!$F$14+СВЦЭМ!$D$10+'СЕТ СН'!$F$5-'СЕТ СН'!$F$24</f>
        <v>3112.7620701800001</v>
      </c>
      <c r="P27" s="36">
        <f>SUMIFS(СВЦЭМ!$D$33:$D$776,СВЦЭМ!$A$33:$A$776,$A27,СВЦЭМ!$B$33:$B$776,P$11)+'СЕТ СН'!$F$14+СВЦЭМ!$D$10+'СЕТ СН'!$F$5-'СЕТ СН'!$F$24</f>
        <v>3114.7451301700003</v>
      </c>
      <c r="Q27" s="36">
        <f>SUMIFS(СВЦЭМ!$D$33:$D$776,СВЦЭМ!$A$33:$A$776,$A27,СВЦЭМ!$B$33:$B$776,Q$11)+'СЕТ СН'!$F$14+СВЦЭМ!$D$10+'СЕТ СН'!$F$5-'СЕТ СН'!$F$24</f>
        <v>3112.20112251</v>
      </c>
      <c r="R27" s="36">
        <f>SUMIFS(СВЦЭМ!$D$33:$D$776,СВЦЭМ!$A$33:$A$776,$A27,СВЦЭМ!$B$33:$B$776,R$11)+'СЕТ СН'!$F$14+СВЦЭМ!$D$10+'СЕТ СН'!$F$5-'СЕТ СН'!$F$24</f>
        <v>3109.3462843699999</v>
      </c>
      <c r="S27" s="36">
        <f>SUMIFS(СВЦЭМ!$D$33:$D$776,СВЦЭМ!$A$33:$A$776,$A27,СВЦЭМ!$B$33:$B$776,S$11)+'СЕТ СН'!$F$14+СВЦЭМ!$D$10+'СЕТ СН'!$F$5-'СЕТ СН'!$F$24</f>
        <v>3108.9996784499999</v>
      </c>
      <c r="T27" s="36">
        <f>SUMIFS(СВЦЭМ!$D$33:$D$776,СВЦЭМ!$A$33:$A$776,$A27,СВЦЭМ!$B$33:$B$776,T$11)+'СЕТ СН'!$F$14+СВЦЭМ!$D$10+'СЕТ СН'!$F$5-'СЕТ СН'!$F$24</f>
        <v>3102.64685113</v>
      </c>
      <c r="U27" s="36">
        <f>SUMIFS(СВЦЭМ!$D$33:$D$776,СВЦЭМ!$A$33:$A$776,$A27,СВЦЭМ!$B$33:$B$776,U$11)+'СЕТ СН'!$F$14+СВЦЭМ!$D$10+'СЕТ СН'!$F$5-'СЕТ СН'!$F$24</f>
        <v>3102.1338538600003</v>
      </c>
      <c r="V27" s="36">
        <f>SUMIFS(СВЦЭМ!$D$33:$D$776,СВЦЭМ!$A$33:$A$776,$A27,СВЦЭМ!$B$33:$B$776,V$11)+'СЕТ СН'!$F$14+СВЦЭМ!$D$10+'СЕТ СН'!$F$5-'СЕТ СН'!$F$24</f>
        <v>3106.6472450299998</v>
      </c>
      <c r="W27" s="36">
        <f>SUMIFS(СВЦЭМ!$D$33:$D$776,СВЦЭМ!$A$33:$A$776,$A27,СВЦЭМ!$B$33:$B$776,W$11)+'СЕТ СН'!$F$14+СВЦЭМ!$D$10+'СЕТ СН'!$F$5-'СЕТ СН'!$F$24</f>
        <v>3097.2202932499999</v>
      </c>
      <c r="X27" s="36">
        <f>SUMIFS(СВЦЭМ!$D$33:$D$776,СВЦЭМ!$A$33:$A$776,$A27,СВЦЭМ!$B$33:$B$776,X$11)+'СЕТ СН'!$F$14+СВЦЭМ!$D$10+'СЕТ СН'!$F$5-'СЕТ СН'!$F$24</f>
        <v>3128.7888102100001</v>
      </c>
      <c r="Y27" s="36">
        <f>SUMIFS(СВЦЭМ!$D$33:$D$776,СВЦЭМ!$A$33:$A$776,$A27,СВЦЭМ!$B$33:$B$776,Y$11)+'СЕТ СН'!$F$14+СВЦЭМ!$D$10+'СЕТ СН'!$F$5-'СЕТ СН'!$F$24</f>
        <v>3215.6917436700001</v>
      </c>
    </row>
    <row r="28" spans="1:25" ht="15.75" x14ac:dyDescent="0.2">
      <c r="A28" s="35">
        <f t="shared" si="0"/>
        <v>44091</v>
      </c>
      <c r="B28" s="36">
        <f>SUMIFS(СВЦЭМ!$D$33:$D$776,СВЦЭМ!$A$33:$A$776,$A28,СВЦЭМ!$B$33:$B$776,B$11)+'СЕТ СН'!$F$14+СВЦЭМ!$D$10+'СЕТ СН'!$F$5-'СЕТ СН'!$F$24</f>
        <v>3328.4303223100001</v>
      </c>
      <c r="C28" s="36">
        <f>SUMIFS(СВЦЭМ!$D$33:$D$776,СВЦЭМ!$A$33:$A$776,$A28,СВЦЭМ!$B$33:$B$776,C$11)+'СЕТ СН'!$F$14+СВЦЭМ!$D$10+'СЕТ СН'!$F$5-'СЕТ СН'!$F$24</f>
        <v>3360.99917882</v>
      </c>
      <c r="D28" s="36">
        <f>SUMIFS(СВЦЭМ!$D$33:$D$776,СВЦЭМ!$A$33:$A$776,$A28,СВЦЭМ!$B$33:$B$776,D$11)+'СЕТ СН'!$F$14+СВЦЭМ!$D$10+'СЕТ СН'!$F$5-'СЕТ СН'!$F$24</f>
        <v>3386.3172743800001</v>
      </c>
      <c r="E28" s="36">
        <f>SUMIFS(СВЦЭМ!$D$33:$D$776,СВЦЭМ!$A$33:$A$776,$A28,СВЦЭМ!$B$33:$B$776,E$11)+'СЕТ СН'!$F$14+СВЦЭМ!$D$10+'СЕТ СН'!$F$5-'СЕТ СН'!$F$24</f>
        <v>3395.9390265400002</v>
      </c>
      <c r="F28" s="36">
        <f>SUMIFS(СВЦЭМ!$D$33:$D$776,СВЦЭМ!$A$33:$A$776,$A28,СВЦЭМ!$B$33:$B$776,F$11)+'СЕТ СН'!$F$14+СВЦЭМ!$D$10+'СЕТ СН'!$F$5-'СЕТ СН'!$F$24</f>
        <v>3403.3357564200001</v>
      </c>
      <c r="G28" s="36">
        <f>SUMIFS(СВЦЭМ!$D$33:$D$776,СВЦЭМ!$A$33:$A$776,$A28,СВЦЭМ!$B$33:$B$776,G$11)+'СЕТ СН'!$F$14+СВЦЭМ!$D$10+'СЕТ СН'!$F$5-'СЕТ СН'!$F$24</f>
        <v>3386.31704274</v>
      </c>
      <c r="H28" s="36">
        <f>SUMIFS(СВЦЭМ!$D$33:$D$776,СВЦЭМ!$A$33:$A$776,$A28,СВЦЭМ!$B$33:$B$776,H$11)+'СЕТ СН'!$F$14+СВЦЭМ!$D$10+'СЕТ СН'!$F$5-'СЕТ СН'!$F$24</f>
        <v>3328.33247364</v>
      </c>
      <c r="I28" s="36">
        <f>SUMIFS(СВЦЭМ!$D$33:$D$776,СВЦЭМ!$A$33:$A$776,$A28,СВЦЭМ!$B$33:$B$776,I$11)+'СЕТ СН'!$F$14+СВЦЭМ!$D$10+'СЕТ СН'!$F$5-'СЕТ СН'!$F$24</f>
        <v>3263.4827647699999</v>
      </c>
      <c r="J28" s="36">
        <f>SUMIFS(СВЦЭМ!$D$33:$D$776,СВЦЭМ!$A$33:$A$776,$A28,СВЦЭМ!$B$33:$B$776,J$11)+'СЕТ СН'!$F$14+СВЦЭМ!$D$10+'СЕТ СН'!$F$5-'СЕТ СН'!$F$24</f>
        <v>3222.9213855500002</v>
      </c>
      <c r="K28" s="36">
        <f>SUMIFS(СВЦЭМ!$D$33:$D$776,СВЦЭМ!$A$33:$A$776,$A28,СВЦЭМ!$B$33:$B$776,K$11)+'СЕТ СН'!$F$14+СВЦЭМ!$D$10+'СЕТ СН'!$F$5-'СЕТ СН'!$F$24</f>
        <v>3196.21730837</v>
      </c>
      <c r="L28" s="36">
        <f>SUMIFS(СВЦЭМ!$D$33:$D$776,СВЦЭМ!$A$33:$A$776,$A28,СВЦЭМ!$B$33:$B$776,L$11)+'СЕТ СН'!$F$14+СВЦЭМ!$D$10+'СЕТ СН'!$F$5-'СЕТ СН'!$F$24</f>
        <v>3208.3602828399999</v>
      </c>
      <c r="M28" s="36">
        <f>SUMIFS(СВЦЭМ!$D$33:$D$776,СВЦЭМ!$A$33:$A$776,$A28,СВЦЭМ!$B$33:$B$776,M$11)+'СЕТ СН'!$F$14+СВЦЭМ!$D$10+'СЕТ СН'!$F$5-'СЕТ СН'!$F$24</f>
        <v>3168.32172537</v>
      </c>
      <c r="N28" s="36">
        <f>SUMIFS(СВЦЭМ!$D$33:$D$776,СВЦЭМ!$A$33:$A$776,$A28,СВЦЭМ!$B$33:$B$776,N$11)+'СЕТ СН'!$F$14+СВЦЭМ!$D$10+'СЕТ СН'!$F$5-'СЕТ СН'!$F$24</f>
        <v>3121.7595970500001</v>
      </c>
      <c r="O28" s="36">
        <f>SUMIFS(СВЦЭМ!$D$33:$D$776,СВЦЭМ!$A$33:$A$776,$A28,СВЦЭМ!$B$33:$B$776,O$11)+'СЕТ СН'!$F$14+СВЦЭМ!$D$10+'СЕТ СН'!$F$5-'СЕТ СН'!$F$24</f>
        <v>3101.7566383399999</v>
      </c>
      <c r="P28" s="36">
        <f>SUMIFS(СВЦЭМ!$D$33:$D$776,СВЦЭМ!$A$33:$A$776,$A28,СВЦЭМ!$B$33:$B$776,P$11)+'СЕТ СН'!$F$14+СВЦЭМ!$D$10+'СЕТ СН'!$F$5-'СЕТ СН'!$F$24</f>
        <v>3102.80001115</v>
      </c>
      <c r="Q28" s="36">
        <f>SUMIFS(СВЦЭМ!$D$33:$D$776,СВЦЭМ!$A$33:$A$776,$A28,СВЦЭМ!$B$33:$B$776,Q$11)+'СЕТ СН'!$F$14+СВЦЭМ!$D$10+'СЕТ СН'!$F$5-'СЕТ СН'!$F$24</f>
        <v>3106.9374487</v>
      </c>
      <c r="R28" s="36">
        <f>SUMIFS(СВЦЭМ!$D$33:$D$776,СВЦЭМ!$A$33:$A$776,$A28,СВЦЭМ!$B$33:$B$776,R$11)+'СЕТ СН'!$F$14+СВЦЭМ!$D$10+'СЕТ СН'!$F$5-'СЕТ СН'!$F$24</f>
        <v>3109.1060159799999</v>
      </c>
      <c r="S28" s="36">
        <f>SUMIFS(СВЦЭМ!$D$33:$D$776,СВЦЭМ!$A$33:$A$776,$A28,СВЦЭМ!$B$33:$B$776,S$11)+'СЕТ СН'!$F$14+СВЦЭМ!$D$10+'СЕТ СН'!$F$5-'СЕТ СН'!$F$24</f>
        <v>3100.8445249300003</v>
      </c>
      <c r="T28" s="36">
        <f>SUMIFS(СВЦЭМ!$D$33:$D$776,СВЦЭМ!$A$33:$A$776,$A28,СВЦЭМ!$B$33:$B$776,T$11)+'СЕТ СН'!$F$14+СВЦЭМ!$D$10+'СЕТ СН'!$F$5-'СЕТ СН'!$F$24</f>
        <v>3091.7915672899999</v>
      </c>
      <c r="U28" s="36">
        <f>SUMIFS(СВЦЭМ!$D$33:$D$776,СВЦЭМ!$A$33:$A$776,$A28,СВЦЭМ!$B$33:$B$776,U$11)+'СЕТ СН'!$F$14+СВЦЭМ!$D$10+'СЕТ СН'!$F$5-'СЕТ СН'!$F$24</f>
        <v>3088.1041200899999</v>
      </c>
      <c r="V28" s="36">
        <f>SUMIFS(СВЦЭМ!$D$33:$D$776,СВЦЭМ!$A$33:$A$776,$A28,СВЦЭМ!$B$33:$B$776,V$11)+'СЕТ СН'!$F$14+СВЦЭМ!$D$10+'СЕТ СН'!$F$5-'СЕТ СН'!$F$24</f>
        <v>3100.6738775100002</v>
      </c>
      <c r="W28" s="36">
        <f>SUMIFS(СВЦЭМ!$D$33:$D$776,СВЦЭМ!$A$33:$A$776,$A28,СВЦЭМ!$B$33:$B$776,W$11)+'СЕТ СН'!$F$14+СВЦЭМ!$D$10+'СЕТ СН'!$F$5-'СЕТ СН'!$F$24</f>
        <v>3086.4276077</v>
      </c>
      <c r="X28" s="36">
        <f>SUMIFS(СВЦЭМ!$D$33:$D$776,СВЦЭМ!$A$33:$A$776,$A28,СВЦЭМ!$B$33:$B$776,X$11)+'СЕТ СН'!$F$14+СВЦЭМ!$D$10+'СЕТ СН'!$F$5-'СЕТ СН'!$F$24</f>
        <v>3130.8217437000003</v>
      </c>
      <c r="Y28" s="36">
        <f>SUMIFS(СВЦЭМ!$D$33:$D$776,СВЦЭМ!$A$33:$A$776,$A28,СВЦЭМ!$B$33:$B$776,Y$11)+'СЕТ СН'!$F$14+СВЦЭМ!$D$10+'СЕТ СН'!$F$5-'СЕТ СН'!$F$24</f>
        <v>3216.6031445100002</v>
      </c>
    </row>
    <row r="29" spans="1:25" ht="15.75" x14ac:dyDescent="0.2">
      <c r="A29" s="35">
        <f t="shared" si="0"/>
        <v>44092</v>
      </c>
      <c r="B29" s="36">
        <f>SUMIFS(СВЦЭМ!$D$33:$D$776,СВЦЭМ!$A$33:$A$776,$A29,СВЦЭМ!$B$33:$B$776,B$11)+'СЕТ СН'!$F$14+СВЦЭМ!$D$10+'СЕТ СН'!$F$5-'СЕТ СН'!$F$24</f>
        <v>3326.0249613999999</v>
      </c>
      <c r="C29" s="36">
        <f>SUMIFS(СВЦЭМ!$D$33:$D$776,СВЦЭМ!$A$33:$A$776,$A29,СВЦЭМ!$B$33:$B$776,C$11)+'СЕТ СН'!$F$14+СВЦЭМ!$D$10+'СЕТ СН'!$F$5-'СЕТ СН'!$F$24</f>
        <v>3372.9570549600003</v>
      </c>
      <c r="D29" s="36">
        <f>SUMIFS(СВЦЭМ!$D$33:$D$776,СВЦЭМ!$A$33:$A$776,$A29,СВЦЭМ!$B$33:$B$776,D$11)+'СЕТ СН'!$F$14+СВЦЭМ!$D$10+'СЕТ СН'!$F$5-'СЕТ СН'!$F$24</f>
        <v>3420.3553163400002</v>
      </c>
      <c r="E29" s="36">
        <f>SUMIFS(СВЦЭМ!$D$33:$D$776,СВЦЭМ!$A$33:$A$776,$A29,СВЦЭМ!$B$33:$B$776,E$11)+'СЕТ СН'!$F$14+СВЦЭМ!$D$10+'СЕТ СН'!$F$5-'СЕТ СН'!$F$24</f>
        <v>3456.2070331800001</v>
      </c>
      <c r="F29" s="36">
        <f>SUMIFS(СВЦЭМ!$D$33:$D$776,СВЦЭМ!$A$33:$A$776,$A29,СВЦЭМ!$B$33:$B$776,F$11)+'СЕТ СН'!$F$14+СВЦЭМ!$D$10+'СЕТ СН'!$F$5-'СЕТ СН'!$F$24</f>
        <v>3474.3198832899998</v>
      </c>
      <c r="G29" s="36">
        <f>SUMIFS(СВЦЭМ!$D$33:$D$776,СВЦЭМ!$A$33:$A$776,$A29,СВЦЭМ!$B$33:$B$776,G$11)+'СЕТ СН'!$F$14+СВЦЭМ!$D$10+'СЕТ СН'!$F$5-'СЕТ СН'!$F$24</f>
        <v>3443.3783304500002</v>
      </c>
      <c r="H29" s="36">
        <f>SUMIFS(СВЦЭМ!$D$33:$D$776,СВЦЭМ!$A$33:$A$776,$A29,СВЦЭМ!$B$33:$B$776,H$11)+'СЕТ СН'!$F$14+СВЦЭМ!$D$10+'СЕТ СН'!$F$5-'СЕТ СН'!$F$24</f>
        <v>3393.3852701300002</v>
      </c>
      <c r="I29" s="36">
        <f>SUMIFS(СВЦЭМ!$D$33:$D$776,СВЦЭМ!$A$33:$A$776,$A29,СВЦЭМ!$B$33:$B$776,I$11)+'СЕТ СН'!$F$14+СВЦЭМ!$D$10+'СЕТ СН'!$F$5-'СЕТ СН'!$F$24</f>
        <v>3347.4892117899999</v>
      </c>
      <c r="J29" s="36">
        <f>SUMIFS(СВЦЭМ!$D$33:$D$776,СВЦЭМ!$A$33:$A$776,$A29,СВЦЭМ!$B$33:$B$776,J$11)+'СЕТ СН'!$F$14+СВЦЭМ!$D$10+'СЕТ СН'!$F$5-'СЕТ СН'!$F$24</f>
        <v>3314.3103054900002</v>
      </c>
      <c r="K29" s="36">
        <f>SUMIFS(СВЦЭМ!$D$33:$D$776,СВЦЭМ!$A$33:$A$776,$A29,СВЦЭМ!$B$33:$B$776,K$11)+'СЕТ СН'!$F$14+СВЦЭМ!$D$10+'СЕТ СН'!$F$5-'СЕТ СН'!$F$24</f>
        <v>3285.33359096</v>
      </c>
      <c r="L29" s="36">
        <f>SUMIFS(СВЦЭМ!$D$33:$D$776,СВЦЭМ!$A$33:$A$776,$A29,СВЦЭМ!$B$33:$B$776,L$11)+'СЕТ СН'!$F$14+СВЦЭМ!$D$10+'СЕТ СН'!$F$5-'СЕТ СН'!$F$24</f>
        <v>3288.3432939700001</v>
      </c>
      <c r="M29" s="36">
        <f>SUMIFS(СВЦЭМ!$D$33:$D$776,СВЦЭМ!$A$33:$A$776,$A29,СВЦЭМ!$B$33:$B$776,M$11)+'СЕТ СН'!$F$14+СВЦЭМ!$D$10+'СЕТ СН'!$F$5-'СЕТ СН'!$F$24</f>
        <v>3238.2482620999999</v>
      </c>
      <c r="N29" s="36">
        <f>SUMIFS(СВЦЭМ!$D$33:$D$776,СВЦЭМ!$A$33:$A$776,$A29,СВЦЭМ!$B$33:$B$776,N$11)+'СЕТ СН'!$F$14+СВЦЭМ!$D$10+'СЕТ СН'!$F$5-'СЕТ СН'!$F$24</f>
        <v>3183.6498428100003</v>
      </c>
      <c r="O29" s="36">
        <f>SUMIFS(СВЦЭМ!$D$33:$D$776,СВЦЭМ!$A$33:$A$776,$A29,СВЦЭМ!$B$33:$B$776,O$11)+'СЕТ СН'!$F$14+СВЦЭМ!$D$10+'СЕТ СН'!$F$5-'СЕТ СН'!$F$24</f>
        <v>3149.6773630900002</v>
      </c>
      <c r="P29" s="36">
        <f>SUMIFS(СВЦЭМ!$D$33:$D$776,СВЦЭМ!$A$33:$A$776,$A29,СВЦЭМ!$B$33:$B$776,P$11)+'СЕТ СН'!$F$14+СВЦЭМ!$D$10+'СЕТ СН'!$F$5-'СЕТ СН'!$F$24</f>
        <v>3185.2216863100002</v>
      </c>
      <c r="Q29" s="36">
        <f>SUMIFS(СВЦЭМ!$D$33:$D$776,СВЦЭМ!$A$33:$A$776,$A29,СВЦЭМ!$B$33:$B$776,Q$11)+'СЕТ СН'!$F$14+СВЦЭМ!$D$10+'СЕТ СН'!$F$5-'СЕТ СН'!$F$24</f>
        <v>3180.1364534300001</v>
      </c>
      <c r="R29" s="36">
        <f>SUMIFS(СВЦЭМ!$D$33:$D$776,СВЦЭМ!$A$33:$A$776,$A29,СВЦЭМ!$B$33:$B$776,R$11)+'СЕТ СН'!$F$14+СВЦЭМ!$D$10+'СЕТ СН'!$F$5-'СЕТ СН'!$F$24</f>
        <v>3157.18812136</v>
      </c>
      <c r="S29" s="36">
        <f>SUMIFS(СВЦЭМ!$D$33:$D$776,СВЦЭМ!$A$33:$A$776,$A29,СВЦЭМ!$B$33:$B$776,S$11)+'СЕТ СН'!$F$14+СВЦЭМ!$D$10+'СЕТ СН'!$F$5-'СЕТ СН'!$F$24</f>
        <v>3150.23159287</v>
      </c>
      <c r="T29" s="36">
        <f>SUMIFS(СВЦЭМ!$D$33:$D$776,СВЦЭМ!$A$33:$A$776,$A29,СВЦЭМ!$B$33:$B$776,T$11)+'СЕТ СН'!$F$14+СВЦЭМ!$D$10+'СЕТ СН'!$F$5-'СЕТ СН'!$F$24</f>
        <v>3141.8640596700002</v>
      </c>
      <c r="U29" s="36">
        <f>SUMIFS(СВЦЭМ!$D$33:$D$776,СВЦЭМ!$A$33:$A$776,$A29,СВЦЭМ!$B$33:$B$776,U$11)+'СЕТ СН'!$F$14+СВЦЭМ!$D$10+'СЕТ СН'!$F$5-'СЕТ СН'!$F$24</f>
        <v>3126.3938257899999</v>
      </c>
      <c r="V29" s="36">
        <f>SUMIFS(СВЦЭМ!$D$33:$D$776,СВЦЭМ!$A$33:$A$776,$A29,СВЦЭМ!$B$33:$B$776,V$11)+'СЕТ СН'!$F$14+СВЦЭМ!$D$10+'СЕТ СН'!$F$5-'СЕТ СН'!$F$24</f>
        <v>3129.4719161399998</v>
      </c>
      <c r="W29" s="36">
        <f>SUMIFS(СВЦЭМ!$D$33:$D$776,СВЦЭМ!$A$33:$A$776,$A29,СВЦЭМ!$B$33:$B$776,W$11)+'СЕТ СН'!$F$14+СВЦЭМ!$D$10+'СЕТ СН'!$F$5-'СЕТ СН'!$F$24</f>
        <v>3128.6047622199999</v>
      </c>
      <c r="X29" s="36">
        <f>SUMIFS(СВЦЭМ!$D$33:$D$776,СВЦЭМ!$A$33:$A$776,$A29,СВЦЭМ!$B$33:$B$776,X$11)+'СЕТ СН'!$F$14+СВЦЭМ!$D$10+'СЕТ СН'!$F$5-'СЕТ СН'!$F$24</f>
        <v>3171.84711625</v>
      </c>
      <c r="Y29" s="36">
        <f>SUMIFS(СВЦЭМ!$D$33:$D$776,СВЦЭМ!$A$33:$A$776,$A29,СВЦЭМ!$B$33:$B$776,Y$11)+'СЕТ СН'!$F$14+СВЦЭМ!$D$10+'СЕТ СН'!$F$5-'СЕТ СН'!$F$24</f>
        <v>3255.9745841200001</v>
      </c>
    </row>
    <row r="30" spans="1:25" ht="15.75" x14ac:dyDescent="0.2">
      <c r="A30" s="35">
        <f t="shared" si="0"/>
        <v>44093</v>
      </c>
      <c r="B30" s="36">
        <f>SUMIFS(СВЦЭМ!$D$33:$D$776,СВЦЭМ!$A$33:$A$776,$A30,СВЦЭМ!$B$33:$B$776,B$11)+'СЕТ СН'!$F$14+СВЦЭМ!$D$10+'СЕТ СН'!$F$5-'СЕТ СН'!$F$24</f>
        <v>3348.4499042900002</v>
      </c>
      <c r="C30" s="36">
        <f>SUMIFS(СВЦЭМ!$D$33:$D$776,СВЦЭМ!$A$33:$A$776,$A30,СВЦЭМ!$B$33:$B$776,C$11)+'СЕТ СН'!$F$14+СВЦЭМ!$D$10+'СЕТ СН'!$F$5-'СЕТ СН'!$F$24</f>
        <v>3384.87215621</v>
      </c>
      <c r="D30" s="36">
        <f>SUMIFS(СВЦЭМ!$D$33:$D$776,СВЦЭМ!$A$33:$A$776,$A30,СВЦЭМ!$B$33:$B$776,D$11)+'СЕТ СН'!$F$14+СВЦЭМ!$D$10+'СЕТ СН'!$F$5-'СЕТ СН'!$F$24</f>
        <v>3408.56002016</v>
      </c>
      <c r="E30" s="36">
        <f>SUMIFS(СВЦЭМ!$D$33:$D$776,СВЦЭМ!$A$33:$A$776,$A30,СВЦЭМ!$B$33:$B$776,E$11)+'СЕТ СН'!$F$14+СВЦЭМ!$D$10+'СЕТ СН'!$F$5-'СЕТ СН'!$F$24</f>
        <v>3428.9383326300003</v>
      </c>
      <c r="F30" s="36">
        <f>SUMIFS(СВЦЭМ!$D$33:$D$776,СВЦЭМ!$A$33:$A$776,$A30,СВЦЭМ!$B$33:$B$776,F$11)+'СЕТ СН'!$F$14+СВЦЭМ!$D$10+'СЕТ СН'!$F$5-'СЕТ СН'!$F$24</f>
        <v>3432.7513545100001</v>
      </c>
      <c r="G30" s="36">
        <f>SUMIFS(СВЦЭМ!$D$33:$D$776,СВЦЭМ!$A$33:$A$776,$A30,СВЦЭМ!$B$33:$B$776,G$11)+'СЕТ СН'!$F$14+СВЦЭМ!$D$10+'СЕТ СН'!$F$5-'СЕТ СН'!$F$24</f>
        <v>3420.2587837700003</v>
      </c>
      <c r="H30" s="36">
        <f>SUMIFS(СВЦЭМ!$D$33:$D$776,СВЦЭМ!$A$33:$A$776,$A30,СВЦЭМ!$B$33:$B$776,H$11)+'СЕТ СН'!$F$14+СВЦЭМ!$D$10+'СЕТ СН'!$F$5-'СЕТ СН'!$F$24</f>
        <v>3390.3540524800001</v>
      </c>
      <c r="I30" s="36">
        <f>SUMIFS(СВЦЭМ!$D$33:$D$776,СВЦЭМ!$A$33:$A$776,$A30,СВЦЭМ!$B$33:$B$776,I$11)+'СЕТ СН'!$F$14+СВЦЭМ!$D$10+'СЕТ СН'!$F$5-'СЕТ СН'!$F$24</f>
        <v>3359.5819887299999</v>
      </c>
      <c r="J30" s="36">
        <f>SUMIFS(СВЦЭМ!$D$33:$D$776,СВЦЭМ!$A$33:$A$776,$A30,СВЦЭМ!$B$33:$B$776,J$11)+'СЕТ СН'!$F$14+СВЦЭМ!$D$10+'СЕТ СН'!$F$5-'СЕТ СН'!$F$24</f>
        <v>3301.7967946500003</v>
      </c>
      <c r="K30" s="36">
        <f>SUMIFS(СВЦЭМ!$D$33:$D$776,СВЦЭМ!$A$33:$A$776,$A30,СВЦЭМ!$B$33:$B$776,K$11)+'СЕТ СН'!$F$14+СВЦЭМ!$D$10+'СЕТ СН'!$F$5-'СЕТ СН'!$F$24</f>
        <v>3264.2142762100002</v>
      </c>
      <c r="L30" s="36">
        <f>SUMIFS(СВЦЭМ!$D$33:$D$776,СВЦЭМ!$A$33:$A$776,$A30,СВЦЭМ!$B$33:$B$776,L$11)+'СЕТ СН'!$F$14+СВЦЭМ!$D$10+'СЕТ СН'!$F$5-'СЕТ СН'!$F$24</f>
        <v>3243.2455100900002</v>
      </c>
      <c r="M30" s="36">
        <f>SUMIFS(СВЦЭМ!$D$33:$D$776,СВЦЭМ!$A$33:$A$776,$A30,СВЦЭМ!$B$33:$B$776,M$11)+'СЕТ СН'!$F$14+СВЦЭМ!$D$10+'СЕТ СН'!$F$5-'СЕТ СН'!$F$24</f>
        <v>3199.2019315299999</v>
      </c>
      <c r="N30" s="36">
        <f>SUMIFS(СВЦЭМ!$D$33:$D$776,СВЦЭМ!$A$33:$A$776,$A30,СВЦЭМ!$B$33:$B$776,N$11)+'СЕТ СН'!$F$14+СВЦЭМ!$D$10+'СЕТ СН'!$F$5-'СЕТ СН'!$F$24</f>
        <v>3157.1886528599998</v>
      </c>
      <c r="O30" s="36">
        <f>SUMIFS(СВЦЭМ!$D$33:$D$776,СВЦЭМ!$A$33:$A$776,$A30,СВЦЭМ!$B$33:$B$776,O$11)+'СЕТ СН'!$F$14+СВЦЭМ!$D$10+'СЕТ СН'!$F$5-'СЕТ СН'!$F$24</f>
        <v>3153.5853305800001</v>
      </c>
      <c r="P30" s="36">
        <f>SUMIFS(СВЦЭМ!$D$33:$D$776,СВЦЭМ!$A$33:$A$776,$A30,СВЦЭМ!$B$33:$B$776,P$11)+'СЕТ СН'!$F$14+СВЦЭМ!$D$10+'СЕТ СН'!$F$5-'СЕТ СН'!$F$24</f>
        <v>3163.75324288</v>
      </c>
      <c r="Q30" s="36">
        <f>SUMIFS(СВЦЭМ!$D$33:$D$776,СВЦЭМ!$A$33:$A$776,$A30,СВЦЭМ!$B$33:$B$776,Q$11)+'СЕТ СН'!$F$14+СВЦЭМ!$D$10+'СЕТ СН'!$F$5-'СЕТ СН'!$F$24</f>
        <v>3144.3447674600002</v>
      </c>
      <c r="R30" s="36">
        <f>SUMIFS(СВЦЭМ!$D$33:$D$776,СВЦЭМ!$A$33:$A$776,$A30,СВЦЭМ!$B$33:$B$776,R$11)+'СЕТ СН'!$F$14+СВЦЭМ!$D$10+'СЕТ СН'!$F$5-'СЕТ СН'!$F$24</f>
        <v>3130.3983694799999</v>
      </c>
      <c r="S30" s="36">
        <f>SUMIFS(СВЦЭМ!$D$33:$D$776,СВЦЭМ!$A$33:$A$776,$A30,СВЦЭМ!$B$33:$B$776,S$11)+'СЕТ СН'!$F$14+СВЦЭМ!$D$10+'СЕТ СН'!$F$5-'СЕТ СН'!$F$24</f>
        <v>3136.44796529</v>
      </c>
      <c r="T30" s="36">
        <f>SUMIFS(СВЦЭМ!$D$33:$D$776,СВЦЭМ!$A$33:$A$776,$A30,СВЦЭМ!$B$33:$B$776,T$11)+'СЕТ СН'!$F$14+СВЦЭМ!$D$10+'СЕТ СН'!$F$5-'СЕТ СН'!$F$24</f>
        <v>3147.5874861800003</v>
      </c>
      <c r="U30" s="36">
        <f>SUMIFS(СВЦЭМ!$D$33:$D$776,СВЦЭМ!$A$33:$A$776,$A30,СВЦЭМ!$B$33:$B$776,U$11)+'СЕТ СН'!$F$14+СВЦЭМ!$D$10+'СЕТ СН'!$F$5-'СЕТ СН'!$F$24</f>
        <v>3145.66676026</v>
      </c>
      <c r="V30" s="36">
        <f>SUMIFS(СВЦЭМ!$D$33:$D$776,СВЦЭМ!$A$33:$A$776,$A30,СВЦЭМ!$B$33:$B$776,V$11)+'СЕТ СН'!$F$14+СВЦЭМ!$D$10+'СЕТ СН'!$F$5-'СЕТ СН'!$F$24</f>
        <v>3156.9766326700001</v>
      </c>
      <c r="W30" s="36">
        <f>SUMIFS(СВЦЭМ!$D$33:$D$776,СВЦЭМ!$A$33:$A$776,$A30,СВЦЭМ!$B$33:$B$776,W$11)+'СЕТ СН'!$F$14+СВЦЭМ!$D$10+'СЕТ СН'!$F$5-'СЕТ СН'!$F$24</f>
        <v>3152.2310168600002</v>
      </c>
      <c r="X30" s="36">
        <f>SUMIFS(СВЦЭМ!$D$33:$D$776,СВЦЭМ!$A$33:$A$776,$A30,СВЦЭМ!$B$33:$B$776,X$11)+'СЕТ СН'!$F$14+СВЦЭМ!$D$10+'СЕТ СН'!$F$5-'СЕТ СН'!$F$24</f>
        <v>3177.0658772400002</v>
      </c>
      <c r="Y30" s="36">
        <f>SUMIFS(СВЦЭМ!$D$33:$D$776,СВЦЭМ!$A$33:$A$776,$A30,СВЦЭМ!$B$33:$B$776,Y$11)+'СЕТ СН'!$F$14+СВЦЭМ!$D$10+'СЕТ СН'!$F$5-'СЕТ СН'!$F$24</f>
        <v>3228.80552743</v>
      </c>
    </row>
    <row r="31" spans="1:25" ht="15.75" x14ac:dyDescent="0.2">
      <c r="A31" s="35">
        <f t="shared" si="0"/>
        <v>44094</v>
      </c>
      <c r="B31" s="36">
        <f>SUMIFS(СВЦЭМ!$D$33:$D$776,СВЦЭМ!$A$33:$A$776,$A31,СВЦЭМ!$B$33:$B$776,B$11)+'СЕТ СН'!$F$14+СВЦЭМ!$D$10+'СЕТ СН'!$F$5-'СЕТ СН'!$F$24</f>
        <v>3278.9611421999998</v>
      </c>
      <c r="C31" s="36">
        <f>SUMIFS(СВЦЭМ!$D$33:$D$776,СВЦЭМ!$A$33:$A$776,$A31,СВЦЭМ!$B$33:$B$776,C$11)+'СЕТ СН'!$F$14+СВЦЭМ!$D$10+'СЕТ СН'!$F$5-'СЕТ СН'!$F$24</f>
        <v>3311.7269702399999</v>
      </c>
      <c r="D31" s="36">
        <f>SUMIFS(СВЦЭМ!$D$33:$D$776,СВЦЭМ!$A$33:$A$776,$A31,СВЦЭМ!$B$33:$B$776,D$11)+'СЕТ СН'!$F$14+СВЦЭМ!$D$10+'СЕТ СН'!$F$5-'СЕТ СН'!$F$24</f>
        <v>3346.11457101</v>
      </c>
      <c r="E31" s="36">
        <f>SUMIFS(СВЦЭМ!$D$33:$D$776,СВЦЭМ!$A$33:$A$776,$A31,СВЦЭМ!$B$33:$B$776,E$11)+'СЕТ СН'!$F$14+СВЦЭМ!$D$10+'СЕТ СН'!$F$5-'СЕТ СН'!$F$24</f>
        <v>3376.5111433900001</v>
      </c>
      <c r="F31" s="36">
        <f>SUMIFS(СВЦЭМ!$D$33:$D$776,СВЦЭМ!$A$33:$A$776,$A31,СВЦЭМ!$B$33:$B$776,F$11)+'СЕТ СН'!$F$14+СВЦЭМ!$D$10+'СЕТ СН'!$F$5-'СЕТ СН'!$F$24</f>
        <v>3384.0370856</v>
      </c>
      <c r="G31" s="36">
        <f>SUMIFS(СВЦЭМ!$D$33:$D$776,СВЦЭМ!$A$33:$A$776,$A31,СВЦЭМ!$B$33:$B$776,G$11)+'СЕТ СН'!$F$14+СВЦЭМ!$D$10+'СЕТ СН'!$F$5-'СЕТ СН'!$F$24</f>
        <v>3372.6133222899998</v>
      </c>
      <c r="H31" s="36">
        <f>SUMIFS(СВЦЭМ!$D$33:$D$776,СВЦЭМ!$A$33:$A$776,$A31,СВЦЭМ!$B$33:$B$776,H$11)+'СЕТ СН'!$F$14+СВЦЭМ!$D$10+'СЕТ СН'!$F$5-'СЕТ СН'!$F$24</f>
        <v>3353.3763109000001</v>
      </c>
      <c r="I31" s="36">
        <f>SUMIFS(СВЦЭМ!$D$33:$D$776,СВЦЭМ!$A$33:$A$776,$A31,СВЦЭМ!$B$33:$B$776,I$11)+'СЕТ СН'!$F$14+СВЦЭМ!$D$10+'СЕТ СН'!$F$5-'СЕТ СН'!$F$24</f>
        <v>3307.7277527699998</v>
      </c>
      <c r="J31" s="36">
        <f>SUMIFS(СВЦЭМ!$D$33:$D$776,СВЦЭМ!$A$33:$A$776,$A31,СВЦЭМ!$B$33:$B$776,J$11)+'СЕТ СН'!$F$14+СВЦЭМ!$D$10+'СЕТ СН'!$F$5-'СЕТ СН'!$F$24</f>
        <v>3262.5359207000001</v>
      </c>
      <c r="K31" s="36">
        <f>SUMIFS(СВЦЭМ!$D$33:$D$776,СВЦЭМ!$A$33:$A$776,$A31,СВЦЭМ!$B$33:$B$776,K$11)+'СЕТ СН'!$F$14+СВЦЭМ!$D$10+'СЕТ СН'!$F$5-'СЕТ СН'!$F$24</f>
        <v>3247.8591590699998</v>
      </c>
      <c r="L31" s="36">
        <f>SUMIFS(СВЦЭМ!$D$33:$D$776,СВЦЭМ!$A$33:$A$776,$A31,СВЦЭМ!$B$33:$B$776,L$11)+'СЕТ СН'!$F$14+СВЦЭМ!$D$10+'СЕТ СН'!$F$5-'СЕТ СН'!$F$24</f>
        <v>3245.04382833</v>
      </c>
      <c r="M31" s="36">
        <f>SUMIFS(СВЦЭМ!$D$33:$D$776,СВЦЭМ!$A$33:$A$776,$A31,СВЦЭМ!$B$33:$B$776,M$11)+'СЕТ СН'!$F$14+СВЦЭМ!$D$10+'СЕТ СН'!$F$5-'СЕТ СН'!$F$24</f>
        <v>3212.3261959299998</v>
      </c>
      <c r="N31" s="36">
        <f>SUMIFS(СВЦЭМ!$D$33:$D$776,СВЦЭМ!$A$33:$A$776,$A31,СВЦЭМ!$B$33:$B$776,N$11)+'СЕТ СН'!$F$14+СВЦЭМ!$D$10+'СЕТ СН'!$F$5-'СЕТ СН'!$F$24</f>
        <v>3183.0412059</v>
      </c>
      <c r="O31" s="36">
        <f>SUMIFS(СВЦЭМ!$D$33:$D$776,СВЦЭМ!$A$33:$A$776,$A31,СВЦЭМ!$B$33:$B$776,O$11)+'СЕТ СН'!$F$14+СВЦЭМ!$D$10+'СЕТ СН'!$F$5-'СЕТ СН'!$F$24</f>
        <v>3187.12187193</v>
      </c>
      <c r="P31" s="36">
        <f>SUMIFS(СВЦЭМ!$D$33:$D$776,СВЦЭМ!$A$33:$A$776,$A31,СВЦЭМ!$B$33:$B$776,P$11)+'СЕТ СН'!$F$14+СВЦЭМ!$D$10+'СЕТ СН'!$F$5-'СЕТ СН'!$F$24</f>
        <v>3180.0361634599999</v>
      </c>
      <c r="Q31" s="36">
        <f>SUMIFS(СВЦЭМ!$D$33:$D$776,СВЦЭМ!$A$33:$A$776,$A31,СВЦЭМ!$B$33:$B$776,Q$11)+'СЕТ СН'!$F$14+СВЦЭМ!$D$10+'СЕТ СН'!$F$5-'СЕТ СН'!$F$24</f>
        <v>3181.0392850200001</v>
      </c>
      <c r="R31" s="36">
        <f>SUMIFS(СВЦЭМ!$D$33:$D$776,СВЦЭМ!$A$33:$A$776,$A31,СВЦЭМ!$B$33:$B$776,R$11)+'СЕТ СН'!$F$14+СВЦЭМ!$D$10+'СЕТ СН'!$F$5-'СЕТ СН'!$F$24</f>
        <v>3179.2187698299999</v>
      </c>
      <c r="S31" s="36">
        <f>SUMIFS(СВЦЭМ!$D$33:$D$776,СВЦЭМ!$A$33:$A$776,$A31,СВЦЭМ!$B$33:$B$776,S$11)+'СЕТ СН'!$F$14+СВЦЭМ!$D$10+'СЕТ СН'!$F$5-'СЕТ СН'!$F$24</f>
        <v>3190.9963577100002</v>
      </c>
      <c r="T31" s="36">
        <f>SUMIFS(СВЦЭМ!$D$33:$D$776,СВЦЭМ!$A$33:$A$776,$A31,СВЦЭМ!$B$33:$B$776,T$11)+'СЕТ СН'!$F$14+СВЦЭМ!$D$10+'СЕТ СН'!$F$5-'СЕТ СН'!$F$24</f>
        <v>3206.1634648099998</v>
      </c>
      <c r="U31" s="36">
        <f>SUMIFS(СВЦЭМ!$D$33:$D$776,СВЦЭМ!$A$33:$A$776,$A31,СВЦЭМ!$B$33:$B$776,U$11)+'СЕТ СН'!$F$14+СВЦЭМ!$D$10+'СЕТ СН'!$F$5-'СЕТ СН'!$F$24</f>
        <v>3222.76750296</v>
      </c>
      <c r="V31" s="36">
        <f>SUMIFS(СВЦЭМ!$D$33:$D$776,СВЦЭМ!$A$33:$A$776,$A31,СВЦЭМ!$B$33:$B$776,V$11)+'СЕТ СН'!$F$14+СВЦЭМ!$D$10+'СЕТ СН'!$F$5-'СЕТ СН'!$F$24</f>
        <v>3236.01756647</v>
      </c>
      <c r="W31" s="36">
        <f>SUMIFS(СВЦЭМ!$D$33:$D$776,СВЦЭМ!$A$33:$A$776,$A31,СВЦЭМ!$B$33:$B$776,W$11)+'СЕТ СН'!$F$14+СВЦЭМ!$D$10+'СЕТ СН'!$F$5-'СЕТ СН'!$F$24</f>
        <v>3223.8401354600001</v>
      </c>
      <c r="X31" s="36">
        <f>SUMIFS(СВЦЭМ!$D$33:$D$776,СВЦЭМ!$A$33:$A$776,$A31,СВЦЭМ!$B$33:$B$776,X$11)+'СЕТ СН'!$F$14+СВЦЭМ!$D$10+'СЕТ СН'!$F$5-'СЕТ СН'!$F$24</f>
        <v>3198.8588955800001</v>
      </c>
      <c r="Y31" s="36">
        <f>SUMIFS(СВЦЭМ!$D$33:$D$776,СВЦЭМ!$A$33:$A$776,$A31,СВЦЭМ!$B$33:$B$776,Y$11)+'СЕТ СН'!$F$14+СВЦЭМ!$D$10+'СЕТ СН'!$F$5-'СЕТ СН'!$F$24</f>
        <v>3273.9915482400002</v>
      </c>
    </row>
    <row r="32" spans="1:25" ht="15.75" x14ac:dyDescent="0.2">
      <c r="A32" s="35">
        <f t="shared" si="0"/>
        <v>44095</v>
      </c>
      <c r="B32" s="36">
        <f>SUMIFS(СВЦЭМ!$D$33:$D$776,СВЦЭМ!$A$33:$A$776,$A32,СВЦЭМ!$B$33:$B$776,B$11)+'СЕТ СН'!$F$14+СВЦЭМ!$D$10+'СЕТ СН'!$F$5-'СЕТ СН'!$F$24</f>
        <v>3304.3819895500001</v>
      </c>
      <c r="C32" s="36">
        <f>SUMIFS(СВЦЭМ!$D$33:$D$776,СВЦЭМ!$A$33:$A$776,$A32,СВЦЭМ!$B$33:$B$776,C$11)+'СЕТ СН'!$F$14+СВЦЭМ!$D$10+'СЕТ СН'!$F$5-'СЕТ СН'!$F$24</f>
        <v>3313.0204472999999</v>
      </c>
      <c r="D32" s="36">
        <f>SUMIFS(СВЦЭМ!$D$33:$D$776,СВЦЭМ!$A$33:$A$776,$A32,СВЦЭМ!$B$33:$B$776,D$11)+'СЕТ СН'!$F$14+СВЦЭМ!$D$10+'СЕТ СН'!$F$5-'СЕТ СН'!$F$24</f>
        <v>3320.9973676099999</v>
      </c>
      <c r="E32" s="36">
        <f>SUMIFS(СВЦЭМ!$D$33:$D$776,СВЦЭМ!$A$33:$A$776,$A32,СВЦЭМ!$B$33:$B$776,E$11)+'СЕТ СН'!$F$14+СВЦЭМ!$D$10+'СЕТ СН'!$F$5-'СЕТ СН'!$F$24</f>
        <v>3341.3530806899998</v>
      </c>
      <c r="F32" s="36">
        <f>SUMIFS(СВЦЭМ!$D$33:$D$776,СВЦЭМ!$A$33:$A$776,$A32,СВЦЭМ!$B$33:$B$776,F$11)+'СЕТ СН'!$F$14+СВЦЭМ!$D$10+'СЕТ СН'!$F$5-'СЕТ СН'!$F$24</f>
        <v>3341.4337096700001</v>
      </c>
      <c r="G32" s="36">
        <f>SUMIFS(СВЦЭМ!$D$33:$D$776,СВЦЭМ!$A$33:$A$776,$A32,СВЦЭМ!$B$33:$B$776,G$11)+'СЕТ СН'!$F$14+СВЦЭМ!$D$10+'СЕТ СН'!$F$5-'СЕТ СН'!$F$24</f>
        <v>3327.31171563</v>
      </c>
      <c r="H32" s="36">
        <f>SUMIFS(СВЦЭМ!$D$33:$D$776,СВЦЭМ!$A$33:$A$776,$A32,СВЦЭМ!$B$33:$B$776,H$11)+'СЕТ СН'!$F$14+СВЦЭМ!$D$10+'СЕТ СН'!$F$5-'СЕТ СН'!$F$24</f>
        <v>3283.0856389999999</v>
      </c>
      <c r="I32" s="36">
        <f>SUMIFS(СВЦЭМ!$D$33:$D$776,СВЦЭМ!$A$33:$A$776,$A32,СВЦЭМ!$B$33:$B$776,I$11)+'СЕТ СН'!$F$14+СВЦЭМ!$D$10+'СЕТ СН'!$F$5-'СЕТ СН'!$F$24</f>
        <v>3232.0364216100002</v>
      </c>
      <c r="J32" s="36">
        <f>SUMIFS(СВЦЭМ!$D$33:$D$776,СВЦЭМ!$A$33:$A$776,$A32,СВЦЭМ!$B$33:$B$776,J$11)+'СЕТ СН'!$F$14+СВЦЭМ!$D$10+'СЕТ СН'!$F$5-'СЕТ СН'!$F$24</f>
        <v>3194.5772884400003</v>
      </c>
      <c r="K32" s="36">
        <f>SUMIFS(СВЦЭМ!$D$33:$D$776,СВЦЭМ!$A$33:$A$776,$A32,СВЦЭМ!$B$33:$B$776,K$11)+'СЕТ СН'!$F$14+СВЦЭМ!$D$10+'СЕТ СН'!$F$5-'СЕТ СН'!$F$24</f>
        <v>3180.1100032700001</v>
      </c>
      <c r="L32" s="36">
        <f>SUMIFS(СВЦЭМ!$D$33:$D$776,СВЦЭМ!$A$33:$A$776,$A32,СВЦЭМ!$B$33:$B$776,L$11)+'СЕТ СН'!$F$14+СВЦЭМ!$D$10+'СЕТ СН'!$F$5-'СЕТ СН'!$F$24</f>
        <v>3196.1992433099999</v>
      </c>
      <c r="M32" s="36">
        <f>SUMIFS(СВЦЭМ!$D$33:$D$776,СВЦЭМ!$A$33:$A$776,$A32,СВЦЭМ!$B$33:$B$776,M$11)+'СЕТ СН'!$F$14+СВЦЭМ!$D$10+'СЕТ СН'!$F$5-'СЕТ СН'!$F$24</f>
        <v>3165.35040183</v>
      </c>
      <c r="N32" s="36">
        <f>SUMIFS(СВЦЭМ!$D$33:$D$776,СВЦЭМ!$A$33:$A$776,$A32,СВЦЭМ!$B$33:$B$776,N$11)+'СЕТ СН'!$F$14+СВЦЭМ!$D$10+'СЕТ СН'!$F$5-'СЕТ СН'!$F$24</f>
        <v>3122.8101305800001</v>
      </c>
      <c r="O32" s="36">
        <f>SUMIFS(СВЦЭМ!$D$33:$D$776,СВЦЭМ!$A$33:$A$776,$A32,СВЦЭМ!$B$33:$B$776,O$11)+'СЕТ СН'!$F$14+СВЦЭМ!$D$10+'СЕТ СН'!$F$5-'СЕТ СН'!$F$24</f>
        <v>3123.7642508500003</v>
      </c>
      <c r="P32" s="36">
        <f>SUMIFS(СВЦЭМ!$D$33:$D$776,СВЦЭМ!$A$33:$A$776,$A32,СВЦЭМ!$B$33:$B$776,P$11)+'СЕТ СН'!$F$14+СВЦЭМ!$D$10+'СЕТ СН'!$F$5-'СЕТ СН'!$F$24</f>
        <v>3118.4809536299999</v>
      </c>
      <c r="Q32" s="36">
        <f>SUMIFS(СВЦЭМ!$D$33:$D$776,СВЦЭМ!$A$33:$A$776,$A32,СВЦЭМ!$B$33:$B$776,Q$11)+'СЕТ СН'!$F$14+СВЦЭМ!$D$10+'СЕТ СН'!$F$5-'СЕТ СН'!$F$24</f>
        <v>3116.2413854199999</v>
      </c>
      <c r="R32" s="36">
        <f>SUMIFS(СВЦЭМ!$D$33:$D$776,СВЦЭМ!$A$33:$A$776,$A32,СВЦЭМ!$B$33:$B$776,R$11)+'СЕТ СН'!$F$14+СВЦЭМ!$D$10+'СЕТ СН'!$F$5-'СЕТ СН'!$F$24</f>
        <v>3114.6470189199999</v>
      </c>
      <c r="S32" s="36">
        <f>SUMIFS(СВЦЭМ!$D$33:$D$776,СВЦЭМ!$A$33:$A$776,$A32,СВЦЭМ!$B$33:$B$776,S$11)+'СЕТ СН'!$F$14+СВЦЭМ!$D$10+'СЕТ СН'!$F$5-'СЕТ СН'!$F$24</f>
        <v>3123.9255328600002</v>
      </c>
      <c r="T32" s="36">
        <f>SUMIFS(СВЦЭМ!$D$33:$D$776,СВЦЭМ!$A$33:$A$776,$A32,СВЦЭМ!$B$33:$B$776,T$11)+'СЕТ СН'!$F$14+СВЦЭМ!$D$10+'СЕТ СН'!$F$5-'СЕТ СН'!$F$24</f>
        <v>3149.3845282399998</v>
      </c>
      <c r="U32" s="36">
        <f>SUMIFS(СВЦЭМ!$D$33:$D$776,СВЦЭМ!$A$33:$A$776,$A32,СВЦЭМ!$B$33:$B$776,U$11)+'СЕТ СН'!$F$14+СВЦЭМ!$D$10+'СЕТ СН'!$F$5-'СЕТ СН'!$F$24</f>
        <v>3163.3413203700002</v>
      </c>
      <c r="V32" s="36">
        <f>SUMIFS(СВЦЭМ!$D$33:$D$776,СВЦЭМ!$A$33:$A$776,$A32,СВЦЭМ!$B$33:$B$776,V$11)+'СЕТ СН'!$F$14+СВЦЭМ!$D$10+'СЕТ СН'!$F$5-'СЕТ СН'!$F$24</f>
        <v>3171.8945746300001</v>
      </c>
      <c r="W32" s="36">
        <f>SUMIFS(СВЦЭМ!$D$33:$D$776,СВЦЭМ!$A$33:$A$776,$A32,СВЦЭМ!$B$33:$B$776,W$11)+'СЕТ СН'!$F$14+СВЦЭМ!$D$10+'СЕТ СН'!$F$5-'СЕТ СН'!$F$24</f>
        <v>3150.6991152300002</v>
      </c>
      <c r="X32" s="36">
        <f>SUMIFS(СВЦЭМ!$D$33:$D$776,СВЦЭМ!$A$33:$A$776,$A32,СВЦЭМ!$B$33:$B$776,X$11)+'СЕТ СН'!$F$14+СВЦЭМ!$D$10+'СЕТ СН'!$F$5-'СЕТ СН'!$F$24</f>
        <v>3127.1549869300002</v>
      </c>
      <c r="Y32" s="36">
        <f>SUMIFS(СВЦЭМ!$D$33:$D$776,СВЦЭМ!$A$33:$A$776,$A32,СВЦЭМ!$B$33:$B$776,Y$11)+'СЕТ СН'!$F$14+СВЦЭМ!$D$10+'СЕТ СН'!$F$5-'СЕТ СН'!$F$24</f>
        <v>3215.6476195700002</v>
      </c>
    </row>
    <row r="33" spans="1:27" ht="15.75" x14ac:dyDescent="0.2">
      <c r="A33" s="35">
        <f t="shared" si="0"/>
        <v>44096</v>
      </c>
      <c r="B33" s="36">
        <f>SUMIFS(СВЦЭМ!$D$33:$D$776,СВЦЭМ!$A$33:$A$776,$A33,СВЦЭМ!$B$33:$B$776,B$11)+'СЕТ СН'!$F$14+СВЦЭМ!$D$10+'СЕТ СН'!$F$5-'СЕТ СН'!$F$24</f>
        <v>3309.3672994799999</v>
      </c>
      <c r="C33" s="36">
        <f>SUMIFS(СВЦЭМ!$D$33:$D$776,СВЦЭМ!$A$33:$A$776,$A33,СВЦЭМ!$B$33:$B$776,C$11)+'СЕТ СН'!$F$14+СВЦЭМ!$D$10+'СЕТ СН'!$F$5-'СЕТ СН'!$F$24</f>
        <v>3348.42389804</v>
      </c>
      <c r="D33" s="36">
        <f>SUMIFS(СВЦЭМ!$D$33:$D$776,СВЦЭМ!$A$33:$A$776,$A33,СВЦЭМ!$B$33:$B$776,D$11)+'СЕТ СН'!$F$14+СВЦЭМ!$D$10+'СЕТ СН'!$F$5-'СЕТ СН'!$F$24</f>
        <v>3367.6789018899999</v>
      </c>
      <c r="E33" s="36">
        <f>SUMIFS(СВЦЭМ!$D$33:$D$776,СВЦЭМ!$A$33:$A$776,$A33,СВЦЭМ!$B$33:$B$776,E$11)+'СЕТ СН'!$F$14+СВЦЭМ!$D$10+'СЕТ СН'!$F$5-'СЕТ СН'!$F$24</f>
        <v>3388.5370218799999</v>
      </c>
      <c r="F33" s="36">
        <f>SUMIFS(СВЦЭМ!$D$33:$D$776,СВЦЭМ!$A$33:$A$776,$A33,СВЦЭМ!$B$33:$B$776,F$11)+'СЕТ СН'!$F$14+СВЦЭМ!$D$10+'СЕТ СН'!$F$5-'СЕТ СН'!$F$24</f>
        <v>3373.1451854500001</v>
      </c>
      <c r="G33" s="36">
        <f>SUMIFS(СВЦЭМ!$D$33:$D$776,СВЦЭМ!$A$33:$A$776,$A33,СВЦЭМ!$B$33:$B$776,G$11)+'СЕТ СН'!$F$14+СВЦЭМ!$D$10+'СЕТ СН'!$F$5-'СЕТ СН'!$F$24</f>
        <v>3348.6106193300002</v>
      </c>
      <c r="H33" s="36">
        <f>SUMIFS(СВЦЭМ!$D$33:$D$776,СВЦЭМ!$A$33:$A$776,$A33,СВЦЭМ!$B$33:$B$776,H$11)+'СЕТ СН'!$F$14+СВЦЭМ!$D$10+'СЕТ СН'!$F$5-'СЕТ СН'!$F$24</f>
        <v>3309.12918683</v>
      </c>
      <c r="I33" s="36">
        <f>SUMIFS(СВЦЭМ!$D$33:$D$776,СВЦЭМ!$A$33:$A$776,$A33,СВЦЭМ!$B$33:$B$776,I$11)+'СЕТ СН'!$F$14+СВЦЭМ!$D$10+'СЕТ СН'!$F$5-'СЕТ СН'!$F$24</f>
        <v>3279.8893529300003</v>
      </c>
      <c r="J33" s="36">
        <f>SUMIFS(СВЦЭМ!$D$33:$D$776,СВЦЭМ!$A$33:$A$776,$A33,СВЦЭМ!$B$33:$B$776,J$11)+'СЕТ СН'!$F$14+СВЦЭМ!$D$10+'СЕТ СН'!$F$5-'СЕТ СН'!$F$24</f>
        <v>3249.89457038</v>
      </c>
      <c r="K33" s="36">
        <f>SUMIFS(СВЦЭМ!$D$33:$D$776,СВЦЭМ!$A$33:$A$776,$A33,СВЦЭМ!$B$33:$B$776,K$11)+'СЕТ СН'!$F$14+СВЦЭМ!$D$10+'СЕТ СН'!$F$5-'СЕТ СН'!$F$24</f>
        <v>3239.5736781800001</v>
      </c>
      <c r="L33" s="36">
        <f>SUMIFS(СВЦЭМ!$D$33:$D$776,СВЦЭМ!$A$33:$A$776,$A33,СВЦЭМ!$B$33:$B$776,L$11)+'СЕТ СН'!$F$14+СВЦЭМ!$D$10+'СЕТ СН'!$F$5-'СЕТ СН'!$F$24</f>
        <v>3239.0034084600002</v>
      </c>
      <c r="M33" s="36">
        <f>SUMIFS(СВЦЭМ!$D$33:$D$776,СВЦЭМ!$A$33:$A$776,$A33,СВЦЭМ!$B$33:$B$776,M$11)+'СЕТ СН'!$F$14+СВЦЭМ!$D$10+'СЕТ СН'!$F$5-'СЕТ СН'!$F$24</f>
        <v>3213.4726736800003</v>
      </c>
      <c r="N33" s="36">
        <f>SUMIFS(СВЦЭМ!$D$33:$D$776,СВЦЭМ!$A$33:$A$776,$A33,СВЦЭМ!$B$33:$B$776,N$11)+'СЕТ СН'!$F$14+СВЦЭМ!$D$10+'СЕТ СН'!$F$5-'СЕТ СН'!$F$24</f>
        <v>3163.3276742400003</v>
      </c>
      <c r="O33" s="36">
        <f>SUMIFS(СВЦЭМ!$D$33:$D$776,СВЦЭМ!$A$33:$A$776,$A33,СВЦЭМ!$B$33:$B$776,O$11)+'СЕТ СН'!$F$14+СВЦЭМ!$D$10+'СЕТ СН'!$F$5-'СЕТ СН'!$F$24</f>
        <v>3153.19063671</v>
      </c>
      <c r="P33" s="36">
        <f>SUMIFS(СВЦЭМ!$D$33:$D$776,СВЦЭМ!$A$33:$A$776,$A33,СВЦЭМ!$B$33:$B$776,P$11)+'СЕТ СН'!$F$14+СВЦЭМ!$D$10+'СЕТ СН'!$F$5-'СЕТ СН'!$F$24</f>
        <v>3148.85240294</v>
      </c>
      <c r="Q33" s="36">
        <f>SUMIFS(СВЦЭМ!$D$33:$D$776,СВЦЭМ!$A$33:$A$776,$A33,СВЦЭМ!$B$33:$B$776,Q$11)+'СЕТ СН'!$F$14+СВЦЭМ!$D$10+'СЕТ СН'!$F$5-'СЕТ СН'!$F$24</f>
        <v>3151.01512744</v>
      </c>
      <c r="R33" s="36">
        <f>SUMIFS(СВЦЭМ!$D$33:$D$776,СВЦЭМ!$A$33:$A$776,$A33,СВЦЭМ!$B$33:$B$776,R$11)+'СЕТ СН'!$F$14+СВЦЭМ!$D$10+'СЕТ СН'!$F$5-'СЕТ СН'!$F$24</f>
        <v>3149.08995108</v>
      </c>
      <c r="S33" s="36">
        <f>SUMIFS(СВЦЭМ!$D$33:$D$776,СВЦЭМ!$A$33:$A$776,$A33,СВЦЭМ!$B$33:$B$776,S$11)+'СЕТ СН'!$F$14+СВЦЭМ!$D$10+'СЕТ СН'!$F$5-'СЕТ СН'!$F$24</f>
        <v>3155.63387328</v>
      </c>
      <c r="T33" s="36">
        <f>SUMIFS(СВЦЭМ!$D$33:$D$776,СВЦЭМ!$A$33:$A$776,$A33,СВЦЭМ!$B$33:$B$776,T$11)+'СЕТ СН'!$F$14+СВЦЭМ!$D$10+'СЕТ СН'!$F$5-'СЕТ СН'!$F$24</f>
        <v>3165.7258289299998</v>
      </c>
      <c r="U33" s="36">
        <f>SUMIFS(СВЦЭМ!$D$33:$D$776,СВЦЭМ!$A$33:$A$776,$A33,СВЦЭМ!$B$33:$B$776,U$11)+'СЕТ СН'!$F$14+СВЦЭМ!$D$10+'СЕТ СН'!$F$5-'СЕТ СН'!$F$24</f>
        <v>3189.6544023500001</v>
      </c>
      <c r="V33" s="36">
        <f>SUMIFS(СВЦЭМ!$D$33:$D$776,СВЦЭМ!$A$33:$A$776,$A33,СВЦЭМ!$B$33:$B$776,V$11)+'СЕТ СН'!$F$14+СВЦЭМ!$D$10+'СЕТ СН'!$F$5-'СЕТ СН'!$F$24</f>
        <v>3190.0011928700001</v>
      </c>
      <c r="W33" s="36">
        <f>SUMIFS(СВЦЭМ!$D$33:$D$776,СВЦЭМ!$A$33:$A$776,$A33,СВЦЭМ!$B$33:$B$776,W$11)+'СЕТ СН'!$F$14+СВЦЭМ!$D$10+'СЕТ СН'!$F$5-'СЕТ СН'!$F$24</f>
        <v>3177.7760707100001</v>
      </c>
      <c r="X33" s="36">
        <f>SUMIFS(СВЦЭМ!$D$33:$D$776,СВЦЭМ!$A$33:$A$776,$A33,СВЦЭМ!$B$33:$B$776,X$11)+'СЕТ СН'!$F$14+СВЦЭМ!$D$10+'СЕТ СН'!$F$5-'СЕТ СН'!$F$24</f>
        <v>3175.0671217899999</v>
      </c>
      <c r="Y33" s="36">
        <f>SUMIFS(СВЦЭМ!$D$33:$D$776,СВЦЭМ!$A$33:$A$776,$A33,СВЦЭМ!$B$33:$B$776,Y$11)+'СЕТ СН'!$F$14+СВЦЭМ!$D$10+'СЕТ СН'!$F$5-'СЕТ СН'!$F$24</f>
        <v>3249.4710180500001</v>
      </c>
    </row>
    <row r="34" spans="1:27" ht="15.75" x14ac:dyDescent="0.2">
      <c r="A34" s="35">
        <f t="shared" si="0"/>
        <v>44097</v>
      </c>
      <c r="B34" s="36">
        <f>SUMIFS(СВЦЭМ!$D$33:$D$776,СВЦЭМ!$A$33:$A$776,$A34,СВЦЭМ!$B$33:$B$776,B$11)+'СЕТ СН'!$F$14+СВЦЭМ!$D$10+'СЕТ СН'!$F$5-'СЕТ СН'!$F$24</f>
        <v>3299.9783839800002</v>
      </c>
      <c r="C34" s="36">
        <f>SUMIFS(СВЦЭМ!$D$33:$D$776,СВЦЭМ!$A$33:$A$776,$A34,СВЦЭМ!$B$33:$B$776,C$11)+'СЕТ СН'!$F$14+СВЦЭМ!$D$10+'СЕТ СН'!$F$5-'СЕТ СН'!$F$24</f>
        <v>3336.5927358500003</v>
      </c>
      <c r="D34" s="36">
        <f>SUMIFS(СВЦЭМ!$D$33:$D$776,СВЦЭМ!$A$33:$A$776,$A34,СВЦЭМ!$B$33:$B$776,D$11)+'СЕТ СН'!$F$14+СВЦЭМ!$D$10+'СЕТ СН'!$F$5-'СЕТ СН'!$F$24</f>
        <v>3351.5122138000002</v>
      </c>
      <c r="E34" s="36">
        <f>SUMIFS(СВЦЭМ!$D$33:$D$776,СВЦЭМ!$A$33:$A$776,$A34,СВЦЭМ!$B$33:$B$776,E$11)+'СЕТ СН'!$F$14+СВЦЭМ!$D$10+'СЕТ СН'!$F$5-'СЕТ СН'!$F$24</f>
        <v>3369.9090761400003</v>
      </c>
      <c r="F34" s="36">
        <f>SUMIFS(СВЦЭМ!$D$33:$D$776,СВЦЭМ!$A$33:$A$776,$A34,СВЦЭМ!$B$33:$B$776,F$11)+'СЕТ СН'!$F$14+СВЦЭМ!$D$10+'СЕТ СН'!$F$5-'СЕТ СН'!$F$24</f>
        <v>3379.0375331</v>
      </c>
      <c r="G34" s="36">
        <f>SUMIFS(СВЦЭМ!$D$33:$D$776,СВЦЭМ!$A$33:$A$776,$A34,СВЦЭМ!$B$33:$B$776,G$11)+'СЕТ СН'!$F$14+СВЦЭМ!$D$10+'СЕТ СН'!$F$5-'СЕТ СН'!$F$24</f>
        <v>3359.2181231499999</v>
      </c>
      <c r="H34" s="36">
        <f>SUMIFS(СВЦЭМ!$D$33:$D$776,СВЦЭМ!$A$33:$A$776,$A34,СВЦЭМ!$B$33:$B$776,H$11)+'СЕТ СН'!$F$14+СВЦЭМ!$D$10+'СЕТ СН'!$F$5-'СЕТ СН'!$F$24</f>
        <v>3306.5155863499999</v>
      </c>
      <c r="I34" s="36">
        <f>SUMIFS(СВЦЭМ!$D$33:$D$776,СВЦЭМ!$A$33:$A$776,$A34,СВЦЭМ!$B$33:$B$776,I$11)+'СЕТ СН'!$F$14+СВЦЭМ!$D$10+'СЕТ СН'!$F$5-'СЕТ СН'!$F$24</f>
        <v>3249.290422</v>
      </c>
      <c r="J34" s="36">
        <f>SUMIFS(СВЦЭМ!$D$33:$D$776,СВЦЭМ!$A$33:$A$776,$A34,СВЦЭМ!$B$33:$B$776,J$11)+'СЕТ СН'!$F$14+СВЦЭМ!$D$10+'СЕТ СН'!$F$5-'СЕТ СН'!$F$24</f>
        <v>3220.8259684</v>
      </c>
      <c r="K34" s="36">
        <f>SUMIFS(СВЦЭМ!$D$33:$D$776,СВЦЭМ!$A$33:$A$776,$A34,СВЦЭМ!$B$33:$B$776,K$11)+'СЕТ СН'!$F$14+СВЦЭМ!$D$10+'СЕТ СН'!$F$5-'СЕТ СН'!$F$24</f>
        <v>3216.5018353200003</v>
      </c>
      <c r="L34" s="36">
        <f>SUMIFS(СВЦЭМ!$D$33:$D$776,СВЦЭМ!$A$33:$A$776,$A34,СВЦЭМ!$B$33:$B$776,L$11)+'СЕТ СН'!$F$14+СВЦЭМ!$D$10+'СЕТ СН'!$F$5-'СЕТ СН'!$F$24</f>
        <v>3209.8282893800001</v>
      </c>
      <c r="M34" s="36">
        <f>SUMIFS(СВЦЭМ!$D$33:$D$776,СВЦЭМ!$A$33:$A$776,$A34,СВЦЭМ!$B$33:$B$776,M$11)+'СЕТ СН'!$F$14+СВЦЭМ!$D$10+'СЕТ СН'!$F$5-'СЕТ СН'!$F$24</f>
        <v>3169.0221608299998</v>
      </c>
      <c r="N34" s="36">
        <f>SUMIFS(СВЦЭМ!$D$33:$D$776,СВЦЭМ!$A$33:$A$776,$A34,СВЦЭМ!$B$33:$B$776,N$11)+'СЕТ СН'!$F$14+СВЦЭМ!$D$10+'СЕТ СН'!$F$5-'СЕТ СН'!$F$24</f>
        <v>3163.9779721700002</v>
      </c>
      <c r="O34" s="36">
        <f>SUMIFS(СВЦЭМ!$D$33:$D$776,СВЦЭМ!$A$33:$A$776,$A34,СВЦЭМ!$B$33:$B$776,O$11)+'СЕТ СН'!$F$14+СВЦЭМ!$D$10+'СЕТ СН'!$F$5-'СЕТ СН'!$F$24</f>
        <v>3162.53847847</v>
      </c>
      <c r="P34" s="36">
        <f>SUMIFS(СВЦЭМ!$D$33:$D$776,СВЦЭМ!$A$33:$A$776,$A34,СВЦЭМ!$B$33:$B$776,P$11)+'СЕТ СН'!$F$14+СВЦЭМ!$D$10+'СЕТ СН'!$F$5-'СЕТ СН'!$F$24</f>
        <v>3157.7985362700001</v>
      </c>
      <c r="Q34" s="36">
        <f>SUMIFS(СВЦЭМ!$D$33:$D$776,СВЦЭМ!$A$33:$A$776,$A34,СВЦЭМ!$B$33:$B$776,Q$11)+'СЕТ СН'!$F$14+СВЦЭМ!$D$10+'СЕТ СН'!$F$5-'СЕТ СН'!$F$24</f>
        <v>3157.9033793899998</v>
      </c>
      <c r="R34" s="36">
        <f>SUMIFS(СВЦЭМ!$D$33:$D$776,СВЦЭМ!$A$33:$A$776,$A34,СВЦЭМ!$B$33:$B$776,R$11)+'СЕТ СН'!$F$14+СВЦЭМ!$D$10+'СЕТ СН'!$F$5-'СЕТ СН'!$F$24</f>
        <v>3153.53942624</v>
      </c>
      <c r="S34" s="36">
        <f>SUMIFS(СВЦЭМ!$D$33:$D$776,СВЦЭМ!$A$33:$A$776,$A34,СВЦЭМ!$B$33:$B$776,S$11)+'СЕТ СН'!$F$14+СВЦЭМ!$D$10+'СЕТ СН'!$F$5-'СЕТ СН'!$F$24</f>
        <v>3160.16094557</v>
      </c>
      <c r="T34" s="36">
        <f>SUMIFS(СВЦЭМ!$D$33:$D$776,СВЦЭМ!$A$33:$A$776,$A34,СВЦЭМ!$B$33:$B$776,T$11)+'СЕТ СН'!$F$14+СВЦЭМ!$D$10+'СЕТ СН'!$F$5-'СЕТ СН'!$F$24</f>
        <v>3162.8976814400003</v>
      </c>
      <c r="U34" s="36">
        <f>SUMIFS(СВЦЭМ!$D$33:$D$776,СВЦЭМ!$A$33:$A$776,$A34,СВЦЭМ!$B$33:$B$776,U$11)+'СЕТ СН'!$F$14+СВЦЭМ!$D$10+'СЕТ СН'!$F$5-'СЕТ СН'!$F$24</f>
        <v>3180.68904509</v>
      </c>
      <c r="V34" s="36">
        <f>SUMIFS(СВЦЭМ!$D$33:$D$776,СВЦЭМ!$A$33:$A$776,$A34,СВЦЭМ!$B$33:$B$776,V$11)+'СЕТ СН'!$F$14+СВЦЭМ!$D$10+'СЕТ СН'!$F$5-'СЕТ СН'!$F$24</f>
        <v>3174.2082140699999</v>
      </c>
      <c r="W34" s="36">
        <f>SUMIFS(СВЦЭМ!$D$33:$D$776,СВЦЭМ!$A$33:$A$776,$A34,СВЦЭМ!$B$33:$B$776,W$11)+'СЕТ СН'!$F$14+СВЦЭМ!$D$10+'СЕТ СН'!$F$5-'СЕТ СН'!$F$24</f>
        <v>3164.03158179</v>
      </c>
      <c r="X34" s="36">
        <f>SUMIFS(СВЦЭМ!$D$33:$D$776,СВЦЭМ!$A$33:$A$776,$A34,СВЦЭМ!$B$33:$B$776,X$11)+'СЕТ СН'!$F$14+СВЦЭМ!$D$10+'СЕТ СН'!$F$5-'СЕТ СН'!$F$24</f>
        <v>3151.9401209100001</v>
      </c>
      <c r="Y34" s="36">
        <f>SUMIFS(СВЦЭМ!$D$33:$D$776,СВЦЭМ!$A$33:$A$776,$A34,СВЦЭМ!$B$33:$B$776,Y$11)+'СЕТ СН'!$F$14+СВЦЭМ!$D$10+'СЕТ СН'!$F$5-'СЕТ СН'!$F$24</f>
        <v>3209.1327685599999</v>
      </c>
    </row>
    <row r="35" spans="1:27" ht="15.75" x14ac:dyDescent="0.2">
      <c r="A35" s="35">
        <f t="shared" si="0"/>
        <v>44098</v>
      </c>
      <c r="B35" s="36">
        <f>SUMIFS(СВЦЭМ!$D$33:$D$776,СВЦЭМ!$A$33:$A$776,$A35,СВЦЭМ!$B$33:$B$776,B$11)+'СЕТ СН'!$F$14+СВЦЭМ!$D$10+'СЕТ СН'!$F$5-'СЕТ СН'!$F$24</f>
        <v>3324.8878789999999</v>
      </c>
      <c r="C35" s="36">
        <f>SUMIFS(СВЦЭМ!$D$33:$D$776,СВЦЭМ!$A$33:$A$776,$A35,СВЦЭМ!$B$33:$B$776,C$11)+'СЕТ СН'!$F$14+СВЦЭМ!$D$10+'СЕТ СН'!$F$5-'СЕТ СН'!$F$24</f>
        <v>3342.67652451</v>
      </c>
      <c r="D35" s="36">
        <f>SUMIFS(СВЦЭМ!$D$33:$D$776,СВЦЭМ!$A$33:$A$776,$A35,СВЦЭМ!$B$33:$B$776,D$11)+'СЕТ СН'!$F$14+СВЦЭМ!$D$10+'СЕТ СН'!$F$5-'СЕТ СН'!$F$24</f>
        <v>3359.68223721</v>
      </c>
      <c r="E35" s="36">
        <f>SUMIFS(СВЦЭМ!$D$33:$D$776,СВЦЭМ!$A$33:$A$776,$A35,СВЦЭМ!$B$33:$B$776,E$11)+'СЕТ СН'!$F$14+СВЦЭМ!$D$10+'СЕТ СН'!$F$5-'СЕТ СН'!$F$24</f>
        <v>3365.5322667199998</v>
      </c>
      <c r="F35" s="36">
        <f>SUMIFS(СВЦЭМ!$D$33:$D$776,СВЦЭМ!$A$33:$A$776,$A35,СВЦЭМ!$B$33:$B$776,F$11)+'СЕТ СН'!$F$14+СВЦЭМ!$D$10+'СЕТ СН'!$F$5-'СЕТ СН'!$F$24</f>
        <v>3356.3901833499999</v>
      </c>
      <c r="G35" s="36">
        <f>SUMIFS(СВЦЭМ!$D$33:$D$776,СВЦЭМ!$A$33:$A$776,$A35,СВЦЭМ!$B$33:$B$776,G$11)+'СЕТ СН'!$F$14+СВЦЭМ!$D$10+'СЕТ СН'!$F$5-'СЕТ СН'!$F$24</f>
        <v>3353.9957619500001</v>
      </c>
      <c r="H35" s="36">
        <f>SUMIFS(СВЦЭМ!$D$33:$D$776,СВЦЭМ!$A$33:$A$776,$A35,СВЦЭМ!$B$33:$B$776,H$11)+'СЕТ СН'!$F$14+СВЦЭМ!$D$10+'СЕТ СН'!$F$5-'СЕТ СН'!$F$24</f>
        <v>3356.34412333</v>
      </c>
      <c r="I35" s="36">
        <f>SUMIFS(СВЦЭМ!$D$33:$D$776,СВЦЭМ!$A$33:$A$776,$A35,СВЦЭМ!$B$33:$B$776,I$11)+'СЕТ СН'!$F$14+СВЦЭМ!$D$10+'СЕТ СН'!$F$5-'СЕТ СН'!$F$24</f>
        <v>3268.1462578000001</v>
      </c>
      <c r="J35" s="36">
        <f>SUMIFS(СВЦЭМ!$D$33:$D$776,СВЦЭМ!$A$33:$A$776,$A35,СВЦЭМ!$B$33:$B$776,J$11)+'СЕТ СН'!$F$14+СВЦЭМ!$D$10+'СЕТ СН'!$F$5-'СЕТ СН'!$F$24</f>
        <v>3235.9492080199998</v>
      </c>
      <c r="K35" s="36">
        <f>SUMIFS(СВЦЭМ!$D$33:$D$776,СВЦЭМ!$A$33:$A$776,$A35,СВЦЭМ!$B$33:$B$776,K$11)+'СЕТ СН'!$F$14+СВЦЭМ!$D$10+'СЕТ СН'!$F$5-'СЕТ СН'!$F$24</f>
        <v>3239.9517516800001</v>
      </c>
      <c r="L35" s="36">
        <f>SUMIFS(СВЦЭМ!$D$33:$D$776,СВЦЭМ!$A$33:$A$776,$A35,СВЦЭМ!$B$33:$B$776,L$11)+'СЕТ СН'!$F$14+СВЦЭМ!$D$10+'СЕТ СН'!$F$5-'СЕТ СН'!$F$24</f>
        <v>3250.6736059200002</v>
      </c>
      <c r="M35" s="36">
        <f>SUMIFS(СВЦЭМ!$D$33:$D$776,СВЦЭМ!$A$33:$A$776,$A35,СВЦЭМ!$B$33:$B$776,M$11)+'СЕТ СН'!$F$14+СВЦЭМ!$D$10+'СЕТ СН'!$F$5-'СЕТ СН'!$F$24</f>
        <v>3213.4347922100001</v>
      </c>
      <c r="N35" s="36">
        <f>SUMIFS(СВЦЭМ!$D$33:$D$776,СВЦЭМ!$A$33:$A$776,$A35,СВЦЭМ!$B$33:$B$776,N$11)+'СЕТ СН'!$F$14+СВЦЭМ!$D$10+'СЕТ СН'!$F$5-'СЕТ СН'!$F$24</f>
        <v>3166.4130070000001</v>
      </c>
      <c r="O35" s="36">
        <f>SUMIFS(СВЦЭМ!$D$33:$D$776,СВЦЭМ!$A$33:$A$776,$A35,СВЦЭМ!$B$33:$B$776,O$11)+'СЕТ СН'!$F$14+СВЦЭМ!$D$10+'СЕТ СН'!$F$5-'СЕТ СН'!$F$24</f>
        <v>3164.2984065000001</v>
      </c>
      <c r="P35" s="36">
        <f>SUMIFS(СВЦЭМ!$D$33:$D$776,СВЦЭМ!$A$33:$A$776,$A35,СВЦЭМ!$B$33:$B$776,P$11)+'СЕТ СН'!$F$14+СВЦЭМ!$D$10+'СЕТ СН'!$F$5-'СЕТ СН'!$F$24</f>
        <v>3162.0207463300003</v>
      </c>
      <c r="Q35" s="36">
        <f>SUMIFS(СВЦЭМ!$D$33:$D$776,СВЦЭМ!$A$33:$A$776,$A35,СВЦЭМ!$B$33:$B$776,Q$11)+'СЕТ СН'!$F$14+СВЦЭМ!$D$10+'СЕТ СН'!$F$5-'СЕТ СН'!$F$24</f>
        <v>3157.1250581100003</v>
      </c>
      <c r="R35" s="36">
        <f>SUMIFS(СВЦЭМ!$D$33:$D$776,СВЦЭМ!$A$33:$A$776,$A35,СВЦЭМ!$B$33:$B$776,R$11)+'СЕТ СН'!$F$14+СВЦЭМ!$D$10+'СЕТ СН'!$F$5-'СЕТ СН'!$F$24</f>
        <v>3152.8707021099999</v>
      </c>
      <c r="S35" s="36">
        <f>SUMIFS(СВЦЭМ!$D$33:$D$776,СВЦЭМ!$A$33:$A$776,$A35,СВЦЭМ!$B$33:$B$776,S$11)+'СЕТ СН'!$F$14+СВЦЭМ!$D$10+'СЕТ СН'!$F$5-'СЕТ СН'!$F$24</f>
        <v>3157.88923226</v>
      </c>
      <c r="T35" s="36">
        <f>SUMIFS(СВЦЭМ!$D$33:$D$776,СВЦЭМ!$A$33:$A$776,$A35,СВЦЭМ!$B$33:$B$776,T$11)+'СЕТ СН'!$F$14+СВЦЭМ!$D$10+'СЕТ СН'!$F$5-'СЕТ СН'!$F$24</f>
        <v>3163.5519232199999</v>
      </c>
      <c r="U35" s="36">
        <f>SUMIFS(СВЦЭМ!$D$33:$D$776,СВЦЭМ!$A$33:$A$776,$A35,СВЦЭМ!$B$33:$B$776,U$11)+'СЕТ СН'!$F$14+СВЦЭМ!$D$10+'СЕТ СН'!$F$5-'СЕТ СН'!$F$24</f>
        <v>3195.6388273500002</v>
      </c>
      <c r="V35" s="36">
        <f>SUMIFS(СВЦЭМ!$D$33:$D$776,СВЦЭМ!$A$33:$A$776,$A35,СВЦЭМ!$B$33:$B$776,V$11)+'СЕТ СН'!$F$14+СВЦЭМ!$D$10+'СЕТ СН'!$F$5-'СЕТ СН'!$F$24</f>
        <v>3192.1516673699998</v>
      </c>
      <c r="W35" s="36">
        <f>SUMIFS(СВЦЭМ!$D$33:$D$776,СВЦЭМ!$A$33:$A$776,$A35,СВЦЭМ!$B$33:$B$776,W$11)+'СЕТ СН'!$F$14+СВЦЭМ!$D$10+'СЕТ СН'!$F$5-'СЕТ СН'!$F$24</f>
        <v>3240.4212299400001</v>
      </c>
      <c r="X35" s="36">
        <f>SUMIFS(СВЦЭМ!$D$33:$D$776,СВЦЭМ!$A$33:$A$776,$A35,СВЦЭМ!$B$33:$B$776,X$11)+'СЕТ СН'!$F$14+СВЦЭМ!$D$10+'СЕТ СН'!$F$5-'СЕТ СН'!$F$24</f>
        <v>3256.00837022</v>
      </c>
      <c r="Y35" s="36">
        <f>SUMIFS(СВЦЭМ!$D$33:$D$776,СВЦЭМ!$A$33:$A$776,$A35,СВЦЭМ!$B$33:$B$776,Y$11)+'СЕТ СН'!$F$14+СВЦЭМ!$D$10+'СЕТ СН'!$F$5-'СЕТ СН'!$F$24</f>
        <v>3300.89533325</v>
      </c>
    </row>
    <row r="36" spans="1:27" ht="15.75" x14ac:dyDescent="0.2">
      <c r="A36" s="35">
        <f t="shared" si="0"/>
        <v>44099</v>
      </c>
      <c r="B36" s="36">
        <f>SUMIFS(СВЦЭМ!$D$33:$D$776,СВЦЭМ!$A$33:$A$776,$A36,СВЦЭМ!$B$33:$B$776,B$11)+'СЕТ СН'!$F$14+СВЦЭМ!$D$10+'СЕТ СН'!$F$5-'СЕТ СН'!$F$24</f>
        <v>3294.7559175599999</v>
      </c>
      <c r="C36" s="36">
        <f>SUMIFS(СВЦЭМ!$D$33:$D$776,СВЦЭМ!$A$33:$A$776,$A36,СВЦЭМ!$B$33:$B$776,C$11)+'СЕТ СН'!$F$14+СВЦЭМ!$D$10+'СЕТ СН'!$F$5-'СЕТ СН'!$F$24</f>
        <v>3309.42351181</v>
      </c>
      <c r="D36" s="36">
        <f>SUMIFS(СВЦЭМ!$D$33:$D$776,СВЦЭМ!$A$33:$A$776,$A36,СВЦЭМ!$B$33:$B$776,D$11)+'СЕТ СН'!$F$14+СВЦЭМ!$D$10+'СЕТ СН'!$F$5-'СЕТ СН'!$F$24</f>
        <v>3323.3085339300001</v>
      </c>
      <c r="E36" s="36">
        <f>SUMIFS(СВЦЭМ!$D$33:$D$776,СВЦЭМ!$A$33:$A$776,$A36,СВЦЭМ!$B$33:$B$776,E$11)+'СЕТ СН'!$F$14+СВЦЭМ!$D$10+'СЕТ СН'!$F$5-'СЕТ СН'!$F$24</f>
        <v>3326.0646855200002</v>
      </c>
      <c r="F36" s="36">
        <f>SUMIFS(СВЦЭМ!$D$33:$D$776,СВЦЭМ!$A$33:$A$776,$A36,СВЦЭМ!$B$33:$B$776,F$11)+'СЕТ СН'!$F$14+СВЦЭМ!$D$10+'СЕТ СН'!$F$5-'СЕТ СН'!$F$24</f>
        <v>3320.2337433100001</v>
      </c>
      <c r="G36" s="36">
        <f>SUMIFS(СВЦЭМ!$D$33:$D$776,СВЦЭМ!$A$33:$A$776,$A36,СВЦЭМ!$B$33:$B$776,G$11)+'СЕТ СН'!$F$14+СВЦЭМ!$D$10+'СЕТ СН'!$F$5-'СЕТ СН'!$F$24</f>
        <v>3304.70622379</v>
      </c>
      <c r="H36" s="36">
        <f>SUMIFS(СВЦЭМ!$D$33:$D$776,СВЦЭМ!$A$33:$A$776,$A36,СВЦЭМ!$B$33:$B$776,H$11)+'СЕТ СН'!$F$14+СВЦЭМ!$D$10+'СЕТ СН'!$F$5-'СЕТ СН'!$F$24</f>
        <v>3268.6854536300002</v>
      </c>
      <c r="I36" s="36">
        <f>SUMIFS(СВЦЭМ!$D$33:$D$776,СВЦЭМ!$A$33:$A$776,$A36,СВЦЭМ!$B$33:$B$776,I$11)+'СЕТ СН'!$F$14+СВЦЭМ!$D$10+'СЕТ СН'!$F$5-'СЕТ СН'!$F$24</f>
        <v>3242.69529655</v>
      </c>
      <c r="J36" s="36">
        <f>SUMIFS(СВЦЭМ!$D$33:$D$776,СВЦЭМ!$A$33:$A$776,$A36,СВЦЭМ!$B$33:$B$776,J$11)+'СЕТ СН'!$F$14+СВЦЭМ!$D$10+'СЕТ СН'!$F$5-'СЕТ СН'!$F$24</f>
        <v>3232.9811857599998</v>
      </c>
      <c r="K36" s="36">
        <f>SUMIFS(СВЦЭМ!$D$33:$D$776,СВЦЭМ!$A$33:$A$776,$A36,СВЦЭМ!$B$33:$B$776,K$11)+'СЕТ СН'!$F$14+СВЦЭМ!$D$10+'СЕТ СН'!$F$5-'СЕТ СН'!$F$24</f>
        <v>3229.8569217100003</v>
      </c>
      <c r="L36" s="36">
        <f>SUMIFS(СВЦЭМ!$D$33:$D$776,СВЦЭМ!$A$33:$A$776,$A36,СВЦЭМ!$B$33:$B$776,L$11)+'СЕТ СН'!$F$14+СВЦЭМ!$D$10+'СЕТ СН'!$F$5-'СЕТ СН'!$F$24</f>
        <v>3240.3488855700002</v>
      </c>
      <c r="M36" s="36">
        <f>SUMIFS(СВЦЭМ!$D$33:$D$776,СВЦЭМ!$A$33:$A$776,$A36,СВЦЭМ!$B$33:$B$776,M$11)+'СЕТ СН'!$F$14+СВЦЭМ!$D$10+'СЕТ СН'!$F$5-'СЕТ СН'!$F$24</f>
        <v>3199.5085831699998</v>
      </c>
      <c r="N36" s="36">
        <f>SUMIFS(СВЦЭМ!$D$33:$D$776,СВЦЭМ!$A$33:$A$776,$A36,СВЦЭМ!$B$33:$B$776,N$11)+'СЕТ СН'!$F$14+СВЦЭМ!$D$10+'СЕТ СН'!$F$5-'СЕТ СН'!$F$24</f>
        <v>3159.2182808500002</v>
      </c>
      <c r="O36" s="36">
        <f>SUMIFS(СВЦЭМ!$D$33:$D$776,СВЦЭМ!$A$33:$A$776,$A36,СВЦЭМ!$B$33:$B$776,O$11)+'СЕТ СН'!$F$14+СВЦЭМ!$D$10+'СЕТ СН'!$F$5-'СЕТ СН'!$F$24</f>
        <v>3137.61631493</v>
      </c>
      <c r="P36" s="36">
        <f>SUMIFS(СВЦЭМ!$D$33:$D$776,СВЦЭМ!$A$33:$A$776,$A36,СВЦЭМ!$B$33:$B$776,P$11)+'СЕТ СН'!$F$14+СВЦЭМ!$D$10+'СЕТ СН'!$F$5-'СЕТ СН'!$F$24</f>
        <v>3133.2516806399999</v>
      </c>
      <c r="Q36" s="36">
        <f>SUMIFS(СВЦЭМ!$D$33:$D$776,СВЦЭМ!$A$33:$A$776,$A36,СВЦЭМ!$B$33:$B$776,Q$11)+'СЕТ СН'!$F$14+СВЦЭМ!$D$10+'СЕТ СН'!$F$5-'СЕТ СН'!$F$24</f>
        <v>3130.3521424800001</v>
      </c>
      <c r="R36" s="36">
        <f>SUMIFS(СВЦЭМ!$D$33:$D$776,СВЦЭМ!$A$33:$A$776,$A36,СВЦЭМ!$B$33:$B$776,R$11)+'СЕТ СН'!$F$14+СВЦЭМ!$D$10+'СЕТ СН'!$F$5-'СЕТ СН'!$F$24</f>
        <v>3131.4359940700001</v>
      </c>
      <c r="S36" s="36">
        <f>SUMIFS(СВЦЭМ!$D$33:$D$776,СВЦЭМ!$A$33:$A$776,$A36,СВЦЭМ!$B$33:$B$776,S$11)+'СЕТ СН'!$F$14+СВЦЭМ!$D$10+'СЕТ СН'!$F$5-'СЕТ СН'!$F$24</f>
        <v>3134.4753279199999</v>
      </c>
      <c r="T36" s="36">
        <f>SUMIFS(СВЦЭМ!$D$33:$D$776,СВЦЭМ!$A$33:$A$776,$A36,СВЦЭМ!$B$33:$B$776,T$11)+'СЕТ СН'!$F$14+СВЦЭМ!$D$10+'СЕТ СН'!$F$5-'СЕТ СН'!$F$24</f>
        <v>3124.3700707500002</v>
      </c>
      <c r="U36" s="36">
        <f>SUMIFS(СВЦЭМ!$D$33:$D$776,СВЦЭМ!$A$33:$A$776,$A36,СВЦЭМ!$B$33:$B$776,U$11)+'СЕТ СН'!$F$14+СВЦЭМ!$D$10+'СЕТ СН'!$F$5-'СЕТ СН'!$F$24</f>
        <v>3136.80549071</v>
      </c>
      <c r="V36" s="36">
        <f>SUMIFS(СВЦЭМ!$D$33:$D$776,СВЦЭМ!$A$33:$A$776,$A36,СВЦЭМ!$B$33:$B$776,V$11)+'СЕТ СН'!$F$14+СВЦЭМ!$D$10+'СЕТ СН'!$F$5-'СЕТ СН'!$F$24</f>
        <v>3149.9457951499999</v>
      </c>
      <c r="W36" s="36">
        <f>SUMIFS(СВЦЭМ!$D$33:$D$776,СВЦЭМ!$A$33:$A$776,$A36,СВЦЭМ!$B$33:$B$776,W$11)+'СЕТ СН'!$F$14+СВЦЭМ!$D$10+'СЕТ СН'!$F$5-'СЕТ СН'!$F$24</f>
        <v>3137.50081052</v>
      </c>
      <c r="X36" s="36">
        <f>SUMIFS(СВЦЭМ!$D$33:$D$776,СВЦЭМ!$A$33:$A$776,$A36,СВЦЭМ!$B$33:$B$776,X$11)+'СЕТ СН'!$F$14+СВЦЭМ!$D$10+'СЕТ СН'!$F$5-'СЕТ СН'!$F$24</f>
        <v>3166.84646595</v>
      </c>
      <c r="Y36" s="36">
        <f>SUMIFS(СВЦЭМ!$D$33:$D$776,СВЦЭМ!$A$33:$A$776,$A36,СВЦЭМ!$B$33:$B$776,Y$11)+'СЕТ СН'!$F$14+СВЦЭМ!$D$10+'СЕТ СН'!$F$5-'СЕТ СН'!$F$24</f>
        <v>3248.1044614000002</v>
      </c>
    </row>
    <row r="37" spans="1:27" ht="15.75" x14ac:dyDescent="0.2">
      <c r="A37" s="35">
        <f t="shared" si="0"/>
        <v>44100</v>
      </c>
      <c r="B37" s="36">
        <f>SUMIFS(СВЦЭМ!$D$33:$D$776,СВЦЭМ!$A$33:$A$776,$A37,СВЦЭМ!$B$33:$B$776,B$11)+'СЕТ СН'!$F$14+СВЦЭМ!$D$10+'СЕТ СН'!$F$5-'СЕТ СН'!$F$24</f>
        <v>3317.9092281900002</v>
      </c>
      <c r="C37" s="36">
        <f>SUMIFS(СВЦЭМ!$D$33:$D$776,СВЦЭМ!$A$33:$A$776,$A37,СВЦЭМ!$B$33:$B$776,C$11)+'СЕТ СН'!$F$14+СВЦЭМ!$D$10+'СЕТ СН'!$F$5-'СЕТ СН'!$F$24</f>
        <v>3348.0146608200002</v>
      </c>
      <c r="D37" s="36">
        <f>SUMIFS(СВЦЭМ!$D$33:$D$776,СВЦЭМ!$A$33:$A$776,$A37,СВЦЭМ!$B$33:$B$776,D$11)+'СЕТ СН'!$F$14+СВЦЭМ!$D$10+'СЕТ СН'!$F$5-'СЕТ СН'!$F$24</f>
        <v>3364.7722474399998</v>
      </c>
      <c r="E37" s="36">
        <f>SUMIFS(СВЦЭМ!$D$33:$D$776,СВЦЭМ!$A$33:$A$776,$A37,СВЦЭМ!$B$33:$B$776,E$11)+'СЕТ СН'!$F$14+СВЦЭМ!$D$10+'СЕТ СН'!$F$5-'СЕТ СН'!$F$24</f>
        <v>3374.5561987900001</v>
      </c>
      <c r="F37" s="36">
        <f>SUMIFS(СВЦЭМ!$D$33:$D$776,СВЦЭМ!$A$33:$A$776,$A37,СВЦЭМ!$B$33:$B$776,F$11)+'СЕТ СН'!$F$14+СВЦЭМ!$D$10+'СЕТ СН'!$F$5-'СЕТ СН'!$F$24</f>
        <v>3379.0275890399998</v>
      </c>
      <c r="G37" s="36">
        <f>SUMIFS(СВЦЭМ!$D$33:$D$776,СВЦЭМ!$A$33:$A$776,$A37,СВЦЭМ!$B$33:$B$776,G$11)+'СЕТ СН'!$F$14+СВЦЭМ!$D$10+'СЕТ СН'!$F$5-'СЕТ СН'!$F$24</f>
        <v>3368.55968355</v>
      </c>
      <c r="H37" s="36">
        <f>SUMIFS(СВЦЭМ!$D$33:$D$776,СВЦЭМ!$A$33:$A$776,$A37,СВЦЭМ!$B$33:$B$776,H$11)+'СЕТ СН'!$F$14+СВЦЭМ!$D$10+'СЕТ СН'!$F$5-'СЕТ СН'!$F$24</f>
        <v>3344.7899087200003</v>
      </c>
      <c r="I37" s="36">
        <f>SUMIFS(СВЦЭМ!$D$33:$D$776,СВЦЭМ!$A$33:$A$776,$A37,СВЦЭМ!$B$33:$B$776,I$11)+'СЕТ СН'!$F$14+СВЦЭМ!$D$10+'СЕТ СН'!$F$5-'СЕТ СН'!$F$24</f>
        <v>3307.2633743900001</v>
      </c>
      <c r="J37" s="36">
        <f>SUMIFS(СВЦЭМ!$D$33:$D$776,СВЦЭМ!$A$33:$A$776,$A37,СВЦЭМ!$B$33:$B$776,J$11)+'СЕТ СН'!$F$14+СВЦЭМ!$D$10+'СЕТ СН'!$F$5-'СЕТ СН'!$F$24</f>
        <v>3267.4514256900002</v>
      </c>
      <c r="K37" s="36">
        <f>SUMIFS(СВЦЭМ!$D$33:$D$776,СВЦЭМ!$A$33:$A$776,$A37,СВЦЭМ!$B$33:$B$776,K$11)+'СЕТ СН'!$F$14+СВЦЭМ!$D$10+'СЕТ СН'!$F$5-'СЕТ СН'!$F$24</f>
        <v>3245.1603442300002</v>
      </c>
      <c r="L37" s="36">
        <f>SUMIFS(СВЦЭМ!$D$33:$D$776,СВЦЭМ!$A$33:$A$776,$A37,СВЦЭМ!$B$33:$B$776,L$11)+'СЕТ СН'!$F$14+СВЦЭМ!$D$10+'СЕТ СН'!$F$5-'СЕТ СН'!$F$24</f>
        <v>3234.74836168</v>
      </c>
      <c r="M37" s="36">
        <f>SUMIFS(СВЦЭМ!$D$33:$D$776,СВЦЭМ!$A$33:$A$776,$A37,СВЦЭМ!$B$33:$B$776,M$11)+'СЕТ СН'!$F$14+СВЦЭМ!$D$10+'СЕТ СН'!$F$5-'СЕТ СН'!$F$24</f>
        <v>3193.25589967</v>
      </c>
      <c r="N37" s="36">
        <f>SUMIFS(СВЦЭМ!$D$33:$D$776,СВЦЭМ!$A$33:$A$776,$A37,СВЦЭМ!$B$33:$B$776,N$11)+'СЕТ СН'!$F$14+СВЦЭМ!$D$10+'СЕТ СН'!$F$5-'СЕТ СН'!$F$24</f>
        <v>3160.2394204399998</v>
      </c>
      <c r="O37" s="36">
        <f>SUMIFS(СВЦЭМ!$D$33:$D$776,СВЦЭМ!$A$33:$A$776,$A37,СВЦЭМ!$B$33:$B$776,O$11)+'СЕТ СН'!$F$14+СВЦЭМ!$D$10+'СЕТ СН'!$F$5-'СЕТ СН'!$F$24</f>
        <v>3143.7534799700002</v>
      </c>
      <c r="P37" s="36">
        <f>SUMIFS(СВЦЭМ!$D$33:$D$776,СВЦЭМ!$A$33:$A$776,$A37,СВЦЭМ!$B$33:$B$776,P$11)+'СЕТ СН'!$F$14+СВЦЭМ!$D$10+'СЕТ СН'!$F$5-'СЕТ СН'!$F$24</f>
        <v>3141.7592066400002</v>
      </c>
      <c r="Q37" s="36">
        <f>SUMIFS(СВЦЭМ!$D$33:$D$776,СВЦЭМ!$A$33:$A$776,$A37,СВЦЭМ!$B$33:$B$776,Q$11)+'СЕТ СН'!$F$14+СВЦЭМ!$D$10+'СЕТ СН'!$F$5-'СЕТ СН'!$F$24</f>
        <v>3141.46676157</v>
      </c>
      <c r="R37" s="36">
        <f>SUMIFS(СВЦЭМ!$D$33:$D$776,СВЦЭМ!$A$33:$A$776,$A37,СВЦЭМ!$B$33:$B$776,R$11)+'СЕТ СН'!$F$14+СВЦЭМ!$D$10+'СЕТ СН'!$F$5-'СЕТ СН'!$F$24</f>
        <v>3138.4683683900003</v>
      </c>
      <c r="S37" s="36">
        <f>SUMIFS(СВЦЭМ!$D$33:$D$776,СВЦЭМ!$A$33:$A$776,$A37,СВЦЭМ!$B$33:$B$776,S$11)+'СЕТ СН'!$F$14+СВЦЭМ!$D$10+'СЕТ СН'!$F$5-'СЕТ СН'!$F$24</f>
        <v>3138.3867928899999</v>
      </c>
      <c r="T37" s="36">
        <f>SUMIFS(СВЦЭМ!$D$33:$D$776,СВЦЭМ!$A$33:$A$776,$A37,СВЦЭМ!$B$33:$B$776,T$11)+'СЕТ СН'!$F$14+СВЦЭМ!$D$10+'СЕТ СН'!$F$5-'СЕТ СН'!$F$24</f>
        <v>3132.1012657800002</v>
      </c>
      <c r="U37" s="36">
        <f>SUMIFS(СВЦЭМ!$D$33:$D$776,СВЦЭМ!$A$33:$A$776,$A37,СВЦЭМ!$B$33:$B$776,U$11)+'СЕТ СН'!$F$14+СВЦЭМ!$D$10+'СЕТ СН'!$F$5-'СЕТ СН'!$F$24</f>
        <v>3148.7804692200002</v>
      </c>
      <c r="V37" s="36">
        <f>SUMIFS(СВЦЭМ!$D$33:$D$776,СВЦЭМ!$A$33:$A$776,$A37,СВЦЭМ!$B$33:$B$776,V$11)+'СЕТ СН'!$F$14+СВЦЭМ!$D$10+'СЕТ СН'!$F$5-'СЕТ СН'!$F$24</f>
        <v>3150.9980527500002</v>
      </c>
      <c r="W37" s="36">
        <f>SUMIFS(СВЦЭМ!$D$33:$D$776,СВЦЭМ!$A$33:$A$776,$A37,СВЦЭМ!$B$33:$B$776,W$11)+'СЕТ СН'!$F$14+СВЦЭМ!$D$10+'СЕТ СН'!$F$5-'СЕТ СН'!$F$24</f>
        <v>3130.1212442800002</v>
      </c>
      <c r="X37" s="36">
        <f>SUMIFS(СВЦЭМ!$D$33:$D$776,СВЦЭМ!$A$33:$A$776,$A37,СВЦЭМ!$B$33:$B$776,X$11)+'СЕТ СН'!$F$14+СВЦЭМ!$D$10+'СЕТ СН'!$F$5-'СЕТ СН'!$F$24</f>
        <v>3158.7571723900001</v>
      </c>
      <c r="Y37" s="36">
        <f>SUMIFS(СВЦЭМ!$D$33:$D$776,СВЦЭМ!$A$33:$A$776,$A37,СВЦЭМ!$B$33:$B$776,Y$11)+'СЕТ СН'!$F$14+СВЦЭМ!$D$10+'СЕТ СН'!$F$5-'СЕТ СН'!$F$24</f>
        <v>3243.5100773600002</v>
      </c>
    </row>
    <row r="38" spans="1:27" ht="15.75" x14ac:dyDescent="0.2">
      <c r="A38" s="35">
        <f t="shared" si="0"/>
        <v>44101</v>
      </c>
      <c r="B38" s="36">
        <f>SUMIFS(СВЦЭМ!$D$33:$D$776,СВЦЭМ!$A$33:$A$776,$A38,СВЦЭМ!$B$33:$B$776,B$11)+'СЕТ СН'!$F$14+СВЦЭМ!$D$10+'СЕТ СН'!$F$5-'СЕТ СН'!$F$24</f>
        <v>3300.4864319600001</v>
      </c>
      <c r="C38" s="36">
        <f>SUMIFS(СВЦЭМ!$D$33:$D$776,СВЦЭМ!$A$33:$A$776,$A38,СВЦЭМ!$B$33:$B$776,C$11)+'СЕТ СН'!$F$14+СВЦЭМ!$D$10+'СЕТ СН'!$F$5-'СЕТ СН'!$F$24</f>
        <v>3325.8483010800001</v>
      </c>
      <c r="D38" s="36">
        <f>SUMIFS(СВЦЭМ!$D$33:$D$776,СВЦЭМ!$A$33:$A$776,$A38,СВЦЭМ!$B$33:$B$776,D$11)+'СЕТ СН'!$F$14+СВЦЭМ!$D$10+'СЕТ СН'!$F$5-'СЕТ СН'!$F$24</f>
        <v>3345.4179353999998</v>
      </c>
      <c r="E38" s="36">
        <f>SUMIFS(СВЦЭМ!$D$33:$D$776,СВЦЭМ!$A$33:$A$776,$A38,СВЦЭМ!$B$33:$B$776,E$11)+'СЕТ СН'!$F$14+СВЦЭМ!$D$10+'СЕТ СН'!$F$5-'СЕТ СН'!$F$24</f>
        <v>3356.0090677500002</v>
      </c>
      <c r="F38" s="36">
        <f>SUMIFS(СВЦЭМ!$D$33:$D$776,СВЦЭМ!$A$33:$A$776,$A38,СВЦЭМ!$B$33:$B$776,F$11)+'СЕТ СН'!$F$14+СВЦЭМ!$D$10+'СЕТ СН'!$F$5-'СЕТ СН'!$F$24</f>
        <v>3358.8406108899999</v>
      </c>
      <c r="G38" s="36">
        <f>SUMIFS(СВЦЭМ!$D$33:$D$776,СВЦЭМ!$A$33:$A$776,$A38,СВЦЭМ!$B$33:$B$776,G$11)+'СЕТ СН'!$F$14+СВЦЭМ!$D$10+'СЕТ СН'!$F$5-'СЕТ СН'!$F$24</f>
        <v>3353.9488620500001</v>
      </c>
      <c r="H38" s="36">
        <f>SUMIFS(СВЦЭМ!$D$33:$D$776,СВЦЭМ!$A$33:$A$776,$A38,СВЦЭМ!$B$33:$B$776,H$11)+'СЕТ СН'!$F$14+СВЦЭМ!$D$10+'СЕТ СН'!$F$5-'СЕТ СН'!$F$24</f>
        <v>3335.5846146499998</v>
      </c>
      <c r="I38" s="36">
        <f>SUMIFS(СВЦЭМ!$D$33:$D$776,СВЦЭМ!$A$33:$A$776,$A38,СВЦЭМ!$B$33:$B$776,I$11)+'СЕТ СН'!$F$14+СВЦЭМ!$D$10+'СЕТ СН'!$F$5-'СЕТ СН'!$F$24</f>
        <v>3307.96010402</v>
      </c>
      <c r="J38" s="36">
        <f>SUMIFS(СВЦЭМ!$D$33:$D$776,СВЦЭМ!$A$33:$A$776,$A38,СВЦЭМ!$B$33:$B$776,J$11)+'СЕТ СН'!$F$14+СВЦЭМ!$D$10+'СЕТ СН'!$F$5-'СЕТ СН'!$F$24</f>
        <v>3271.51517681</v>
      </c>
      <c r="K38" s="36">
        <f>SUMIFS(СВЦЭМ!$D$33:$D$776,СВЦЭМ!$A$33:$A$776,$A38,СВЦЭМ!$B$33:$B$776,K$11)+'СЕТ СН'!$F$14+СВЦЭМ!$D$10+'СЕТ СН'!$F$5-'СЕТ СН'!$F$24</f>
        <v>3234.7657952700001</v>
      </c>
      <c r="L38" s="36">
        <f>SUMIFS(СВЦЭМ!$D$33:$D$776,СВЦЭМ!$A$33:$A$776,$A38,СВЦЭМ!$B$33:$B$776,L$11)+'СЕТ СН'!$F$14+СВЦЭМ!$D$10+'СЕТ СН'!$F$5-'СЕТ СН'!$F$24</f>
        <v>3218.5780956799999</v>
      </c>
      <c r="M38" s="36">
        <f>SUMIFS(СВЦЭМ!$D$33:$D$776,СВЦЭМ!$A$33:$A$776,$A38,СВЦЭМ!$B$33:$B$776,M$11)+'СЕТ СН'!$F$14+СВЦЭМ!$D$10+'СЕТ СН'!$F$5-'СЕТ СН'!$F$24</f>
        <v>3176.9936212299999</v>
      </c>
      <c r="N38" s="36">
        <f>SUMIFS(СВЦЭМ!$D$33:$D$776,СВЦЭМ!$A$33:$A$776,$A38,СВЦЭМ!$B$33:$B$776,N$11)+'СЕТ СН'!$F$14+СВЦЭМ!$D$10+'СЕТ СН'!$F$5-'СЕТ СН'!$F$24</f>
        <v>3132.0196081700001</v>
      </c>
      <c r="O38" s="36">
        <f>SUMIFS(СВЦЭМ!$D$33:$D$776,СВЦЭМ!$A$33:$A$776,$A38,СВЦЭМ!$B$33:$B$776,O$11)+'СЕТ СН'!$F$14+СВЦЭМ!$D$10+'СЕТ СН'!$F$5-'СЕТ СН'!$F$24</f>
        <v>3116.12344158</v>
      </c>
      <c r="P38" s="36">
        <f>SUMIFS(СВЦЭМ!$D$33:$D$776,СВЦЭМ!$A$33:$A$776,$A38,СВЦЭМ!$B$33:$B$776,P$11)+'СЕТ СН'!$F$14+СВЦЭМ!$D$10+'СЕТ СН'!$F$5-'СЕТ СН'!$F$24</f>
        <v>3117.5026852199999</v>
      </c>
      <c r="Q38" s="36">
        <f>SUMIFS(СВЦЭМ!$D$33:$D$776,СВЦЭМ!$A$33:$A$776,$A38,СВЦЭМ!$B$33:$B$776,Q$11)+'СЕТ СН'!$F$14+СВЦЭМ!$D$10+'СЕТ СН'!$F$5-'СЕТ СН'!$F$24</f>
        <v>3123.25703054</v>
      </c>
      <c r="R38" s="36">
        <f>SUMIFS(СВЦЭМ!$D$33:$D$776,СВЦЭМ!$A$33:$A$776,$A38,СВЦЭМ!$B$33:$B$776,R$11)+'СЕТ СН'!$F$14+СВЦЭМ!$D$10+'СЕТ СН'!$F$5-'СЕТ СН'!$F$24</f>
        <v>3121.16270007</v>
      </c>
      <c r="S38" s="36">
        <f>SUMIFS(СВЦЭМ!$D$33:$D$776,СВЦЭМ!$A$33:$A$776,$A38,СВЦЭМ!$B$33:$B$776,S$11)+'СЕТ СН'!$F$14+СВЦЭМ!$D$10+'СЕТ СН'!$F$5-'СЕТ СН'!$F$24</f>
        <v>3118.6434537800001</v>
      </c>
      <c r="T38" s="36">
        <f>SUMIFS(СВЦЭМ!$D$33:$D$776,СВЦЭМ!$A$33:$A$776,$A38,СВЦЭМ!$B$33:$B$776,T$11)+'СЕТ СН'!$F$14+СВЦЭМ!$D$10+'СЕТ СН'!$F$5-'СЕТ СН'!$F$24</f>
        <v>3121.2111965100003</v>
      </c>
      <c r="U38" s="36">
        <f>SUMIFS(СВЦЭМ!$D$33:$D$776,СВЦЭМ!$A$33:$A$776,$A38,СВЦЭМ!$B$33:$B$776,U$11)+'СЕТ СН'!$F$14+СВЦЭМ!$D$10+'СЕТ СН'!$F$5-'СЕТ СН'!$F$24</f>
        <v>3154.6888221200002</v>
      </c>
      <c r="V38" s="36">
        <f>SUMIFS(СВЦЭМ!$D$33:$D$776,СВЦЭМ!$A$33:$A$776,$A38,СВЦЭМ!$B$33:$B$776,V$11)+'СЕТ СН'!$F$14+СВЦЭМ!$D$10+'СЕТ СН'!$F$5-'СЕТ СН'!$F$24</f>
        <v>3161.9538489699999</v>
      </c>
      <c r="W38" s="36">
        <f>SUMIFS(СВЦЭМ!$D$33:$D$776,СВЦЭМ!$A$33:$A$776,$A38,СВЦЭМ!$B$33:$B$776,W$11)+'СЕТ СН'!$F$14+СВЦЭМ!$D$10+'СЕТ СН'!$F$5-'СЕТ СН'!$F$24</f>
        <v>3143.7669450900003</v>
      </c>
      <c r="X38" s="36">
        <f>SUMIFS(СВЦЭМ!$D$33:$D$776,СВЦЭМ!$A$33:$A$776,$A38,СВЦЭМ!$B$33:$B$776,X$11)+'СЕТ СН'!$F$14+СВЦЭМ!$D$10+'СЕТ СН'!$F$5-'СЕТ СН'!$F$24</f>
        <v>3129.89192598</v>
      </c>
      <c r="Y38" s="36">
        <f>SUMIFS(СВЦЭМ!$D$33:$D$776,СВЦЭМ!$A$33:$A$776,$A38,СВЦЭМ!$B$33:$B$776,Y$11)+'СЕТ СН'!$F$14+СВЦЭМ!$D$10+'СЕТ СН'!$F$5-'СЕТ СН'!$F$24</f>
        <v>3219.9283201899998</v>
      </c>
    </row>
    <row r="39" spans="1:27" ht="15.75" x14ac:dyDescent="0.2">
      <c r="A39" s="35">
        <f t="shared" si="0"/>
        <v>44102</v>
      </c>
      <c r="B39" s="36">
        <f>SUMIFS(СВЦЭМ!$D$33:$D$776,СВЦЭМ!$A$33:$A$776,$A39,СВЦЭМ!$B$33:$B$776,B$11)+'СЕТ СН'!$F$14+СВЦЭМ!$D$10+'СЕТ СН'!$F$5-'СЕТ СН'!$F$24</f>
        <v>3292.0330852400002</v>
      </c>
      <c r="C39" s="36">
        <f>SUMIFS(СВЦЭМ!$D$33:$D$776,СВЦЭМ!$A$33:$A$776,$A39,СВЦЭМ!$B$33:$B$776,C$11)+'СЕТ СН'!$F$14+СВЦЭМ!$D$10+'СЕТ СН'!$F$5-'СЕТ СН'!$F$24</f>
        <v>3308.5657167500003</v>
      </c>
      <c r="D39" s="36">
        <f>SUMIFS(СВЦЭМ!$D$33:$D$776,СВЦЭМ!$A$33:$A$776,$A39,СВЦЭМ!$B$33:$B$776,D$11)+'СЕТ СН'!$F$14+СВЦЭМ!$D$10+'СЕТ СН'!$F$5-'СЕТ СН'!$F$24</f>
        <v>3320.9951230199999</v>
      </c>
      <c r="E39" s="36">
        <f>SUMIFS(СВЦЭМ!$D$33:$D$776,СВЦЭМ!$A$33:$A$776,$A39,СВЦЭМ!$B$33:$B$776,E$11)+'СЕТ СН'!$F$14+СВЦЭМ!$D$10+'СЕТ СН'!$F$5-'СЕТ СН'!$F$24</f>
        <v>3334.39112871</v>
      </c>
      <c r="F39" s="36">
        <f>SUMIFS(СВЦЭМ!$D$33:$D$776,СВЦЭМ!$A$33:$A$776,$A39,СВЦЭМ!$B$33:$B$776,F$11)+'СЕТ СН'!$F$14+СВЦЭМ!$D$10+'СЕТ СН'!$F$5-'СЕТ СН'!$F$24</f>
        <v>3334.7698856900001</v>
      </c>
      <c r="G39" s="36">
        <f>SUMIFS(СВЦЭМ!$D$33:$D$776,СВЦЭМ!$A$33:$A$776,$A39,СВЦЭМ!$B$33:$B$776,G$11)+'СЕТ СН'!$F$14+СВЦЭМ!$D$10+'СЕТ СН'!$F$5-'СЕТ СН'!$F$24</f>
        <v>3319.7036489000002</v>
      </c>
      <c r="H39" s="36">
        <f>SUMIFS(СВЦЭМ!$D$33:$D$776,СВЦЭМ!$A$33:$A$776,$A39,СВЦЭМ!$B$33:$B$776,H$11)+'СЕТ СН'!$F$14+СВЦЭМ!$D$10+'СЕТ СН'!$F$5-'СЕТ СН'!$F$24</f>
        <v>3273.9002405000001</v>
      </c>
      <c r="I39" s="36">
        <f>SUMIFS(СВЦЭМ!$D$33:$D$776,СВЦЭМ!$A$33:$A$776,$A39,СВЦЭМ!$B$33:$B$776,I$11)+'СЕТ СН'!$F$14+СВЦЭМ!$D$10+'СЕТ СН'!$F$5-'СЕТ СН'!$F$24</f>
        <v>3253.2263339900001</v>
      </c>
      <c r="J39" s="36">
        <f>SUMIFS(СВЦЭМ!$D$33:$D$776,СВЦЭМ!$A$33:$A$776,$A39,СВЦЭМ!$B$33:$B$776,J$11)+'СЕТ СН'!$F$14+СВЦЭМ!$D$10+'СЕТ СН'!$F$5-'СЕТ СН'!$F$24</f>
        <v>3215.6902835199999</v>
      </c>
      <c r="K39" s="36">
        <f>SUMIFS(СВЦЭМ!$D$33:$D$776,СВЦЭМ!$A$33:$A$776,$A39,СВЦЭМ!$B$33:$B$776,K$11)+'СЕТ СН'!$F$14+СВЦЭМ!$D$10+'СЕТ СН'!$F$5-'СЕТ СН'!$F$24</f>
        <v>3207.6936032900003</v>
      </c>
      <c r="L39" s="36">
        <f>SUMIFS(СВЦЭМ!$D$33:$D$776,СВЦЭМ!$A$33:$A$776,$A39,СВЦЭМ!$B$33:$B$776,L$11)+'СЕТ СН'!$F$14+СВЦЭМ!$D$10+'СЕТ СН'!$F$5-'СЕТ СН'!$F$24</f>
        <v>3210.8518307700001</v>
      </c>
      <c r="M39" s="36">
        <f>SUMIFS(СВЦЭМ!$D$33:$D$776,СВЦЭМ!$A$33:$A$776,$A39,СВЦЭМ!$B$33:$B$776,M$11)+'СЕТ СН'!$F$14+СВЦЭМ!$D$10+'СЕТ СН'!$F$5-'СЕТ СН'!$F$24</f>
        <v>3170.4821381199999</v>
      </c>
      <c r="N39" s="36">
        <f>SUMIFS(СВЦЭМ!$D$33:$D$776,СВЦЭМ!$A$33:$A$776,$A39,СВЦЭМ!$B$33:$B$776,N$11)+'СЕТ СН'!$F$14+СВЦЭМ!$D$10+'СЕТ СН'!$F$5-'СЕТ СН'!$F$24</f>
        <v>3123.5641240300001</v>
      </c>
      <c r="O39" s="36">
        <f>SUMIFS(СВЦЭМ!$D$33:$D$776,СВЦЭМ!$A$33:$A$776,$A39,СВЦЭМ!$B$33:$B$776,O$11)+'СЕТ СН'!$F$14+СВЦЭМ!$D$10+'СЕТ СН'!$F$5-'СЕТ СН'!$F$24</f>
        <v>3107.87634252</v>
      </c>
      <c r="P39" s="36">
        <f>SUMIFS(СВЦЭМ!$D$33:$D$776,СВЦЭМ!$A$33:$A$776,$A39,СВЦЭМ!$B$33:$B$776,P$11)+'СЕТ СН'!$F$14+СВЦЭМ!$D$10+'СЕТ СН'!$F$5-'СЕТ СН'!$F$24</f>
        <v>3101.6224239500002</v>
      </c>
      <c r="Q39" s="36">
        <f>SUMIFS(СВЦЭМ!$D$33:$D$776,СВЦЭМ!$A$33:$A$776,$A39,СВЦЭМ!$B$33:$B$776,Q$11)+'СЕТ СН'!$F$14+СВЦЭМ!$D$10+'СЕТ СН'!$F$5-'СЕТ СН'!$F$24</f>
        <v>3101.5949914800003</v>
      </c>
      <c r="R39" s="36">
        <f>SUMIFS(СВЦЭМ!$D$33:$D$776,СВЦЭМ!$A$33:$A$776,$A39,СВЦЭМ!$B$33:$B$776,R$11)+'СЕТ СН'!$F$14+СВЦЭМ!$D$10+'СЕТ СН'!$F$5-'СЕТ СН'!$F$24</f>
        <v>3093.08128588</v>
      </c>
      <c r="S39" s="36">
        <f>SUMIFS(СВЦЭМ!$D$33:$D$776,СВЦЭМ!$A$33:$A$776,$A39,СВЦЭМ!$B$33:$B$776,S$11)+'СЕТ СН'!$F$14+СВЦЭМ!$D$10+'СЕТ СН'!$F$5-'СЕТ СН'!$F$24</f>
        <v>3111.1854210900001</v>
      </c>
      <c r="T39" s="36">
        <f>SUMIFS(СВЦЭМ!$D$33:$D$776,СВЦЭМ!$A$33:$A$776,$A39,СВЦЭМ!$B$33:$B$776,T$11)+'СЕТ СН'!$F$14+СВЦЭМ!$D$10+'СЕТ СН'!$F$5-'СЕТ СН'!$F$24</f>
        <v>3124.8661779700001</v>
      </c>
      <c r="U39" s="36">
        <f>SUMIFS(СВЦЭМ!$D$33:$D$776,СВЦЭМ!$A$33:$A$776,$A39,СВЦЭМ!$B$33:$B$776,U$11)+'СЕТ СН'!$F$14+СВЦЭМ!$D$10+'СЕТ СН'!$F$5-'СЕТ СН'!$F$24</f>
        <v>3151.3134663400001</v>
      </c>
      <c r="V39" s="36">
        <f>SUMIFS(СВЦЭМ!$D$33:$D$776,СВЦЭМ!$A$33:$A$776,$A39,СВЦЭМ!$B$33:$B$776,V$11)+'СЕТ СН'!$F$14+СВЦЭМ!$D$10+'СЕТ СН'!$F$5-'СЕТ СН'!$F$24</f>
        <v>3142.0275660000002</v>
      </c>
      <c r="W39" s="36">
        <f>SUMIFS(СВЦЭМ!$D$33:$D$776,СВЦЭМ!$A$33:$A$776,$A39,СВЦЭМ!$B$33:$B$776,W$11)+'СЕТ СН'!$F$14+СВЦЭМ!$D$10+'СЕТ СН'!$F$5-'СЕТ СН'!$F$24</f>
        <v>3124.5609319800001</v>
      </c>
      <c r="X39" s="36">
        <f>SUMIFS(СВЦЭМ!$D$33:$D$776,СВЦЭМ!$A$33:$A$776,$A39,СВЦЭМ!$B$33:$B$776,X$11)+'СЕТ СН'!$F$14+СВЦЭМ!$D$10+'СЕТ СН'!$F$5-'СЕТ СН'!$F$24</f>
        <v>3129.1736216700001</v>
      </c>
      <c r="Y39" s="36">
        <f>SUMIFS(СВЦЭМ!$D$33:$D$776,СВЦЭМ!$A$33:$A$776,$A39,СВЦЭМ!$B$33:$B$776,Y$11)+'СЕТ СН'!$F$14+СВЦЭМ!$D$10+'СЕТ СН'!$F$5-'СЕТ СН'!$F$24</f>
        <v>3207.7441012500003</v>
      </c>
    </row>
    <row r="40" spans="1:27" ht="15.75" x14ac:dyDescent="0.2">
      <c r="A40" s="35">
        <f t="shared" si="0"/>
        <v>44103</v>
      </c>
      <c r="B40" s="36">
        <f>SUMIFS(СВЦЭМ!$D$33:$D$776,СВЦЭМ!$A$33:$A$776,$A40,СВЦЭМ!$B$33:$B$776,B$11)+'СЕТ СН'!$F$14+СВЦЭМ!$D$10+'СЕТ СН'!$F$5-'СЕТ СН'!$F$24</f>
        <v>3264.6031738500001</v>
      </c>
      <c r="C40" s="36">
        <f>SUMIFS(СВЦЭМ!$D$33:$D$776,СВЦЭМ!$A$33:$A$776,$A40,СВЦЭМ!$B$33:$B$776,C$11)+'СЕТ СН'!$F$14+СВЦЭМ!$D$10+'СЕТ СН'!$F$5-'СЕТ СН'!$F$24</f>
        <v>3294.9307993900002</v>
      </c>
      <c r="D40" s="36">
        <f>SUMIFS(СВЦЭМ!$D$33:$D$776,СВЦЭМ!$A$33:$A$776,$A40,СВЦЭМ!$B$33:$B$776,D$11)+'СЕТ СН'!$F$14+СВЦЭМ!$D$10+'СЕТ СН'!$F$5-'СЕТ СН'!$F$24</f>
        <v>3310.5909924799998</v>
      </c>
      <c r="E40" s="36">
        <f>SUMIFS(СВЦЭМ!$D$33:$D$776,СВЦЭМ!$A$33:$A$776,$A40,СВЦЭМ!$B$33:$B$776,E$11)+'СЕТ СН'!$F$14+СВЦЭМ!$D$10+'СЕТ СН'!$F$5-'СЕТ СН'!$F$24</f>
        <v>3328.49157728</v>
      </c>
      <c r="F40" s="36">
        <f>SUMIFS(СВЦЭМ!$D$33:$D$776,СВЦЭМ!$A$33:$A$776,$A40,СВЦЭМ!$B$33:$B$776,F$11)+'СЕТ СН'!$F$14+СВЦЭМ!$D$10+'СЕТ СН'!$F$5-'СЕТ СН'!$F$24</f>
        <v>3329.7693651899999</v>
      </c>
      <c r="G40" s="36">
        <f>SUMIFS(СВЦЭМ!$D$33:$D$776,СВЦЭМ!$A$33:$A$776,$A40,СВЦЭМ!$B$33:$B$776,G$11)+'СЕТ СН'!$F$14+СВЦЭМ!$D$10+'СЕТ СН'!$F$5-'СЕТ СН'!$F$24</f>
        <v>3312.3363233999999</v>
      </c>
      <c r="H40" s="36">
        <f>SUMIFS(СВЦЭМ!$D$33:$D$776,СВЦЭМ!$A$33:$A$776,$A40,СВЦЭМ!$B$33:$B$776,H$11)+'СЕТ СН'!$F$14+СВЦЭМ!$D$10+'СЕТ СН'!$F$5-'СЕТ СН'!$F$24</f>
        <v>3269.7306748000001</v>
      </c>
      <c r="I40" s="36">
        <f>SUMIFS(СВЦЭМ!$D$33:$D$776,СВЦЭМ!$A$33:$A$776,$A40,СВЦЭМ!$B$33:$B$776,I$11)+'СЕТ СН'!$F$14+СВЦЭМ!$D$10+'СЕТ СН'!$F$5-'СЕТ СН'!$F$24</f>
        <v>3215.47830359</v>
      </c>
      <c r="J40" s="36">
        <f>SUMIFS(СВЦЭМ!$D$33:$D$776,СВЦЭМ!$A$33:$A$776,$A40,СВЦЭМ!$B$33:$B$776,J$11)+'СЕТ СН'!$F$14+СВЦЭМ!$D$10+'СЕТ СН'!$F$5-'СЕТ СН'!$F$24</f>
        <v>3186.7884562700001</v>
      </c>
      <c r="K40" s="36">
        <f>SUMIFS(СВЦЭМ!$D$33:$D$776,СВЦЭМ!$A$33:$A$776,$A40,СВЦЭМ!$B$33:$B$776,K$11)+'СЕТ СН'!$F$14+СВЦЭМ!$D$10+'СЕТ СН'!$F$5-'СЕТ СН'!$F$24</f>
        <v>3176.7822353900001</v>
      </c>
      <c r="L40" s="36">
        <f>SUMIFS(СВЦЭМ!$D$33:$D$776,СВЦЭМ!$A$33:$A$776,$A40,СВЦЭМ!$B$33:$B$776,L$11)+'СЕТ СН'!$F$14+СВЦЭМ!$D$10+'СЕТ СН'!$F$5-'СЕТ СН'!$F$24</f>
        <v>3213.86776452</v>
      </c>
      <c r="M40" s="36">
        <f>SUMIFS(СВЦЭМ!$D$33:$D$776,СВЦЭМ!$A$33:$A$776,$A40,СВЦЭМ!$B$33:$B$776,M$11)+'СЕТ СН'!$F$14+СВЦЭМ!$D$10+'СЕТ СН'!$F$5-'СЕТ СН'!$F$24</f>
        <v>3196.08818161</v>
      </c>
      <c r="N40" s="36">
        <f>SUMIFS(СВЦЭМ!$D$33:$D$776,СВЦЭМ!$A$33:$A$776,$A40,СВЦЭМ!$B$33:$B$776,N$11)+'СЕТ СН'!$F$14+СВЦЭМ!$D$10+'СЕТ СН'!$F$5-'СЕТ СН'!$F$24</f>
        <v>3169.6024075099999</v>
      </c>
      <c r="O40" s="36">
        <f>SUMIFS(СВЦЭМ!$D$33:$D$776,СВЦЭМ!$A$33:$A$776,$A40,СВЦЭМ!$B$33:$B$776,O$11)+'СЕТ СН'!$F$14+СВЦЭМ!$D$10+'СЕТ СН'!$F$5-'СЕТ СН'!$F$24</f>
        <v>3183.4699965899999</v>
      </c>
      <c r="P40" s="36">
        <f>SUMIFS(СВЦЭМ!$D$33:$D$776,СВЦЭМ!$A$33:$A$776,$A40,СВЦЭМ!$B$33:$B$776,P$11)+'СЕТ СН'!$F$14+СВЦЭМ!$D$10+'СЕТ СН'!$F$5-'СЕТ СН'!$F$24</f>
        <v>3168.80710533</v>
      </c>
      <c r="Q40" s="36">
        <f>SUMIFS(СВЦЭМ!$D$33:$D$776,СВЦЭМ!$A$33:$A$776,$A40,СВЦЭМ!$B$33:$B$776,Q$11)+'СЕТ СН'!$F$14+СВЦЭМ!$D$10+'СЕТ СН'!$F$5-'СЕТ СН'!$F$24</f>
        <v>3149.2015739600001</v>
      </c>
      <c r="R40" s="36">
        <f>SUMIFS(СВЦЭМ!$D$33:$D$776,СВЦЭМ!$A$33:$A$776,$A40,СВЦЭМ!$B$33:$B$776,R$11)+'СЕТ СН'!$F$14+СВЦЭМ!$D$10+'СЕТ СН'!$F$5-'СЕТ СН'!$F$24</f>
        <v>3250.8998865799999</v>
      </c>
      <c r="S40" s="36">
        <f>SUMIFS(СВЦЭМ!$D$33:$D$776,СВЦЭМ!$A$33:$A$776,$A40,СВЦЭМ!$B$33:$B$776,S$11)+'СЕТ СН'!$F$14+СВЦЭМ!$D$10+'СЕТ СН'!$F$5-'СЕТ СН'!$F$24</f>
        <v>3198.3129564000001</v>
      </c>
      <c r="T40" s="36">
        <f>SUMIFS(СВЦЭМ!$D$33:$D$776,СВЦЭМ!$A$33:$A$776,$A40,СВЦЭМ!$B$33:$B$776,T$11)+'СЕТ СН'!$F$14+СВЦЭМ!$D$10+'СЕТ СН'!$F$5-'СЕТ СН'!$F$24</f>
        <v>3155.65090504</v>
      </c>
      <c r="U40" s="36">
        <f>SUMIFS(СВЦЭМ!$D$33:$D$776,СВЦЭМ!$A$33:$A$776,$A40,СВЦЭМ!$B$33:$B$776,U$11)+'СЕТ СН'!$F$14+СВЦЭМ!$D$10+'СЕТ СН'!$F$5-'СЕТ СН'!$F$24</f>
        <v>3180.4881832700003</v>
      </c>
      <c r="V40" s="36">
        <f>SUMIFS(СВЦЭМ!$D$33:$D$776,СВЦЭМ!$A$33:$A$776,$A40,СВЦЭМ!$B$33:$B$776,V$11)+'СЕТ СН'!$F$14+СВЦЭМ!$D$10+'СЕТ СН'!$F$5-'СЕТ СН'!$F$24</f>
        <v>3171.6459790399999</v>
      </c>
      <c r="W40" s="36">
        <f>SUMIFS(СВЦЭМ!$D$33:$D$776,СВЦЭМ!$A$33:$A$776,$A40,СВЦЭМ!$B$33:$B$776,W$11)+'СЕТ СН'!$F$14+СВЦЭМ!$D$10+'СЕТ СН'!$F$5-'СЕТ СН'!$F$24</f>
        <v>3156.7717638399999</v>
      </c>
      <c r="X40" s="36">
        <f>SUMIFS(СВЦЭМ!$D$33:$D$776,СВЦЭМ!$A$33:$A$776,$A40,СВЦЭМ!$B$33:$B$776,X$11)+'СЕТ СН'!$F$14+СВЦЭМ!$D$10+'СЕТ СН'!$F$5-'СЕТ СН'!$F$24</f>
        <v>3129.37166325</v>
      </c>
      <c r="Y40" s="36">
        <f>SUMIFS(СВЦЭМ!$D$33:$D$776,СВЦЭМ!$A$33:$A$776,$A40,СВЦЭМ!$B$33:$B$776,Y$11)+'СЕТ СН'!$F$14+СВЦЭМ!$D$10+'СЕТ СН'!$F$5-'СЕТ СН'!$F$24</f>
        <v>3165.114435</v>
      </c>
    </row>
    <row r="41" spans="1:27" ht="15.75" x14ac:dyDescent="0.2">
      <c r="A41" s="35">
        <f t="shared" si="0"/>
        <v>44104</v>
      </c>
      <c r="B41" s="36">
        <f>SUMIFS(СВЦЭМ!$D$33:$D$776,СВЦЭМ!$A$33:$A$776,$A41,СВЦЭМ!$B$33:$B$776,B$11)+'СЕТ СН'!$F$14+СВЦЭМ!$D$10+'СЕТ СН'!$F$5-'СЕТ СН'!$F$24</f>
        <v>3238.7300774200003</v>
      </c>
      <c r="C41" s="36">
        <f>SUMIFS(СВЦЭМ!$D$33:$D$776,СВЦЭМ!$A$33:$A$776,$A41,СВЦЭМ!$B$33:$B$776,C$11)+'СЕТ СН'!$F$14+СВЦЭМ!$D$10+'СЕТ СН'!$F$5-'СЕТ СН'!$F$24</f>
        <v>3269.6680655800001</v>
      </c>
      <c r="D41" s="36">
        <f>SUMIFS(СВЦЭМ!$D$33:$D$776,СВЦЭМ!$A$33:$A$776,$A41,СВЦЭМ!$B$33:$B$776,D$11)+'СЕТ СН'!$F$14+СВЦЭМ!$D$10+'СЕТ СН'!$F$5-'СЕТ СН'!$F$24</f>
        <v>3289.4922329000001</v>
      </c>
      <c r="E41" s="36">
        <f>SUMIFS(СВЦЭМ!$D$33:$D$776,СВЦЭМ!$A$33:$A$776,$A41,СВЦЭМ!$B$33:$B$776,E$11)+'СЕТ СН'!$F$14+СВЦЭМ!$D$10+'СЕТ СН'!$F$5-'СЕТ СН'!$F$24</f>
        <v>3306.0181640000001</v>
      </c>
      <c r="F41" s="36">
        <f>SUMIFS(СВЦЭМ!$D$33:$D$776,СВЦЭМ!$A$33:$A$776,$A41,СВЦЭМ!$B$33:$B$776,F$11)+'СЕТ СН'!$F$14+СВЦЭМ!$D$10+'СЕТ СН'!$F$5-'СЕТ СН'!$F$24</f>
        <v>3301.5643495300001</v>
      </c>
      <c r="G41" s="36">
        <f>SUMIFS(СВЦЭМ!$D$33:$D$776,СВЦЭМ!$A$33:$A$776,$A41,СВЦЭМ!$B$33:$B$776,G$11)+'СЕТ СН'!$F$14+СВЦЭМ!$D$10+'СЕТ СН'!$F$5-'СЕТ СН'!$F$24</f>
        <v>3283.0592858499999</v>
      </c>
      <c r="H41" s="36">
        <f>SUMIFS(СВЦЭМ!$D$33:$D$776,СВЦЭМ!$A$33:$A$776,$A41,СВЦЭМ!$B$33:$B$776,H$11)+'СЕТ СН'!$F$14+СВЦЭМ!$D$10+'СЕТ СН'!$F$5-'СЕТ СН'!$F$24</f>
        <v>3239.0211309800002</v>
      </c>
      <c r="I41" s="36">
        <f>SUMIFS(СВЦЭМ!$D$33:$D$776,СВЦЭМ!$A$33:$A$776,$A41,СВЦЭМ!$B$33:$B$776,I$11)+'СЕТ СН'!$F$14+СВЦЭМ!$D$10+'СЕТ СН'!$F$5-'СЕТ СН'!$F$24</f>
        <v>3171.4809636199998</v>
      </c>
      <c r="J41" s="36">
        <f>SUMIFS(СВЦЭМ!$D$33:$D$776,СВЦЭМ!$A$33:$A$776,$A41,СВЦЭМ!$B$33:$B$776,J$11)+'СЕТ СН'!$F$14+СВЦЭМ!$D$10+'СЕТ СН'!$F$5-'СЕТ СН'!$F$24</f>
        <v>3142.7567385800003</v>
      </c>
      <c r="K41" s="36">
        <f>SUMIFS(СВЦЭМ!$D$33:$D$776,СВЦЭМ!$A$33:$A$776,$A41,СВЦЭМ!$B$33:$B$776,K$11)+'СЕТ СН'!$F$14+СВЦЭМ!$D$10+'СЕТ СН'!$F$5-'СЕТ СН'!$F$24</f>
        <v>3126.48572036</v>
      </c>
      <c r="L41" s="36">
        <f>SUMIFS(СВЦЭМ!$D$33:$D$776,СВЦЭМ!$A$33:$A$776,$A41,СВЦЭМ!$B$33:$B$776,L$11)+'СЕТ СН'!$F$14+СВЦЭМ!$D$10+'СЕТ СН'!$F$5-'СЕТ СН'!$F$24</f>
        <v>3139.7021103000002</v>
      </c>
      <c r="M41" s="36">
        <f>SUMIFS(СВЦЭМ!$D$33:$D$776,СВЦЭМ!$A$33:$A$776,$A41,СВЦЭМ!$B$33:$B$776,M$11)+'СЕТ СН'!$F$14+СВЦЭМ!$D$10+'СЕТ СН'!$F$5-'СЕТ СН'!$F$24</f>
        <v>3109.06694272</v>
      </c>
      <c r="N41" s="36">
        <f>SUMIFS(СВЦЭМ!$D$33:$D$776,СВЦЭМ!$A$33:$A$776,$A41,СВЦЭМ!$B$33:$B$776,N$11)+'СЕТ СН'!$F$14+СВЦЭМ!$D$10+'СЕТ СН'!$F$5-'СЕТ СН'!$F$24</f>
        <v>3066.9992479399998</v>
      </c>
      <c r="O41" s="36">
        <f>SUMIFS(СВЦЭМ!$D$33:$D$776,СВЦЭМ!$A$33:$A$776,$A41,СВЦЭМ!$B$33:$B$776,O$11)+'СЕТ СН'!$F$14+СВЦЭМ!$D$10+'СЕТ СН'!$F$5-'СЕТ СН'!$F$24</f>
        <v>3051.8961625299999</v>
      </c>
      <c r="P41" s="36">
        <f>SUMIFS(СВЦЭМ!$D$33:$D$776,СВЦЭМ!$A$33:$A$776,$A41,СВЦЭМ!$B$33:$B$776,P$11)+'СЕТ СН'!$F$14+СВЦЭМ!$D$10+'СЕТ СН'!$F$5-'СЕТ СН'!$F$24</f>
        <v>3050.00991729</v>
      </c>
      <c r="Q41" s="36">
        <f>SUMIFS(СВЦЭМ!$D$33:$D$776,СВЦЭМ!$A$33:$A$776,$A41,СВЦЭМ!$B$33:$B$776,Q$11)+'СЕТ СН'!$F$14+СВЦЭМ!$D$10+'СЕТ СН'!$F$5-'СЕТ СН'!$F$24</f>
        <v>3050.51277338</v>
      </c>
      <c r="R41" s="36">
        <f>SUMIFS(СВЦЭМ!$D$33:$D$776,СВЦЭМ!$A$33:$A$776,$A41,СВЦЭМ!$B$33:$B$776,R$11)+'СЕТ СН'!$F$14+СВЦЭМ!$D$10+'СЕТ СН'!$F$5-'СЕТ СН'!$F$24</f>
        <v>3050.29197432</v>
      </c>
      <c r="S41" s="36">
        <f>SUMIFS(СВЦЭМ!$D$33:$D$776,СВЦЭМ!$A$33:$A$776,$A41,СВЦЭМ!$B$33:$B$776,S$11)+'СЕТ СН'!$F$14+СВЦЭМ!$D$10+'СЕТ СН'!$F$5-'СЕТ СН'!$F$24</f>
        <v>3054.0622136900001</v>
      </c>
      <c r="T41" s="36">
        <f>SUMIFS(СВЦЭМ!$D$33:$D$776,СВЦЭМ!$A$33:$A$776,$A41,СВЦЭМ!$B$33:$B$776,T$11)+'СЕТ СН'!$F$14+СВЦЭМ!$D$10+'СЕТ СН'!$F$5-'СЕТ СН'!$F$24</f>
        <v>3046.0710371499999</v>
      </c>
      <c r="U41" s="36">
        <f>SUMIFS(СВЦЭМ!$D$33:$D$776,СВЦЭМ!$A$33:$A$776,$A41,СВЦЭМ!$B$33:$B$776,U$11)+'СЕТ СН'!$F$14+СВЦЭМ!$D$10+'СЕТ СН'!$F$5-'СЕТ СН'!$F$24</f>
        <v>3064.8196857299999</v>
      </c>
      <c r="V41" s="36">
        <f>SUMIFS(СВЦЭМ!$D$33:$D$776,СВЦЭМ!$A$33:$A$776,$A41,СВЦЭМ!$B$33:$B$776,V$11)+'СЕТ СН'!$F$14+СВЦЭМ!$D$10+'СЕТ СН'!$F$5-'СЕТ СН'!$F$24</f>
        <v>3049.44420012</v>
      </c>
      <c r="W41" s="36">
        <f>SUMIFS(СВЦЭМ!$D$33:$D$776,СВЦЭМ!$A$33:$A$776,$A41,СВЦЭМ!$B$33:$B$776,W$11)+'СЕТ СН'!$F$14+СВЦЭМ!$D$10+'СЕТ СН'!$F$5-'СЕТ СН'!$F$24</f>
        <v>3042.3058873099999</v>
      </c>
      <c r="X41" s="36">
        <f>SUMIFS(СВЦЭМ!$D$33:$D$776,СВЦЭМ!$A$33:$A$776,$A41,СВЦЭМ!$B$33:$B$776,X$11)+'СЕТ СН'!$F$14+СВЦЭМ!$D$10+'СЕТ СН'!$F$5-'СЕТ СН'!$F$24</f>
        <v>3080.2325555300004</v>
      </c>
      <c r="Y41" s="36">
        <f>SUMIFS(СВЦЭМ!$D$33:$D$776,СВЦЭМ!$A$33:$A$776,$A41,СВЦЭМ!$B$33:$B$776,Y$11)+'СЕТ СН'!$F$14+СВЦЭМ!$D$10+'СЕТ СН'!$F$5-'СЕТ СН'!$F$24</f>
        <v>3148.7501178000002</v>
      </c>
    </row>
    <row r="42" spans="1:27" ht="15.75" hidden="1" x14ac:dyDescent="0.2">
      <c r="A42" s="35">
        <f t="shared" si="0"/>
        <v>44105</v>
      </c>
      <c r="B42" s="36">
        <f>SUMIFS(СВЦЭМ!$D$33:$D$776,СВЦЭМ!$A$33:$A$776,$A42,СВЦЭМ!$B$33:$B$776,B$11)+'СЕТ СН'!$F$14+СВЦЭМ!$D$10+'СЕТ СН'!$F$5-'СЕТ СН'!$F$24</f>
        <v>2586.8786840399998</v>
      </c>
      <c r="C42" s="36">
        <f>SUMIFS(СВЦЭМ!$D$33:$D$776,СВЦЭМ!$A$33:$A$776,$A42,СВЦЭМ!$B$33:$B$776,C$11)+'СЕТ СН'!$F$14+СВЦЭМ!$D$10+'СЕТ СН'!$F$5-'СЕТ СН'!$F$24</f>
        <v>2586.8786840399998</v>
      </c>
      <c r="D42" s="36">
        <f>SUMIFS(СВЦЭМ!$D$33:$D$776,СВЦЭМ!$A$33:$A$776,$A42,СВЦЭМ!$B$33:$B$776,D$11)+'СЕТ СН'!$F$14+СВЦЭМ!$D$10+'СЕТ СН'!$F$5-'СЕТ СН'!$F$24</f>
        <v>2586.8786840399998</v>
      </c>
      <c r="E42" s="36">
        <f>SUMIFS(СВЦЭМ!$D$33:$D$776,СВЦЭМ!$A$33:$A$776,$A42,СВЦЭМ!$B$33:$B$776,E$11)+'СЕТ СН'!$F$14+СВЦЭМ!$D$10+'СЕТ СН'!$F$5-'СЕТ СН'!$F$24</f>
        <v>2586.8786840399998</v>
      </c>
      <c r="F42" s="36">
        <f>SUMIFS(СВЦЭМ!$D$33:$D$776,СВЦЭМ!$A$33:$A$776,$A42,СВЦЭМ!$B$33:$B$776,F$11)+'СЕТ СН'!$F$14+СВЦЭМ!$D$10+'СЕТ СН'!$F$5-'СЕТ СН'!$F$24</f>
        <v>2586.8786840399998</v>
      </c>
      <c r="G42" s="36">
        <f>SUMIFS(СВЦЭМ!$D$33:$D$776,СВЦЭМ!$A$33:$A$776,$A42,СВЦЭМ!$B$33:$B$776,G$11)+'СЕТ СН'!$F$14+СВЦЭМ!$D$10+'СЕТ СН'!$F$5-'СЕТ СН'!$F$24</f>
        <v>2586.8786840399998</v>
      </c>
      <c r="H42" s="36">
        <f>SUMIFS(СВЦЭМ!$D$33:$D$776,СВЦЭМ!$A$33:$A$776,$A42,СВЦЭМ!$B$33:$B$776,H$11)+'СЕТ СН'!$F$14+СВЦЭМ!$D$10+'СЕТ СН'!$F$5-'СЕТ СН'!$F$24</f>
        <v>2586.8786840399998</v>
      </c>
      <c r="I42" s="36">
        <f>SUMIFS(СВЦЭМ!$D$33:$D$776,СВЦЭМ!$A$33:$A$776,$A42,СВЦЭМ!$B$33:$B$776,I$11)+'СЕТ СН'!$F$14+СВЦЭМ!$D$10+'СЕТ СН'!$F$5-'СЕТ СН'!$F$24</f>
        <v>2586.8786840399998</v>
      </c>
      <c r="J42" s="36">
        <f>SUMIFS(СВЦЭМ!$D$33:$D$776,СВЦЭМ!$A$33:$A$776,$A42,СВЦЭМ!$B$33:$B$776,J$11)+'СЕТ СН'!$F$14+СВЦЭМ!$D$10+'СЕТ СН'!$F$5-'СЕТ СН'!$F$24</f>
        <v>2586.8786840399998</v>
      </c>
      <c r="K42" s="36">
        <f>SUMIFS(СВЦЭМ!$D$33:$D$776,СВЦЭМ!$A$33:$A$776,$A42,СВЦЭМ!$B$33:$B$776,K$11)+'СЕТ СН'!$F$14+СВЦЭМ!$D$10+'СЕТ СН'!$F$5-'СЕТ СН'!$F$24</f>
        <v>2586.8786840399998</v>
      </c>
      <c r="L42" s="36">
        <f>SUMIFS(СВЦЭМ!$D$33:$D$776,СВЦЭМ!$A$33:$A$776,$A42,СВЦЭМ!$B$33:$B$776,L$11)+'СЕТ СН'!$F$14+СВЦЭМ!$D$10+'СЕТ СН'!$F$5-'СЕТ СН'!$F$24</f>
        <v>2586.8786840399998</v>
      </c>
      <c r="M42" s="36">
        <f>SUMIFS(СВЦЭМ!$D$33:$D$776,СВЦЭМ!$A$33:$A$776,$A42,СВЦЭМ!$B$33:$B$776,M$11)+'СЕТ СН'!$F$14+СВЦЭМ!$D$10+'СЕТ СН'!$F$5-'СЕТ СН'!$F$24</f>
        <v>2586.8786840399998</v>
      </c>
      <c r="N42" s="36">
        <f>SUMIFS(СВЦЭМ!$D$33:$D$776,СВЦЭМ!$A$33:$A$776,$A42,СВЦЭМ!$B$33:$B$776,N$11)+'СЕТ СН'!$F$14+СВЦЭМ!$D$10+'СЕТ СН'!$F$5-'СЕТ СН'!$F$24</f>
        <v>2586.8786840399998</v>
      </c>
      <c r="O42" s="36">
        <f>SUMIFS(СВЦЭМ!$D$33:$D$776,СВЦЭМ!$A$33:$A$776,$A42,СВЦЭМ!$B$33:$B$776,O$11)+'СЕТ СН'!$F$14+СВЦЭМ!$D$10+'СЕТ СН'!$F$5-'СЕТ СН'!$F$24</f>
        <v>2586.8786840399998</v>
      </c>
      <c r="P42" s="36">
        <f>SUMIFS(СВЦЭМ!$D$33:$D$776,СВЦЭМ!$A$33:$A$776,$A42,СВЦЭМ!$B$33:$B$776,P$11)+'СЕТ СН'!$F$14+СВЦЭМ!$D$10+'СЕТ СН'!$F$5-'СЕТ СН'!$F$24</f>
        <v>2586.8786840399998</v>
      </c>
      <c r="Q42" s="36">
        <f>SUMIFS(СВЦЭМ!$D$33:$D$776,СВЦЭМ!$A$33:$A$776,$A42,СВЦЭМ!$B$33:$B$776,Q$11)+'СЕТ СН'!$F$14+СВЦЭМ!$D$10+'СЕТ СН'!$F$5-'СЕТ СН'!$F$24</f>
        <v>2586.8786840399998</v>
      </c>
      <c r="R42" s="36">
        <f>SUMIFS(СВЦЭМ!$D$33:$D$776,СВЦЭМ!$A$33:$A$776,$A42,СВЦЭМ!$B$33:$B$776,R$11)+'СЕТ СН'!$F$14+СВЦЭМ!$D$10+'СЕТ СН'!$F$5-'СЕТ СН'!$F$24</f>
        <v>2586.8786840399998</v>
      </c>
      <c r="S42" s="36">
        <f>SUMIFS(СВЦЭМ!$D$33:$D$776,СВЦЭМ!$A$33:$A$776,$A42,СВЦЭМ!$B$33:$B$776,S$11)+'СЕТ СН'!$F$14+СВЦЭМ!$D$10+'СЕТ СН'!$F$5-'СЕТ СН'!$F$24</f>
        <v>2586.8786840399998</v>
      </c>
      <c r="T42" s="36">
        <f>SUMIFS(СВЦЭМ!$D$33:$D$776,СВЦЭМ!$A$33:$A$776,$A42,СВЦЭМ!$B$33:$B$776,T$11)+'СЕТ СН'!$F$14+СВЦЭМ!$D$10+'СЕТ СН'!$F$5-'СЕТ СН'!$F$24</f>
        <v>2586.8786840399998</v>
      </c>
      <c r="U42" s="36">
        <f>SUMIFS(СВЦЭМ!$D$33:$D$776,СВЦЭМ!$A$33:$A$776,$A42,СВЦЭМ!$B$33:$B$776,U$11)+'СЕТ СН'!$F$14+СВЦЭМ!$D$10+'СЕТ СН'!$F$5-'СЕТ СН'!$F$24</f>
        <v>2586.8786840399998</v>
      </c>
      <c r="V42" s="36">
        <f>SUMIFS(СВЦЭМ!$D$33:$D$776,СВЦЭМ!$A$33:$A$776,$A42,СВЦЭМ!$B$33:$B$776,V$11)+'СЕТ СН'!$F$14+СВЦЭМ!$D$10+'СЕТ СН'!$F$5-'СЕТ СН'!$F$24</f>
        <v>2586.8786840399998</v>
      </c>
      <c r="W42" s="36">
        <f>SUMIFS(СВЦЭМ!$D$33:$D$776,СВЦЭМ!$A$33:$A$776,$A42,СВЦЭМ!$B$33:$B$776,W$11)+'СЕТ СН'!$F$14+СВЦЭМ!$D$10+'СЕТ СН'!$F$5-'СЕТ СН'!$F$24</f>
        <v>2586.8786840399998</v>
      </c>
      <c r="X42" s="36">
        <f>SUMIFS(СВЦЭМ!$D$33:$D$776,СВЦЭМ!$A$33:$A$776,$A42,СВЦЭМ!$B$33:$B$776,X$11)+'СЕТ СН'!$F$14+СВЦЭМ!$D$10+'СЕТ СН'!$F$5-'СЕТ СН'!$F$24</f>
        <v>2586.8786840399998</v>
      </c>
      <c r="Y42" s="36">
        <f>SUMIFS(СВЦЭМ!$D$33:$D$776,СВЦЭМ!$A$33:$A$776,$A42,СВЦЭМ!$B$33:$B$776,Y$11)+'СЕТ СН'!$F$14+СВЦЭМ!$D$10+'СЕТ СН'!$F$5-'СЕТ СН'!$F$24</f>
        <v>2586.8786840399998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01.09.2020</v>
      </c>
      <c r="B48" s="36">
        <f>SUMIFS(СВЦЭМ!$D$33:$D$776,СВЦЭМ!$A$33:$A$776,$A48,СВЦЭМ!$B$33:$B$776,B$47)+'СЕТ СН'!$G$14+СВЦЭМ!$D$10+'СЕТ СН'!$G$5-'СЕТ СН'!$G$24</f>
        <v>3519.53261251</v>
      </c>
      <c r="C48" s="36">
        <f>SUMIFS(СВЦЭМ!$D$33:$D$776,СВЦЭМ!$A$33:$A$776,$A48,СВЦЭМ!$B$33:$B$776,C$47)+'СЕТ СН'!$G$14+СВЦЭМ!$D$10+'СЕТ СН'!$G$5-'СЕТ СН'!$G$24</f>
        <v>3570.6864431399999</v>
      </c>
      <c r="D48" s="36">
        <f>SUMIFS(СВЦЭМ!$D$33:$D$776,СВЦЭМ!$A$33:$A$776,$A48,СВЦЭМ!$B$33:$B$776,D$47)+'СЕТ СН'!$G$14+СВЦЭМ!$D$10+'СЕТ СН'!$G$5-'СЕТ СН'!$G$24</f>
        <v>3589.9972270400003</v>
      </c>
      <c r="E48" s="36">
        <f>SUMIFS(СВЦЭМ!$D$33:$D$776,СВЦЭМ!$A$33:$A$776,$A48,СВЦЭМ!$B$33:$B$776,E$47)+'СЕТ СН'!$G$14+СВЦЭМ!$D$10+'СЕТ СН'!$G$5-'СЕТ СН'!$G$24</f>
        <v>3605.4326298300002</v>
      </c>
      <c r="F48" s="36">
        <f>SUMIFS(СВЦЭМ!$D$33:$D$776,СВЦЭМ!$A$33:$A$776,$A48,СВЦЭМ!$B$33:$B$776,F$47)+'СЕТ СН'!$G$14+СВЦЭМ!$D$10+'СЕТ СН'!$G$5-'СЕТ СН'!$G$24</f>
        <v>3615.9756680099999</v>
      </c>
      <c r="G48" s="36">
        <f>SUMIFS(СВЦЭМ!$D$33:$D$776,СВЦЭМ!$A$33:$A$776,$A48,СВЦЭМ!$B$33:$B$776,G$47)+'СЕТ СН'!$G$14+СВЦЭМ!$D$10+'СЕТ СН'!$G$5-'СЕТ СН'!$G$24</f>
        <v>3616.7980451900003</v>
      </c>
      <c r="H48" s="36">
        <f>SUMIFS(СВЦЭМ!$D$33:$D$776,СВЦЭМ!$A$33:$A$776,$A48,СВЦЭМ!$B$33:$B$776,H$47)+'СЕТ СН'!$G$14+СВЦЭМ!$D$10+'СЕТ СН'!$G$5-'СЕТ СН'!$G$24</f>
        <v>3599.0124691000001</v>
      </c>
      <c r="I48" s="36">
        <f>SUMIFS(СВЦЭМ!$D$33:$D$776,СВЦЭМ!$A$33:$A$776,$A48,СВЦЭМ!$B$33:$B$776,I$47)+'СЕТ СН'!$G$14+СВЦЭМ!$D$10+'СЕТ СН'!$G$5-'СЕТ СН'!$G$24</f>
        <v>3560.1265411300001</v>
      </c>
      <c r="J48" s="36">
        <f>SUMIFS(СВЦЭМ!$D$33:$D$776,СВЦЭМ!$A$33:$A$776,$A48,СВЦЭМ!$B$33:$B$776,J$47)+'СЕТ СН'!$G$14+СВЦЭМ!$D$10+'СЕТ СН'!$G$5-'СЕТ СН'!$G$24</f>
        <v>3507.75122362</v>
      </c>
      <c r="K48" s="36">
        <f>SUMIFS(СВЦЭМ!$D$33:$D$776,СВЦЭМ!$A$33:$A$776,$A48,СВЦЭМ!$B$33:$B$776,K$47)+'СЕТ СН'!$G$14+СВЦЭМ!$D$10+'СЕТ СН'!$G$5-'СЕТ СН'!$G$24</f>
        <v>3489.1946579</v>
      </c>
      <c r="L48" s="36">
        <f>SUMIFS(СВЦЭМ!$D$33:$D$776,СВЦЭМ!$A$33:$A$776,$A48,СВЦЭМ!$B$33:$B$776,L$47)+'СЕТ СН'!$G$14+СВЦЭМ!$D$10+'СЕТ СН'!$G$5-'СЕТ СН'!$G$24</f>
        <v>3481.67015274</v>
      </c>
      <c r="M48" s="36">
        <f>SUMIFS(СВЦЭМ!$D$33:$D$776,СВЦЭМ!$A$33:$A$776,$A48,СВЦЭМ!$B$33:$B$776,M$47)+'СЕТ СН'!$G$14+СВЦЭМ!$D$10+'СЕТ СН'!$G$5-'СЕТ СН'!$G$24</f>
        <v>3484.67799221</v>
      </c>
      <c r="N48" s="36">
        <f>SUMIFS(СВЦЭМ!$D$33:$D$776,СВЦЭМ!$A$33:$A$776,$A48,СВЦЭМ!$B$33:$B$776,N$47)+'СЕТ СН'!$G$14+СВЦЭМ!$D$10+'СЕТ СН'!$G$5-'СЕТ СН'!$G$24</f>
        <v>3509.6797537699999</v>
      </c>
      <c r="O48" s="36">
        <f>SUMIFS(СВЦЭМ!$D$33:$D$776,СВЦЭМ!$A$33:$A$776,$A48,СВЦЭМ!$B$33:$B$776,O$47)+'СЕТ СН'!$G$14+СВЦЭМ!$D$10+'СЕТ СН'!$G$5-'СЕТ СН'!$G$24</f>
        <v>3506.26186714</v>
      </c>
      <c r="P48" s="36">
        <f>SUMIFS(СВЦЭМ!$D$33:$D$776,СВЦЭМ!$A$33:$A$776,$A48,СВЦЭМ!$B$33:$B$776,P$47)+'СЕТ СН'!$G$14+СВЦЭМ!$D$10+'СЕТ СН'!$G$5-'СЕТ СН'!$G$24</f>
        <v>3505.2954100400002</v>
      </c>
      <c r="Q48" s="36">
        <f>SUMIFS(СВЦЭМ!$D$33:$D$776,СВЦЭМ!$A$33:$A$776,$A48,СВЦЭМ!$B$33:$B$776,Q$47)+'СЕТ СН'!$G$14+СВЦЭМ!$D$10+'СЕТ СН'!$G$5-'СЕТ СН'!$G$24</f>
        <v>3511.1585773300003</v>
      </c>
      <c r="R48" s="36">
        <f>SUMIFS(СВЦЭМ!$D$33:$D$776,СВЦЭМ!$A$33:$A$776,$A48,СВЦЭМ!$B$33:$B$776,R$47)+'СЕТ СН'!$G$14+СВЦЭМ!$D$10+'СЕТ СН'!$G$5-'СЕТ СН'!$G$24</f>
        <v>3500.3486513500002</v>
      </c>
      <c r="S48" s="36">
        <f>SUMIFS(СВЦЭМ!$D$33:$D$776,СВЦЭМ!$A$33:$A$776,$A48,СВЦЭМ!$B$33:$B$776,S$47)+'СЕТ СН'!$G$14+СВЦЭМ!$D$10+'СЕТ СН'!$G$5-'СЕТ СН'!$G$24</f>
        <v>3505.5824007900001</v>
      </c>
      <c r="T48" s="36">
        <f>SUMIFS(СВЦЭМ!$D$33:$D$776,СВЦЭМ!$A$33:$A$776,$A48,СВЦЭМ!$B$33:$B$776,T$47)+'СЕТ СН'!$G$14+СВЦЭМ!$D$10+'СЕТ СН'!$G$5-'СЕТ СН'!$G$24</f>
        <v>3499.6889985799999</v>
      </c>
      <c r="U48" s="36">
        <f>SUMIFS(СВЦЭМ!$D$33:$D$776,СВЦЭМ!$A$33:$A$776,$A48,СВЦЭМ!$B$33:$B$776,U$47)+'СЕТ СН'!$G$14+СВЦЭМ!$D$10+'СЕТ СН'!$G$5-'СЕТ СН'!$G$24</f>
        <v>3495.9512605300001</v>
      </c>
      <c r="V48" s="36">
        <f>SUMIFS(СВЦЭМ!$D$33:$D$776,СВЦЭМ!$A$33:$A$776,$A48,СВЦЭМ!$B$33:$B$776,V$47)+'СЕТ СН'!$G$14+СВЦЭМ!$D$10+'СЕТ СН'!$G$5-'СЕТ СН'!$G$24</f>
        <v>3486.82069284</v>
      </c>
      <c r="W48" s="36">
        <f>SUMIFS(СВЦЭМ!$D$33:$D$776,СВЦЭМ!$A$33:$A$776,$A48,СВЦЭМ!$B$33:$B$776,W$47)+'СЕТ СН'!$G$14+СВЦЭМ!$D$10+'СЕТ СН'!$G$5-'СЕТ СН'!$G$24</f>
        <v>3475.6396781100002</v>
      </c>
      <c r="X48" s="36">
        <f>SUMIFS(СВЦЭМ!$D$33:$D$776,СВЦЭМ!$A$33:$A$776,$A48,СВЦЭМ!$B$33:$B$776,X$47)+'СЕТ СН'!$G$14+СВЦЭМ!$D$10+'СЕТ СН'!$G$5-'СЕТ СН'!$G$24</f>
        <v>3503.3177590400001</v>
      </c>
      <c r="Y48" s="36">
        <f>SUMIFS(СВЦЭМ!$D$33:$D$776,СВЦЭМ!$A$33:$A$776,$A48,СВЦЭМ!$B$33:$B$776,Y$47)+'СЕТ СН'!$G$14+СВЦЭМ!$D$10+'СЕТ СН'!$G$5-'СЕТ СН'!$G$24</f>
        <v>3563.6409367199999</v>
      </c>
      <c r="AA48" s="45"/>
    </row>
    <row r="49" spans="1:25" ht="15.75" x14ac:dyDescent="0.2">
      <c r="A49" s="35">
        <f>A48+1</f>
        <v>44076</v>
      </c>
      <c r="B49" s="36">
        <f>SUMIFS(СВЦЭМ!$D$33:$D$776,СВЦЭМ!$A$33:$A$776,$A49,СВЦЭМ!$B$33:$B$776,B$47)+'СЕТ СН'!$G$14+СВЦЭМ!$D$10+'СЕТ СН'!$G$5-'СЕТ СН'!$G$24</f>
        <v>3588.93623875</v>
      </c>
      <c r="C49" s="36">
        <f>SUMIFS(СВЦЭМ!$D$33:$D$776,СВЦЭМ!$A$33:$A$776,$A49,СВЦЭМ!$B$33:$B$776,C$47)+'СЕТ СН'!$G$14+СВЦЭМ!$D$10+'СЕТ СН'!$G$5-'СЕТ СН'!$G$24</f>
        <v>3648.4466204800001</v>
      </c>
      <c r="D49" s="36">
        <f>SUMIFS(СВЦЭМ!$D$33:$D$776,СВЦЭМ!$A$33:$A$776,$A49,СВЦЭМ!$B$33:$B$776,D$47)+'СЕТ СН'!$G$14+СВЦЭМ!$D$10+'СЕТ СН'!$G$5-'СЕТ СН'!$G$24</f>
        <v>3688.8208595599999</v>
      </c>
      <c r="E49" s="36">
        <f>SUMIFS(СВЦЭМ!$D$33:$D$776,СВЦЭМ!$A$33:$A$776,$A49,СВЦЭМ!$B$33:$B$776,E$47)+'СЕТ СН'!$G$14+СВЦЭМ!$D$10+'СЕТ СН'!$G$5-'СЕТ СН'!$G$24</f>
        <v>3705.7519247999999</v>
      </c>
      <c r="F49" s="36">
        <f>SUMIFS(СВЦЭМ!$D$33:$D$776,СВЦЭМ!$A$33:$A$776,$A49,СВЦЭМ!$B$33:$B$776,F$47)+'СЕТ СН'!$G$14+СВЦЭМ!$D$10+'СЕТ СН'!$G$5-'СЕТ СН'!$G$24</f>
        <v>3705.7803378600001</v>
      </c>
      <c r="G49" s="36">
        <f>SUMIFS(СВЦЭМ!$D$33:$D$776,СВЦЭМ!$A$33:$A$776,$A49,СВЦЭМ!$B$33:$B$776,G$47)+'СЕТ СН'!$G$14+СВЦЭМ!$D$10+'СЕТ СН'!$G$5-'СЕТ СН'!$G$24</f>
        <v>3682.9026586800001</v>
      </c>
      <c r="H49" s="36">
        <f>SUMIFS(СВЦЭМ!$D$33:$D$776,СВЦЭМ!$A$33:$A$776,$A49,СВЦЭМ!$B$33:$B$776,H$47)+'СЕТ СН'!$G$14+СВЦЭМ!$D$10+'СЕТ СН'!$G$5-'СЕТ СН'!$G$24</f>
        <v>3628.0185787600003</v>
      </c>
      <c r="I49" s="36">
        <f>SUMIFS(СВЦЭМ!$D$33:$D$776,СВЦЭМ!$A$33:$A$776,$A49,СВЦЭМ!$B$33:$B$776,I$47)+'СЕТ СН'!$G$14+СВЦЭМ!$D$10+'СЕТ СН'!$G$5-'СЕТ СН'!$G$24</f>
        <v>3557.0933982800002</v>
      </c>
      <c r="J49" s="36">
        <f>SUMIFS(СВЦЭМ!$D$33:$D$776,СВЦЭМ!$A$33:$A$776,$A49,СВЦЭМ!$B$33:$B$776,J$47)+'СЕТ СН'!$G$14+СВЦЭМ!$D$10+'СЕТ СН'!$G$5-'СЕТ СН'!$G$24</f>
        <v>3494.8489995</v>
      </c>
      <c r="K49" s="36">
        <f>SUMIFS(СВЦЭМ!$D$33:$D$776,СВЦЭМ!$A$33:$A$776,$A49,СВЦЭМ!$B$33:$B$776,K$47)+'СЕТ СН'!$G$14+СВЦЭМ!$D$10+'СЕТ СН'!$G$5-'СЕТ СН'!$G$24</f>
        <v>3493.4650235099998</v>
      </c>
      <c r="L49" s="36">
        <f>SUMIFS(СВЦЭМ!$D$33:$D$776,СВЦЭМ!$A$33:$A$776,$A49,СВЦЭМ!$B$33:$B$776,L$47)+'СЕТ СН'!$G$14+СВЦЭМ!$D$10+'СЕТ СН'!$G$5-'СЕТ СН'!$G$24</f>
        <v>3499.0991171300002</v>
      </c>
      <c r="M49" s="36">
        <f>SUMIFS(СВЦЭМ!$D$33:$D$776,СВЦЭМ!$A$33:$A$776,$A49,СВЦЭМ!$B$33:$B$776,M$47)+'СЕТ СН'!$G$14+СВЦЭМ!$D$10+'СЕТ СН'!$G$5-'СЕТ СН'!$G$24</f>
        <v>3498.4691593799998</v>
      </c>
      <c r="N49" s="36">
        <f>SUMIFS(СВЦЭМ!$D$33:$D$776,СВЦЭМ!$A$33:$A$776,$A49,СВЦЭМ!$B$33:$B$776,N$47)+'СЕТ СН'!$G$14+СВЦЭМ!$D$10+'СЕТ СН'!$G$5-'СЕТ СН'!$G$24</f>
        <v>3509.7684652600001</v>
      </c>
      <c r="O49" s="36">
        <f>SUMIFS(СВЦЭМ!$D$33:$D$776,СВЦЭМ!$A$33:$A$776,$A49,СВЦЭМ!$B$33:$B$776,O$47)+'СЕТ СН'!$G$14+СВЦЭМ!$D$10+'СЕТ СН'!$G$5-'СЕТ СН'!$G$24</f>
        <v>3516.15361235</v>
      </c>
      <c r="P49" s="36">
        <f>SUMIFS(СВЦЭМ!$D$33:$D$776,СВЦЭМ!$A$33:$A$776,$A49,СВЦЭМ!$B$33:$B$776,P$47)+'СЕТ СН'!$G$14+СВЦЭМ!$D$10+'СЕТ СН'!$G$5-'СЕТ СН'!$G$24</f>
        <v>3519.99111619</v>
      </c>
      <c r="Q49" s="36">
        <f>SUMIFS(СВЦЭМ!$D$33:$D$776,СВЦЭМ!$A$33:$A$776,$A49,СВЦЭМ!$B$33:$B$776,Q$47)+'СЕТ СН'!$G$14+СВЦЭМ!$D$10+'СЕТ СН'!$G$5-'СЕТ СН'!$G$24</f>
        <v>3518.6400112599999</v>
      </c>
      <c r="R49" s="36">
        <f>SUMIFS(СВЦЭМ!$D$33:$D$776,СВЦЭМ!$A$33:$A$776,$A49,СВЦЭМ!$B$33:$B$776,R$47)+'СЕТ СН'!$G$14+СВЦЭМ!$D$10+'СЕТ СН'!$G$5-'СЕТ СН'!$G$24</f>
        <v>3509.12880154</v>
      </c>
      <c r="S49" s="36">
        <f>SUMIFS(СВЦЭМ!$D$33:$D$776,СВЦЭМ!$A$33:$A$776,$A49,СВЦЭМ!$B$33:$B$776,S$47)+'СЕТ СН'!$G$14+СВЦЭМ!$D$10+'СЕТ СН'!$G$5-'СЕТ СН'!$G$24</f>
        <v>3514.1869140200001</v>
      </c>
      <c r="T49" s="36">
        <f>SUMIFS(СВЦЭМ!$D$33:$D$776,СВЦЭМ!$A$33:$A$776,$A49,СВЦЭМ!$B$33:$B$776,T$47)+'СЕТ СН'!$G$14+СВЦЭМ!$D$10+'СЕТ СН'!$G$5-'СЕТ СН'!$G$24</f>
        <v>3465.31173713</v>
      </c>
      <c r="U49" s="36">
        <f>SUMIFS(СВЦЭМ!$D$33:$D$776,СВЦЭМ!$A$33:$A$776,$A49,СВЦЭМ!$B$33:$B$776,U$47)+'СЕТ СН'!$G$14+СВЦЭМ!$D$10+'СЕТ СН'!$G$5-'СЕТ СН'!$G$24</f>
        <v>3445.32523477</v>
      </c>
      <c r="V49" s="36">
        <f>SUMIFS(СВЦЭМ!$D$33:$D$776,СВЦЭМ!$A$33:$A$776,$A49,СВЦЭМ!$B$33:$B$776,V$47)+'СЕТ СН'!$G$14+СВЦЭМ!$D$10+'СЕТ СН'!$G$5-'СЕТ СН'!$G$24</f>
        <v>3427.9627529600002</v>
      </c>
      <c r="W49" s="36">
        <f>SUMIFS(СВЦЭМ!$D$33:$D$776,СВЦЭМ!$A$33:$A$776,$A49,СВЦЭМ!$B$33:$B$776,W$47)+'СЕТ СН'!$G$14+СВЦЭМ!$D$10+'СЕТ СН'!$G$5-'СЕТ СН'!$G$24</f>
        <v>3434.87485259</v>
      </c>
      <c r="X49" s="36">
        <f>SUMIFS(СВЦЭМ!$D$33:$D$776,СВЦЭМ!$A$33:$A$776,$A49,СВЦЭМ!$B$33:$B$776,X$47)+'СЕТ СН'!$G$14+СВЦЭМ!$D$10+'СЕТ СН'!$G$5-'СЕТ СН'!$G$24</f>
        <v>3485.31433935</v>
      </c>
      <c r="Y49" s="36">
        <f>SUMIFS(СВЦЭМ!$D$33:$D$776,СВЦЭМ!$A$33:$A$776,$A49,СВЦЭМ!$B$33:$B$776,Y$47)+'СЕТ СН'!$G$14+СВЦЭМ!$D$10+'СЕТ СН'!$G$5-'СЕТ СН'!$G$24</f>
        <v>3522.5303343300002</v>
      </c>
    </row>
    <row r="50" spans="1:25" ht="15.75" x14ac:dyDescent="0.2">
      <c r="A50" s="35">
        <f t="shared" ref="A50:A78" si="1">A49+1</f>
        <v>44077</v>
      </c>
      <c r="B50" s="36">
        <f>SUMIFS(СВЦЭМ!$D$33:$D$776,СВЦЭМ!$A$33:$A$776,$A50,СВЦЭМ!$B$33:$B$776,B$47)+'СЕТ СН'!$G$14+СВЦЭМ!$D$10+'СЕТ СН'!$G$5-'СЕТ СН'!$G$24</f>
        <v>3618.3376768200001</v>
      </c>
      <c r="C50" s="36">
        <f>SUMIFS(СВЦЭМ!$D$33:$D$776,СВЦЭМ!$A$33:$A$776,$A50,СВЦЭМ!$B$33:$B$776,C$47)+'СЕТ СН'!$G$14+СВЦЭМ!$D$10+'СЕТ СН'!$G$5-'СЕТ СН'!$G$24</f>
        <v>3644.12427708</v>
      </c>
      <c r="D50" s="36">
        <f>SUMIFS(СВЦЭМ!$D$33:$D$776,СВЦЭМ!$A$33:$A$776,$A50,СВЦЭМ!$B$33:$B$776,D$47)+'СЕТ СН'!$G$14+СВЦЭМ!$D$10+'СЕТ СН'!$G$5-'СЕТ СН'!$G$24</f>
        <v>3628.2698603600002</v>
      </c>
      <c r="E50" s="36">
        <f>SUMIFS(СВЦЭМ!$D$33:$D$776,СВЦЭМ!$A$33:$A$776,$A50,СВЦЭМ!$B$33:$B$776,E$47)+'СЕТ СН'!$G$14+СВЦЭМ!$D$10+'СЕТ СН'!$G$5-'СЕТ СН'!$G$24</f>
        <v>3625.3993359699998</v>
      </c>
      <c r="F50" s="36">
        <f>SUMIFS(СВЦЭМ!$D$33:$D$776,СВЦЭМ!$A$33:$A$776,$A50,СВЦЭМ!$B$33:$B$776,F$47)+'СЕТ СН'!$G$14+СВЦЭМ!$D$10+'СЕТ СН'!$G$5-'СЕТ СН'!$G$24</f>
        <v>3625.38839138</v>
      </c>
      <c r="G50" s="36">
        <f>SUMIFS(СВЦЭМ!$D$33:$D$776,СВЦЭМ!$A$33:$A$776,$A50,СВЦЭМ!$B$33:$B$776,G$47)+'СЕТ СН'!$G$14+СВЦЭМ!$D$10+'СЕТ СН'!$G$5-'СЕТ СН'!$G$24</f>
        <v>3629.6050785699999</v>
      </c>
      <c r="H50" s="36">
        <f>SUMIFS(СВЦЭМ!$D$33:$D$776,СВЦЭМ!$A$33:$A$776,$A50,СВЦЭМ!$B$33:$B$776,H$47)+'СЕТ СН'!$G$14+СВЦЭМ!$D$10+'СЕТ СН'!$G$5-'СЕТ СН'!$G$24</f>
        <v>3613.1565485700003</v>
      </c>
      <c r="I50" s="36">
        <f>SUMIFS(СВЦЭМ!$D$33:$D$776,СВЦЭМ!$A$33:$A$776,$A50,СВЦЭМ!$B$33:$B$776,I$47)+'СЕТ СН'!$G$14+СВЦЭМ!$D$10+'СЕТ СН'!$G$5-'СЕТ СН'!$G$24</f>
        <v>3543.45021382</v>
      </c>
      <c r="J50" s="36">
        <f>SUMIFS(СВЦЭМ!$D$33:$D$776,СВЦЭМ!$A$33:$A$776,$A50,СВЦЭМ!$B$33:$B$776,J$47)+'СЕТ СН'!$G$14+СВЦЭМ!$D$10+'СЕТ СН'!$G$5-'СЕТ СН'!$G$24</f>
        <v>3527.6457268300001</v>
      </c>
      <c r="K50" s="36">
        <f>SUMIFS(СВЦЭМ!$D$33:$D$776,СВЦЭМ!$A$33:$A$776,$A50,СВЦЭМ!$B$33:$B$776,K$47)+'СЕТ СН'!$G$14+СВЦЭМ!$D$10+'СЕТ СН'!$G$5-'СЕТ СН'!$G$24</f>
        <v>3562.3471265799999</v>
      </c>
      <c r="L50" s="36">
        <f>SUMIFS(СВЦЭМ!$D$33:$D$776,СВЦЭМ!$A$33:$A$776,$A50,СВЦЭМ!$B$33:$B$776,L$47)+'СЕТ СН'!$G$14+СВЦЭМ!$D$10+'СЕТ СН'!$G$5-'СЕТ СН'!$G$24</f>
        <v>3552.62373441</v>
      </c>
      <c r="M50" s="36">
        <f>SUMIFS(СВЦЭМ!$D$33:$D$776,СВЦЭМ!$A$33:$A$776,$A50,СВЦЭМ!$B$33:$B$776,M$47)+'СЕТ СН'!$G$14+СВЦЭМ!$D$10+'СЕТ СН'!$G$5-'СЕТ СН'!$G$24</f>
        <v>3559.9717743400001</v>
      </c>
      <c r="N50" s="36">
        <f>SUMIFS(СВЦЭМ!$D$33:$D$776,СВЦЭМ!$A$33:$A$776,$A50,СВЦЭМ!$B$33:$B$776,N$47)+'СЕТ СН'!$G$14+СВЦЭМ!$D$10+'СЕТ СН'!$G$5-'СЕТ СН'!$G$24</f>
        <v>3567.7446513200002</v>
      </c>
      <c r="O50" s="36">
        <f>SUMIFS(СВЦЭМ!$D$33:$D$776,СВЦЭМ!$A$33:$A$776,$A50,СВЦЭМ!$B$33:$B$776,O$47)+'СЕТ СН'!$G$14+СВЦЭМ!$D$10+'СЕТ СН'!$G$5-'СЕТ СН'!$G$24</f>
        <v>3569.6127703900002</v>
      </c>
      <c r="P50" s="36">
        <f>SUMIFS(СВЦЭМ!$D$33:$D$776,СВЦЭМ!$A$33:$A$776,$A50,СВЦЭМ!$B$33:$B$776,P$47)+'СЕТ СН'!$G$14+СВЦЭМ!$D$10+'СЕТ СН'!$G$5-'СЕТ СН'!$G$24</f>
        <v>3573.4424048800001</v>
      </c>
      <c r="Q50" s="36">
        <f>SUMIFS(СВЦЭМ!$D$33:$D$776,СВЦЭМ!$A$33:$A$776,$A50,СВЦЭМ!$B$33:$B$776,Q$47)+'СЕТ СН'!$G$14+СВЦЭМ!$D$10+'СЕТ СН'!$G$5-'СЕТ СН'!$G$24</f>
        <v>3568.9599769699998</v>
      </c>
      <c r="R50" s="36">
        <f>SUMIFS(СВЦЭМ!$D$33:$D$776,СВЦЭМ!$A$33:$A$776,$A50,СВЦЭМ!$B$33:$B$776,R$47)+'СЕТ СН'!$G$14+СВЦЭМ!$D$10+'СЕТ СН'!$G$5-'СЕТ СН'!$G$24</f>
        <v>3563.0582484000001</v>
      </c>
      <c r="S50" s="36">
        <f>SUMIFS(СВЦЭМ!$D$33:$D$776,СВЦЭМ!$A$33:$A$776,$A50,СВЦЭМ!$B$33:$B$776,S$47)+'СЕТ СН'!$G$14+СВЦЭМ!$D$10+'СЕТ СН'!$G$5-'СЕТ СН'!$G$24</f>
        <v>3564.3915620299999</v>
      </c>
      <c r="T50" s="36">
        <f>SUMIFS(СВЦЭМ!$D$33:$D$776,СВЦЭМ!$A$33:$A$776,$A50,СВЦЭМ!$B$33:$B$776,T$47)+'СЕТ СН'!$G$14+СВЦЭМ!$D$10+'СЕТ СН'!$G$5-'СЕТ СН'!$G$24</f>
        <v>3525.0204214300002</v>
      </c>
      <c r="U50" s="36">
        <f>SUMIFS(СВЦЭМ!$D$33:$D$776,СВЦЭМ!$A$33:$A$776,$A50,СВЦЭМ!$B$33:$B$776,U$47)+'СЕТ СН'!$G$14+СВЦЭМ!$D$10+'СЕТ СН'!$G$5-'СЕТ СН'!$G$24</f>
        <v>3507.78827671</v>
      </c>
      <c r="V50" s="36">
        <f>SUMIFS(СВЦЭМ!$D$33:$D$776,СВЦЭМ!$A$33:$A$776,$A50,СВЦЭМ!$B$33:$B$776,V$47)+'СЕТ СН'!$G$14+СВЦЭМ!$D$10+'СЕТ СН'!$G$5-'СЕТ СН'!$G$24</f>
        <v>3511.4285790100002</v>
      </c>
      <c r="W50" s="36">
        <f>SUMIFS(СВЦЭМ!$D$33:$D$776,СВЦЭМ!$A$33:$A$776,$A50,СВЦЭМ!$B$33:$B$776,W$47)+'СЕТ СН'!$G$14+СВЦЭМ!$D$10+'СЕТ СН'!$G$5-'СЕТ СН'!$G$24</f>
        <v>3502.3588019500003</v>
      </c>
      <c r="X50" s="36">
        <f>SUMIFS(СВЦЭМ!$D$33:$D$776,СВЦЭМ!$A$33:$A$776,$A50,СВЦЭМ!$B$33:$B$776,X$47)+'СЕТ СН'!$G$14+СВЦЭМ!$D$10+'СЕТ СН'!$G$5-'СЕТ СН'!$G$24</f>
        <v>3562.8661779700001</v>
      </c>
      <c r="Y50" s="36">
        <f>SUMIFS(СВЦЭМ!$D$33:$D$776,СВЦЭМ!$A$33:$A$776,$A50,СВЦЭМ!$B$33:$B$776,Y$47)+'СЕТ СН'!$G$14+СВЦЭМ!$D$10+'СЕТ СН'!$G$5-'СЕТ СН'!$G$24</f>
        <v>3566.4424993500002</v>
      </c>
    </row>
    <row r="51" spans="1:25" ht="15.75" x14ac:dyDescent="0.2">
      <c r="A51" s="35">
        <f t="shared" si="1"/>
        <v>44078</v>
      </c>
      <c r="B51" s="36">
        <f>SUMIFS(СВЦЭМ!$D$33:$D$776,СВЦЭМ!$A$33:$A$776,$A51,СВЦЭМ!$B$33:$B$776,B$47)+'СЕТ СН'!$G$14+СВЦЭМ!$D$10+'СЕТ СН'!$G$5-'СЕТ СН'!$G$24</f>
        <v>3642.3498122800002</v>
      </c>
      <c r="C51" s="36">
        <f>SUMIFS(СВЦЭМ!$D$33:$D$776,СВЦЭМ!$A$33:$A$776,$A51,СВЦЭМ!$B$33:$B$776,C$47)+'СЕТ СН'!$G$14+СВЦЭМ!$D$10+'СЕТ СН'!$G$5-'СЕТ СН'!$G$24</f>
        <v>3645.5899480100002</v>
      </c>
      <c r="D51" s="36">
        <f>SUMIFS(СВЦЭМ!$D$33:$D$776,СВЦЭМ!$A$33:$A$776,$A51,СВЦЭМ!$B$33:$B$776,D$47)+'СЕТ СН'!$G$14+СВЦЭМ!$D$10+'СЕТ СН'!$G$5-'СЕТ СН'!$G$24</f>
        <v>3628.3344610499998</v>
      </c>
      <c r="E51" s="36">
        <f>SUMIFS(СВЦЭМ!$D$33:$D$776,СВЦЭМ!$A$33:$A$776,$A51,СВЦЭМ!$B$33:$B$776,E$47)+'СЕТ СН'!$G$14+СВЦЭМ!$D$10+'СЕТ СН'!$G$5-'СЕТ СН'!$G$24</f>
        <v>3622.9278400600001</v>
      </c>
      <c r="F51" s="36">
        <f>SUMIFS(СВЦЭМ!$D$33:$D$776,СВЦЭМ!$A$33:$A$776,$A51,СВЦЭМ!$B$33:$B$776,F$47)+'СЕТ СН'!$G$14+СВЦЭМ!$D$10+'СЕТ СН'!$G$5-'СЕТ СН'!$G$24</f>
        <v>3623.0279208800002</v>
      </c>
      <c r="G51" s="36">
        <f>SUMIFS(СВЦЭМ!$D$33:$D$776,СВЦЭМ!$A$33:$A$776,$A51,СВЦЭМ!$B$33:$B$776,G$47)+'СЕТ СН'!$G$14+СВЦЭМ!$D$10+'СЕТ СН'!$G$5-'СЕТ СН'!$G$24</f>
        <v>3628.3562773799999</v>
      </c>
      <c r="H51" s="36">
        <f>SUMIFS(СВЦЭМ!$D$33:$D$776,СВЦЭМ!$A$33:$A$776,$A51,СВЦЭМ!$B$33:$B$776,H$47)+'СЕТ СН'!$G$14+СВЦЭМ!$D$10+'СЕТ СН'!$G$5-'СЕТ СН'!$G$24</f>
        <v>3612.4170087699999</v>
      </c>
      <c r="I51" s="36">
        <f>SUMIFS(СВЦЭМ!$D$33:$D$776,СВЦЭМ!$A$33:$A$776,$A51,СВЦЭМ!$B$33:$B$776,I$47)+'СЕТ СН'!$G$14+СВЦЭМ!$D$10+'СЕТ СН'!$G$5-'СЕТ СН'!$G$24</f>
        <v>3571.86134249</v>
      </c>
      <c r="J51" s="36">
        <f>SUMIFS(СВЦЭМ!$D$33:$D$776,СВЦЭМ!$A$33:$A$776,$A51,СВЦЭМ!$B$33:$B$776,J$47)+'СЕТ СН'!$G$14+СВЦЭМ!$D$10+'СЕТ СН'!$G$5-'СЕТ СН'!$G$24</f>
        <v>3560.5070310900001</v>
      </c>
      <c r="K51" s="36">
        <f>SUMIFS(СВЦЭМ!$D$33:$D$776,СВЦЭМ!$A$33:$A$776,$A51,СВЦЭМ!$B$33:$B$776,K$47)+'СЕТ СН'!$G$14+СВЦЭМ!$D$10+'СЕТ СН'!$G$5-'СЕТ СН'!$G$24</f>
        <v>3521.8655392000001</v>
      </c>
      <c r="L51" s="36">
        <f>SUMIFS(СВЦЭМ!$D$33:$D$776,СВЦЭМ!$A$33:$A$776,$A51,СВЦЭМ!$B$33:$B$776,L$47)+'СЕТ СН'!$G$14+СВЦЭМ!$D$10+'СЕТ СН'!$G$5-'СЕТ СН'!$G$24</f>
        <v>3515.8795486399999</v>
      </c>
      <c r="M51" s="36">
        <f>SUMIFS(СВЦЭМ!$D$33:$D$776,СВЦЭМ!$A$33:$A$776,$A51,СВЦЭМ!$B$33:$B$776,M$47)+'СЕТ СН'!$G$14+СВЦЭМ!$D$10+'СЕТ СН'!$G$5-'СЕТ СН'!$G$24</f>
        <v>3510.5639486099999</v>
      </c>
      <c r="N51" s="36">
        <f>SUMIFS(СВЦЭМ!$D$33:$D$776,СВЦЭМ!$A$33:$A$776,$A51,СВЦЭМ!$B$33:$B$776,N$47)+'СЕТ СН'!$G$14+СВЦЭМ!$D$10+'СЕТ СН'!$G$5-'СЕТ СН'!$G$24</f>
        <v>3530.6450396800001</v>
      </c>
      <c r="O51" s="36">
        <f>SUMIFS(СВЦЭМ!$D$33:$D$776,СВЦЭМ!$A$33:$A$776,$A51,СВЦЭМ!$B$33:$B$776,O$47)+'СЕТ СН'!$G$14+СВЦЭМ!$D$10+'СЕТ СН'!$G$5-'СЕТ СН'!$G$24</f>
        <v>3553.37726742</v>
      </c>
      <c r="P51" s="36">
        <f>SUMIFS(СВЦЭМ!$D$33:$D$776,СВЦЭМ!$A$33:$A$776,$A51,СВЦЭМ!$B$33:$B$776,P$47)+'СЕТ СН'!$G$14+СВЦЭМ!$D$10+'СЕТ СН'!$G$5-'СЕТ СН'!$G$24</f>
        <v>3555.1531214000001</v>
      </c>
      <c r="Q51" s="36">
        <f>SUMIFS(СВЦЭМ!$D$33:$D$776,СВЦЭМ!$A$33:$A$776,$A51,СВЦЭМ!$B$33:$B$776,Q$47)+'СЕТ СН'!$G$14+СВЦЭМ!$D$10+'СЕТ СН'!$G$5-'СЕТ СН'!$G$24</f>
        <v>3540.1850172300001</v>
      </c>
      <c r="R51" s="36">
        <f>SUMIFS(СВЦЭМ!$D$33:$D$776,СВЦЭМ!$A$33:$A$776,$A51,СВЦЭМ!$B$33:$B$776,R$47)+'СЕТ СН'!$G$14+СВЦЭМ!$D$10+'СЕТ СН'!$G$5-'СЕТ СН'!$G$24</f>
        <v>3550.6068946999999</v>
      </c>
      <c r="S51" s="36">
        <f>SUMIFS(СВЦЭМ!$D$33:$D$776,СВЦЭМ!$A$33:$A$776,$A51,СВЦЭМ!$B$33:$B$776,S$47)+'СЕТ СН'!$G$14+СВЦЭМ!$D$10+'СЕТ СН'!$G$5-'СЕТ СН'!$G$24</f>
        <v>3563.84560027</v>
      </c>
      <c r="T51" s="36">
        <f>SUMIFS(СВЦЭМ!$D$33:$D$776,СВЦЭМ!$A$33:$A$776,$A51,СВЦЭМ!$B$33:$B$776,T$47)+'СЕТ СН'!$G$14+СВЦЭМ!$D$10+'СЕТ СН'!$G$5-'СЕТ СН'!$G$24</f>
        <v>3552.7840743400002</v>
      </c>
      <c r="U51" s="36">
        <f>SUMIFS(СВЦЭМ!$D$33:$D$776,СВЦЭМ!$A$33:$A$776,$A51,СВЦЭМ!$B$33:$B$776,U$47)+'СЕТ СН'!$G$14+СВЦЭМ!$D$10+'СЕТ СН'!$G$5-'СЕТ СН'!$G$24</f>
        <v>3530.30850414</v>
      </c>
      <c r="V51" s="36">
        <f>SUMIFS(СВЦЭМ!$D$33:$D$776,СВЦЭМ!$A$33:$A$776,$A51,СВЦЭМ!$B$33:$B$776,V$47)+'СЕТ СН'!$G$14+СВЦЭМ!$D$10+'СЕТ СН'!$G$5-'СЕТ СН'!$G$24</f>
        <v>3535.5509500899998</v>
      </c>
      <c r="W51" s="36">
        <f>SUMIFS(СВЦЭМ!$D$33:$D$776,СВЦЭМ!$A$33:$A$776,$A51,СВЦЭМ!$B$33:$B$776,W$47)+'СЕТ СН'!$G$14+СВЦЭМ!$D$10+'СЕТ СН'!$G$5-'СЕТ СН'!$G$24</f>
        <v>3544.4842603500001</v>
      </c>
      <c r="X51" s="36">
        <f>SUMIFS(СВЦЭМ!$D$33:$D$776,СВЦЭМ!$A$33:$A$776,$A51,СВЦЭМ!$B$33:$B$776,X$47)+'СЕТ СН'!$G$14+СВЦЭМ!$D$10+'СЕТ СН'!$G$5-'СЕТ СН'!$G$24</f>
        <v>3558.1366650499999</v>
      </c>
      <c r="Y51" s="36">
        <f>SUMIFS(СВЦЭМ!$D$33:$D$776,СВЦЭМ!$A$33:$A$776,$A51,СВЦЭМ!$B$33:$B$776,Y$47)+'СЕТ СН'!$G$14+СВЦЭМ!$D$10+'СЕТ СН'!$G$5-'СЕТ СН'!$G$24</f>
        <v>3583.8599390300001</v>
      </c>
    </row>
    <row r="52" spans="1:25" ht="15.75" x14ac:dyDescent="0.2">
      <c r="A52" s="35">
        <f t="shared" si="1"/>
        <v>44079</v>
      </c>
      <c r="B52" s="36">
        <f>SUMIFS(СВЦЭМ!$D$33:$D$776,СВЦЭМ!$A$33:$A$776,$A52,СВЦЭМ!$B$33:$B$776,B$47)+'СЕТ СН'!$G$14+СВЦЭМ!$D$10+'СЕТ СН'!$G$5-'СЕТ СН'!$G$24</f>
        <v>3605.0367325900002</v>
      </c>
      <c r="C52" s="36">
        <f>SUMIFS(СВЦЭМ!$D$33:$D$776,СВЦЭМ!$A$33:$A$776,$A52,СВЦЭМ!$B$33:$B$776,C$47)+'СЕТ СН'!$G$14+СВЦЭМ!$D$10+'СЕТ СН'!$G$5-'СЕТ СН'!$G$24</f>
        <v>3640.3549975599999</v>
      </c>
      <c r="D52" s="36">
        <f>SUMIFS(СВЦЭМ!$D$33:$D$776,СВЦЭМ!$A$33:$A$776,$A52,СВЦЭМ!$B$33:$B$776,D$47)+'СЕТ СН'!$G$14+СВЦЭМ!$D$10+'СЕТ СН'!$G$5-'СЕТ СН'!$G$24</f>
        <v>3636.0660374300001</v>
      </c>
      <c r="E52" s="36">
        <f>SUMIFS(СВЦЭМ!$D$33:$D$776,СВЦЭМ!$A$33:$A$776,$A52,СВЦЭМ!$B$33:$B$776,E$47)+'СЕТ СН'!$G$14+СВЦЭМ!$D$10+'СЕТ СН'!$G$5-'СЕТ СН'!$G$24</f>
        <v>3646.4440466699998</v>
      </c>
      <c r="F52" s="36">
        <f>SUMIFS(СВЦЭМ!$D$33:$D$776,СВЦЭМ!$A$33:$A$776,$A52,СВЦЭМ!$B$33:$B$776,F$47)+'СЕТ СН'!$G$14+СВЦЭМ!$D$10+'СЕТ СН'!$G$5-'СЕТ СН'!$G$24</f>
        <v>3653.8408016000003</v>
      </c>
      <c r="G52" s="36">
        <f>SUMIFS(СВЦЭМ!$D$33:$D$776,СВЦЭМ!$A$33:$A$776,$A52,СВЦЭМ!$B$33:$B$776,G$47)+'СЕТ СН'!$G$14+СВЦЭМ!$D$10+'СЕТ СН'!$G$5-'СЕТ СН'!$G$24</f>
        <v>3654.4284141899998</v>
      </c>
      <c r="H52" s="36">
        <f>SUMIFS(СВЦЭМ!$D$33:$D$776,СВЦЭМ!$A$33:$A$776,$A52,СВЦЭМ!$B$33:$B$776,H$47)+'СЕТ СН'!$G$14+СВЦЭМ!$D$10+'СЕТ СН'!$G$5-'СЕТ СН'!$G$24</f>
        <v>3640.2670038400001</v>
      </c>
      <c r="I52" s="36">
        <f>SUMIFS(СВЦЭМ!$D$33:$D$776,СВЦЭМ!$A$33:$A$776,$A52,СВЦЭМ!$B$33:$B$776,I$47)+'СЕТ СН'!$G$14+СВЦЭМ!$D$10+'СЕТ СН'!$G$5-'СЕТ СН'!$G$24</f>
        <v>3583.18985591</v>
      </c>
      <c r="J52" s="36">
        <f>SUMIFS(СВЦЭМ!$D$33:$D$776,СВЦЭМ!$A$33:$A$776,$A52,СВЦЭМ!$B$33:$B$776,J$47)+'СЕТ СН'!$G$14+СВЦЭМ!$D$10+'СЕТ СН'!$G$5-'СЕТ СН'!$G$24</f>
        <v>3573.4376666600001</v>
      </c>
      <c r="K52" s="36">
        <f>SUMIFS(СВЦЭМ!$D$33:$D$776,СВЦЭМ!$A$33:$A$776,$A52,СВЦЭМ!$B$33:$B$776,K$47)+'СЕТ СН'!$G$14+СВЦЭМ!$D$10+'СЕТ СН'!$G$5-'СЕТ СН'!$G$24</f>
        <v>3543.1744966400001</v>
      </c>
      <c r="L52" s="36">
        <f>SUMIFS(СВЦЭМ!$D$33:$D$776,СВЦЭМ!$A$33:$A$776,$A52,СВЦЭМ!$B$33:$B$776,L$47)+'СЕТ СН'!$G$14+СВЦЭМ!$D$10+'СЕТ СН'!$G$5-'СЕТ СН'!$G$24</f>
        <v>3517.3679043699999</v>
      </c>
      <c r="M52" s="36">
        <f>SUMIFS(СВЦЭМ!$D$33:$D$776,СВЦЭМ!$A$33:$A$776,$A52,СВЦЭМ!$B$33:$B$776,M$47)+'СЕТ СН'!$G$14+СВЦЭМ!$D$10+'СЕТ СН'!$G$5-'СЕТ СН'!$G$24</f>
        <v>3503.98490502</v>
      </c>
      <c r="N52" s="36">
        <f>SUMIFS(СВЦЭМ!$D$33:$D$776,СВЦЭМ!$A$33:$A$776,$A52,СВЦЭМ!$B$33:$B$776,N$47)+'СЕТ СН'!$G$14+СВЦЭМ!$D$10+'СЕТ СН'!$G$5-'СЕТ СН'!$G$24</f>
        <v>3513.2621025500002</v>
      </c>
      <c r="O52" s="36">
        <f>SUMIFS(СВЦЭМ!$D$33:$D$776,СВЦЭМ!$A$33:$A$776,$A52,СВЦЭМ!$B$33:$B$776,O$47)+'СЕТ СН'!$G$14+СВЦЭМ!$D$10+'СЕТ СН'!$G$5-'СЕТ СН'!$G$24</f>
        <v>3515.4038600499998</v>
      </c>
      <c r="P52" s="36">
        <f>SUMIFS(СВЦЭМ!$D$33:$D$776,СВЦЭМ!$A$33:$A$776,$A52,СВЦЭМ!$B$33:$B$776,P$47)+'СЕТ СН'!$G$14+СВЦЭМ!$D$10+'СЕТ СН'!$G$5-'СЕТ СН'!$G$24</f>
        <v>3509.54346975</v>
      </c>
      <c r="Q52" s="36">
        <f>SUMIFS(СВЦЭМ!$D$33:$D$776,СВЦЭМ!$A$33:$A$776,$A52,СВЦЭМ!$B$33:$B$776,Q$47)+'СЕТ СН'!$G$14+СВЦЭМ!$D$10+'СЕТ СН'!$G$5-'СЕТ СН'!$G$24</f>
        <v>3491.1751067</v>
      </c>
      <c r="R52" s="36">
        <f>SUMIFS(СВЦЭМ!$D$33:$D$776,СВЦЭМ!$A$33:$A$776,$A52,СВЦЭМ!$B$33:$B$776,R$47)+'СЕТ СН'!$G$14+СВЦЭМ!$D$10+'СЕТ СН'!$G$5-'СЕТ СН'!$G$24</f>
        <v>3510.1868808200002</v>
      </c>
      <c r="S52" s="36">
        <f>SUMIFS(СВЦЭМ!$D$33:$D$776,СВЦЭМ!$A$33:$A$776,$A52,СВЦЭМ!$B$33:$B$776,S$47)+'СЕТ СН'!$G$14+СВЦЭМ!$D$10+'СЕТ СН'!$G$5-'СЕТ СН'!$G$24</f>
        <v>3519.81774713</v>
      </c>
      <c r="T52" s="36">
        <f>SUMIFS(СВЦЭМ!$D$33:$D$776,СВЦЭМ!$A$33:$A$776,$A52,СВЦЭМ!$B$33:$B$776,T$47)+'СЕТ СН'!$G$14+СВЦЭМ!$D$10+'СЕТ СН'!$G$5-'СЕТ СН'!$G$24</f>
        <v>3512.50634335</v>
      </c>
      <c r="U52" s="36">
        <f>SUMIFS(СВЦЭМ!$D$33:$D$776,СВЦЭМ!$A$33:$A$776,$A52,СВЦЭМ!$B$33:$B$776,U$47)+'СЕТ СН'!$G$14+СВЦЭМ!$D$10+'СЕТ СН'!$G$5-'СЕТ СН'!$G$24</f>
        <v>3502.3361011000002</v>
      </c>
      <c r="V52" s="36">
        <f>SUMIFS(СВЦЭМ!$D$33:$D$776,СВЦЭМ!$A$33:$A$776,$A52,СВЦЭМ!$B$33:$B$776,V$47)+'СЕТ СН'!$G$14+СВЦЭМ!$D$10+'СЕТ СН'!$G$5-'СЕТ СН'!$G$24</f>
        <v>3506.0389206</v>
      </c>
      <c r="W52" s="36">
        <f>SUMIFS(СВЦЭМ!$D$33:$D$776,СВЦЭМ!$A$33:$A$776,$A52,СВЦЭМ!$B$33:$B$776,W$47)+'СЕТ СН'!$G$14+СВЦЭМ!$D$10+'СЕТ СН'!$G$5-'СЕТ СН'!$G$24</f>
        <v>3531.1059768800001</v>
      </c>
      <c r="X52" s="36">
        <f>SUMIFS(СВЦЭМ!$D$33:$D$776,СВЦЭМ!$A$33:$A$776,$A52,СВЦЭМ!$B$33:$B$776,X$47)+'СЕТ СН'!$G$14+СВЦЭМ!$D$10+'СЕТ СН'!$G$5-'СЕТ СН'!$G$24</f>
        <v>3519.7033386200001</v>
      </c>
      <c r="Y52" s="36">
        <f>SUMIFS(СВЦЭМ!$D$33:$D$776,СВЦЭМ!$A$33:$A$776,$A52,СВЦЭМ!$B$33:$B$776,Y$47)+'СЕТ СН'!$G$14+СВЦЭМ!$D$10+'СЕТ СН'!$G$5-'СЕТ СН'!$G$24</f>
        <v>3561.0156132500001</v>
      </c>
    </row>
    <row r="53" spans="1:25" ht="15.75" x14ac:dyDescent="0.2">
      <c r="A53" s="35">
        <f t="shared" si="1"/>
        <v>44080</v>
      </c>
      <c r="B53" s="36">
        <f>SUMIFS(СВЦЭМ!$D$33:$D$776,СВЦЭМ!$A$33:$A$776,$A53,СВЦЭМ!$B$33:$B$776,B$47)+'СЕТ СН'!$G$14+СВЦЭМ!$D$10+'СЕТ СН'!$G$5-'СЕТ СН'!$G$24</f>
        <v>3578.5209838000001</v>
      </c>
      <c r="C53" s="36">
        <f>SUMIFS(СВЦЭМ!$D$33:$D$776,СВЦЭМ!$A$33:$A$776,$A53,СВЦЭМ!$B$33:$B$776,C$47)+'СЕТ СН'!$G$14+СВЦЭМ!$D$10+'СЕТ СН'!$G$5-'СЕТ СН'!$G$24</f>
        <v>3607.4289511500001</v>
      </c>
      <c r="D53" s="36">
        <f>SUMIFS(СВЦЭМ!$D$33:$D$776,СВЦЭМ!$A$33:$A$776,$A53,СВЦЭМ!$B$33:$B$776,D$47)+'СЕТ СН'!$G$14+СВЦЭМ!$D$10+'СЕТ СН'!$G$5-'СЕТ СН'!$G$24</f>
        <v>3657.4062424399999</v>
      </c>
      <c r="E53" s="36">
        <f>SUMIFS(СВЦЭМ!$D$33:$D$776,СВЦЭМ!$A$33:$A$776,$A53,СВЦЭМ!$B$33:$B$776,E$47)+'СЕТ СН'!$G$14+СВЦЭМ!$D$10+'СЕТ СН'!$G$5-'СЕТ СН'!$G$24</f>
        <v>3708.0690488</v>
      </c>
      <c r="F53" s="36">
        <f>SUMIFS(СВЦЭМ!$D$33:$D$776,СВЦЭМ!$A$33:$A$776,$A53,СВЦЭМ!$B$33:$B$776,F$47)+'СЕТ СН'!$G$14+СВЦЭМ!$D$10+'СЕТ СН'!$G$5-'СЕТ СН'!$G$24</f>
        <v>3701.9614288000002</v>
      </c>
      <c r="G53" s="36">
        <f>SUMIFS(СВЦЭМ!$D$33:$D$776,СВЦЭМ!$A$33:$A$776,$A53,СВЦЭМ!$B$33:$B$776,G$47)+'СЕТ СН'!$G$14+СВЦЭМ!$D$10+'СЕТ СН'!$G$5-'СЕТ СН'!$G$24</f>
        <v>3706.9876310300001</v>
      </c>
      <c r="H53" s="36">
        <f>SUMIFS(СВЦЭМ!$D$33:$D$776,СВЦЭМ!$A$33:$A$776,$A53,СВЦЭМ!$B$33:$B$776,H$47)+'СЕТ СН'!$G$14+СВЦЭМ!$D$10+'СЕТ СН'!$G$5-'СЕТ СН'!$G$24</f>
        <v>3704.1956134100001</v>
      </c>
      <c r="I53" s="36">
        <f>SUMIFS(СВЦЭМ!$D$33:$D$776,СВЦЭМ!$A$33:$A$776,$A53,СВЦЭМ!$B$33:$B$776,I$47)+'СЕТ СН'!$G$14+СВЦЭМ!$D$10+'СЕТ СН'!$G$5-'СЕТ СН'!$G$24</f>
        <v>3597.6896356299999</v>
      </c>
      <c r="J53" s="36">
        <f>SUMIFS(СВЦЭМ!$D$33:$D$776,СВЦЭМ!$A$33:$A$776,$A53,СВЦЭМ!$B$33:$B$776,J$47)+'СЕТ СН'!$G$14+СВЦЭМ!$D$10+'СЕТ СН'!$G$5-'СЕТ СН'!$G$24</f>
        <v>3499.7827722500001</v>
      </c>
      <c r="K53" s="36">
        <f>SUMIFS(СВЦЭМ!$D$33:$D$776,СВЦЭМ!$A$33:$A$776,$A53,СВЦЭМ!$B$33:$B$776,K$47)+'СЕТ СН'!$G$14+СВЦЭМ!$D$10+'СЕТ СН'!$G$5-'СЕТ СН'!$G$24</f>
        <v>3397.78539262</v>
      </c>
      <c r="L53" s="36">
        <f>SUMIFS(СВЦЭМ!$D$33:$D$776,СВЦЭМ!$A$33:$A$776,$A53,СВЦЭМ!$B$33:$B$776,L$47)+'СЕТ СН'!$G$14+СВЦЭМ!$D$10+'СЕТ СН'!$G$5-'СЕТ СН'!$G$24</f>
        <v>3409.5055395200002</v>
      </c>
      <c r="M53" s="36">
        <f>SUMIFS(СВЦЭМ!$D$33:$D$776,СВЦЭМ!$A$33:$A$776,$A53,СВЦЭМ!$B$33:$B$776,M$47)+'СЕТ СН'!$G$14+СВЦЭМ!$D$10+'СЕТ СН'!$G$5-'СЕТ СН'!$G$24</f>
        <v>3404.8568326499999</v>
      </c>
      <c r="N53" s="36">
        <f>SUMIFS(СВЦЭМ!$D$33:$D$776,СВЦЭМ!$A$33:$A$776,$A53,СВЦЭМ!$B$33:$B$776,N$47)+'СЕТ СН'!$G$14+СВЦЭМ!$D$10+'СЕТ СН'!$G$5-'СЕТ СН'!$G$24</f>
        <v>3399.7118173399999</v>
      </c>
      <c r="O53" s="36">
        <f>SUMIFS(СВЦЭМ!$D$33:$D$776,СВЦЭМ!$A$33:$A$776,$A53,СВЦЭМ!$B$33:$B$776,O$47)+'СЕТ СН'!$G$14+СВЦЭМ!$D$10+'СЕТ СН'!$G$5-'СЕТ СН'!$G$24</f>
        <v>3394.8737943800002</v>
      </c>
      <c r="P53" s="36">
        <f>SUMIFS(СВЦЭМ!$D$33:$D$776,СВЦЭМ!$A$33:$A$776,$A53,СВЦЭМ!$B$33:$B$776,P$47)+'СЕТ СН'!$G$14+СВЦЭМ!$D$10+'СЕТ СН'!$G$5-'СЕТ СН'!$G$24</f>
        <v>3390.1167523700001</v>
      </c>
      <c r="Q53" s="36">
        <f>SUMIFS(СВЦЭМ!$D$33:$D$776,СВЦЭМ!$A$33:$A$776,$A53,СВЦЭМ!$B$33:$B$776,Q$47)+'СЕТ СН'!$G$14+СВЦЭМ!$D$10+'СЕТ СН'!$G$5-'СЕТ СН'!$G$24</f>
        <v>3388.5113694400002</v>
      </c>
      <c r="R53" s="36">
        <f>SUMIFS(СВЦЭМ!$D$33:$D$776,СВЦЭМ!$A$33:$A$776,$A53,СВЦЭМ!$B$33:$B$776,R$47)+'СЕТ СН'!$G$14+СВЦЭМ!$D$10+'СЕТ СН'!$G$5-'СЕТ СН'!$G$24</f>
        <v>3381.6872728400003</v>
      </c>
      <c r="S53" s="36">
        <f>SUMIFS(СВЦЭМ!$D$33:$D$776,СВЦЭМ!$A$33:$A$776,$A53,СВЦЭМ!$B$33:$B$776,S$47)+'СЕТ СН'!$G$14+СВЦЭМ!$D$10+'СЕТ СН'!$G$5-'СЕТ СН'!$G$24</f>
        <v>3390.77933588</v>
      </c>
      <c r="T53" s="36">
        <f>SUMIFS(СВЦЭМ!$D$33:$D$776,СВЦЭМ!$A$33:$A$776,$A53,СВЦЭМ!$B$33:$B$776,T$47)+'СЕТ СН'!$G$14+СВЦЭМ!$D$10+'СЕТ СН'!$G$5-'СЕТ СН'!$G$24</f>
        <v>3391.6236632499999</v>
      </c>
      <c r="U53" s="36">
        <f>SUMIFS(СВЦЭМ!$D$33:$D$776,СВЦЭМ!$A$33:$A$776,$A53,СВЦЭМ!$B$33:$B$776,U$47)+'СЕТ СН'!$G$14+СВЦЭМ!$D$10+'СЕТ СН'!$G$5-'СЕТ СН'!$G$24</f>
        <v>3379.2865533200002</v>
      </c>
      <c r="V53" s="36">
        <f>SUMIFS(СВЦЭМ!$D$33:$D$776,СВЦЭМ!$A$33:$A$776,$A53,СВЦЭМ!$B$33:$B$776,V$47)+'СЕТ СН'!$G$14+СВЦЭМ!$D$10+'СЕТ СН'!$G$5-'СЕТ СН'!$G$24</f>
        <v>3383.3144549200001</v>
      </c>
      <c r="W53" s="36">
        <f>SUMIFS(СВЦЭМ!$D$33:$D$776,СВЦЭМ!$A$33:$A$776,$A53,СВЦЭМ!$B$33:$B$776,W$47)+'СЕТ СН'!$G$14+СВЦЭМ!$D$10+'СЕТ СН'!$G$5-'СЕТ СН'!$G$24</f>
        <v>3375.9318569400002</v>
      </c>
      <c r="X53" s="36">
        <f>SUMIFS(СВЦЭМ!$D$33:$D$776,СВЦЭМ!$A$33:$A$776,$A53,СВЦЭМ!$B$33:$B$776,X$47)+'СЕТ СН'!$G$14+СВЦЭМ!$D$10+'СЕТ СН'!$G$5-'СЕТ СН'!$G$24</f>
        <v>3378.4522105999999</v>
      </c>
      <c r="Y53" s="36">
        <f>SUMIFS(СВЦЭМ!$D$33:$D$776,СВЦЭМ!$A$33:$A$776,$A53,СВЦЭМ!$B$33:$B$776,Y$47)+'СЕТ СН'!$G$14+СВЦЭМ!$D$10+'СЕТ СН'!$G$5-'СЕТ СН'!$G$24</f>
        <v>3414.3974892000001</v>
      </c>
    </row>
    <row r="54" spans="1:25" ht="15.75" x14ac:dyDescent="0.2">
      <c r="A54" s="35">
        <f t="shared" si="1"/>
        <v>44081</v>
      </c>
      <c r="B54" s="36">
        <f>SUMIFS(СВЦЭМ!$D$33:$D$776,СВЦЭМ!$A$33:$A$776,$A54,СВЦЭМ!$B$33:$B$776,B$47)+'СЕТ СН'!$G$14+СВЦЭМ!$D$10+'СЕТ СН'!$G$5-'СЕТ СН'!$G$24</f>
        <v>3542.4907569400002</v>
      </c>
      <c r="C54" s="36">
        <f>SUMIFS(СВЦЭМ!$D$33:$D$776,СВЦЭМ!$A$33:$A$776,$A54,СВЦЭМ!$B$33:$B$776,C$47)+'СЕТ СН'!$G$14+СВЦЭМ!$D$10+'СЕТ СН'!$G$5-'СЕТ СН'!$G$24</f>
        <v>3579.7279490400001</v>
      </c>
      <c r="D54" s="36">
        <f>SUMIFS(СВЦЭМ!$D$33:$D$776,СВЦЭМ!$A$33:$A$776,$A54,СВЦЭМ!$B$33:$B$776,D$47)+'СЕТ СН'!$G$14+СВЦЭМ!$D$10+'СЕТ СН'!$G$5-'СЕТ СН'!$G$24</f>
        <v>3593.9717157300001</v>
      </c>
      <c r="E54" s="36">
        <f>SUMIFS(СВЦЭМ!$D$33:$D$776,СВЦЭМ!$A$33:$A$776,$A54,СВЦЭМ!$B$33:$B$776,E$47)+'СЕТ СН'!$G$14+СВЦЭМ!$D$10+'СЕТ СН'!$G$5-'СЕТ СН'!$G$24</f>
        <v>3615.5059545200002</v>
      </c>
      <c r="F54" s="36">
        <f>SUMIFS(СВЦЭМ!$D$33:$D$776,СВЦЭМ!$A$33:$A$776,$A54,СВЦЭМ!$B$33:$B$776,F$47)+'СЕТ СН'!$G$14+СВЦЭМ!$D$10+'СЕТ СН'!$G$5-'СЕТ СН'!$G$24</f>
        <v>3615.2177395500003</v>
      </c>
      <c r="G54" s="36">
        <f>SUMIFS(СВЦЭМ!$D$33:$D$776,СВЦЭМ!$A$33:$A$776,$A54,СВЦЭМ!$B$33:$B$776,G$47)+'СЕТ СН'!$G$14+СВЦЭМ!$D$10+'СЕТ СН'!$G$5-'СЕТ СН'!$G$24</f>
        <v>3605.2545022200002</v>
      </c>
      <c r="H54" s="36">
        <f>SUMIFS(СВЦЭМ!$D$33:$D$776,СВЦЭМ!$A$33:$A$776,$A54,СВЦЭМ!$B$33:$B$776,H$47)+'СЕТ СН'!$G$14+СВЦЭМ!$D$10+'СЕТ СН'!$G$5-'СЕТ СН'!$G$24</f>
        <v>3585.2974487700003</v>
      </c>
      <c r="I54" s="36">
        <f>SUMIFS(СВЦЭМ!$D$33:$D$776,СВЦЭМ!$A$33:$A$776,$A54,СВЦЭМ!$B$33:$B$776,I$47)+'СЕТ СН'!$G$14+СВЦЭМ!$D$10+'СЕТ СН'!$G$5-'СЕТ СН'!$G$24</f>
        <v>3557.7951398599998</v>
      </c>
      <c r="J54" s="36">
        <f>SUMIFS(СВЦЭМ!$D$33:$D$776,СВЦЭМ!$A$33:$A$776,$A54,СВЦЭМ!$B$33:$B$776,J$47)+'СЕТ СН'!$G$14+СВЦЭМ!$D$10+'СЕТ СН'!$G$5-'СЕТ СН'!$G$24</f>
        <v>3522.2011791</v>
      </c>
      <c r="K54" s="36">
        <f>SUMIFS(СВЦЭМ!$D$33:$D$776,СВЦЭМ!$A$33:$A$776,$A54,СВЦЭМ!$B$33:$B$776,K$47)+'СЕТ СН'!$G$14+СВЦЭМ!$D$10+'СЕТ СН'!$G$5-'СЕТ СН'!$G$24</f>
        <v>3483.1293429400002</v>
      </c>
      <c r="L54" s="36">
        <f>SUMIFS(СВЦЭМ!$D$33:$D$776,СВЦЭМ!$A$33:$A$776,$A54,СВЦЭМ!$B$33:$B$776,L$47)+'СЕТ СН'!$G$14+СВЦЭМ!$D$10+'СЕТ СН'!$G$5-'СЕТ СН'!$G$24</f>
        <v>3468.47656138</v>
      </c>
      <c r="M54" s="36">
        <f>SUMIFS(СВЦЭМ!$D$33:$D$776,СВЦЭМ!$A$33:$A$776,$A54,СВЦЭМ!$B$33:$B$776,M$47)+'СЕТ СН'!$G$14+СВЦЭМ!$D$10+'СЕТ СН'!$G$5-'СЕТ СН'!$G$24</f>
        <v>3432.27026738</v>
      </c>
      <c r="N54" s="36">
        <f>SUMIFS(СВЦЭМ!$D$33:$D$776,СВЦЭМ!$A$33:$A$776,$A54,СВЦЭМ!$B$33:$B$776,N$47)+'СЕТ СН'!$G$14+СВЦЭМ!$D$10+'СЕТ СН'!$G$5-'СЕТ СН'!$G$24</f>
        <v>3398.5498878100002</v>
      </c>
      <c r="O54" s="36">
        <f>SUMIFS(СВЦЭМ!$D$33:$D$776,СВЦЭМ!$A$33:$A$776,$A54,СВЦЭМ!$B$33:$B$776,O$47)+'СЕТ СН'!$G$14+СВЦЭМ!$D$10+'СЕТ СН'!$G$5-'СЕТ СН'!$G$24</f>
        <v>3393.8775378199998</v>
      </c>
      <c r="P54" s="36">
        <f>SUMIFS(СВЦЭМ!$D$33:$D$776,СВЦЭМ!$A$33:$A$776,$A54,СВЦЭМ!$B$33:$B$776,P$47)+'СЕТ СН'!$G$14+СВЦЭМ!$D$10+'СЕТ СН'!$G$5-'СЕТ СН'!$G$24</f>
        <v>3390.5911538400001</v>
      </c>
      <c r="Q54" s="36">
        <f>SUMIFS(СВЦЭМ!$D$33:$D$776,СВЦЭМ!$A$33:$A$776,$A54,СВЦЭМ!$B$33:$B$776,Q$47)+'СЕТ СН'!$G$14+СВЦЭМ!$D$10+'СЕТ СН'!$G$5-'СЕТ СН'!$G$24</f>
        <v>3387.6958457400001</v>
      </c>
      <c r="R54" s="36">
        <f>SUMIFS(СВЦЭМ!$D$33:$D$776,СВЦЭМ!$A$33:$A$776,$A54,СВЦЭМ!$B$33:$B$776,R$47)+'СЕТ СН'!$G$14+СВЦЭМ!$D$10+'СЕТ СН'!$G$5-'СЕТ СН'!$G$24</f>
        <v>3385.41435095</v>
      </c>
      <c r="S54" s="36">
        <f>SUMIFS(СВЦЭМ!$D$33:$D$776,СВЦЭМ!$A$33:$A$776,$A54,СВЦЭМ!$B$33:$B$776,S$47)+'СЕТ СН'!$G$14+СВЦЭМ!$D$10+'СЕТ СН'!$G$5-'СЕТ СН'!$G$24</f>
        <v>3392.6305854900002</v>
      </c>
      <c r="T54" s="36">
        <f>SUMIFS(СВЦЭМ!$D$33:$D$776,СВЦЭМ!$A$33:$A$776,$A54,СВЦЭМ!$B$33:$B$776,T$47)+'СЕТ СН'!$G$14+СВЦЭМ!$D$10+'СЕТ СН'!$G$5-'СЕТ СН'!$G$24</f>
        <v>3399.0410896100002</v>
      </c>
      <c r="U54" s="36">
        <f>SUMIFS(СВЦЭМ!$D$33:$D$776,СВЦЭМ!$A$33:$A$776,$A54,СВЦЭМ!$B$33:$B$776,U$47)+'СЕТ СН'!$G$14+СВЦЭМ!$D$10+'СЕТ СН'!$G$5-'СЕТ СН'!$G$24</f>
        <v>3401.1133008300003</v>
      </c>
      <c r="V54" s="36">
        <f>SUMIFS(СВЦЭМ!$D$33:$D$776,СВЦЭМ!$A$33:$A$776,$A54,СВЦЭМ!$B$33:$B$776,V$47)+'СЕТ СН'!$G$14+СВЦЭМ!$D$10+'СЕТ СН'!$G$5-'СЕТ СН'!$G$24</f>
        <v>3401.8571500400003</v>
      </c>
      <c r="W54" s="36">
        <f>SUMIFS(СВЦЭМ!$D$33:$D$776,СВЦЭМ!$A$33:$A$776,$A54,СВЦЭМ!$B$33:$B$776,W$47)+'СЕТ СН'!$G$14+СВЦЭМ!$D$10+'СЕТ СН'!$G$5-'СЕТ СН'!$G$24</f>
        <v>3403.4944414800002</v>
      </c>
      <c r="X54" s="36">
        <f>SUMIFS(СВЦЭМ!$D$33:$D$776,СВЦЭМ!$A$33:$A$776,$A54,СВЦЭМ!$B$33:$B$776,X$47)+'СЕТ СН'!$G$14+СВЦЭМ!$D$10+'СЕТ СН'!$G$5-'СЕТ СН'!$G$24</f>
        <v>3392.68748254</v>
      </c>
      <c r="Y54" s="36">
        <f>SUMIFS(СВЦЭМ!$D$33:$D$776,СВЦЭМ!$A$33:$A$776,$A54,СВЦЭМ!$B$33:$B$776,Y$47)+'СЕТ СН'!$G$14+СВЦЭМ!$D$10+'СЕТ СН'!$G$5-'СЕТ СН'!$G$24</f>
        <v>3481.6543610799999</v>
      </c>
    </row>
    <row r="55" spans="1:25" ht="15.75" x14ac:dyDescent="0.2">
      <c r="A55" s="35">
        <f t="shared" si="1"/>
        <v>44082</v>
      </c>
      <c r="B55" s="36">
        <f>SUMIFS(СВЦЭМ!$D$33:$D$776,СВЦЭМ!$A$33:$A$776,$A55,СВЦЭМ!$B$33:$B$776,B$47)+'СЕТ СН'!$G$14+СВЦЭМ!$D$10+'СЕТ СН'!$G$5-'СЕТ СН'!$G$24</f>
        <v>3516.3489638199999</v>
      </c>
      <c r="C55" s="36">
        <f>SUMIFS(СВЦЭМ!$D$33:$D$776,СВЦЭМ!$A$33:$A$776,$A55,СВЦЭМ!$B$33:$B$776,C$47)+'СЕТ СН'!$G$14+СВЦЭМ!$D$10+'СЕТ СН'!$G$5-'СЕТ СН'!$G$24</f>
        <v>3563.26707029</v>
      </c>
      <c r="D55" s="36">
        <f>SUMIFS(СВЦЭМ!$D$33:$D$776,СВЦЭМ!$A$33:$A$776,$A55,СВЦЭМ!$B$33:$B$776,D$47)+'СЕТ СН'!$G$14+СВЦЭМ!$D$10+'СЕТ СН'!$G$5-'СЕТ СН'!$G$24</f>
        <v>3618.2790514899998</v>
      </c>
      <c r="E55" s="36">
        <f>SUMIFS(СВЦЭМ!$D$33:$D$776,СВЦЭМ!$A$33:$A$776,$A55,СВЦЭМ!$B$33:$B$776,E$47)+'СЕТ СН'!$G$14+СВЦЭМ!$D$10+'СЕТ СН'!$G$5-'СЕТ СН'!$G$24</f>
        <v>3640.8881700299999</v>
      </c>
      <c r="F55" s="36">
        <f>SUMIFS(СВЦЭМ!$D$33:$D$776,СВЦЭМ!$A$33:$A$776,$A55,СВЦЭМ!$B$33:$B$776,F$47)+'СЕТ СН'!$G$14+СВЦЭМ!$D$10+'СЕТ СН'!$G$5-'СЕТ СН'!$G$24</f>
        <v>3608.7404043800002</v>
      </c>
      <c r="G55" s="36">
        <f>SUMIFS(СВЦЭМ!$D$33:$D$776,СВЦЭМ!$A$33:$A$776,$A55,СВЦЭМ!$B$33:$B$776,G$47)+'СЕТ СН'!$G$14+СВЦЭМ!$D$10+'СЕТ СН'!$G$5-'СЕТ СН'!$G$24</f>
        <v>3571.28284321</v>
      </c>
      <c r="H55" s="36">
        <f>SUMIFS(СВЦЭМ!$D$33:$D$776,СВЦЭМ!$A$33:$A$776,$A55,СВЦЭМ!$B$33:$B$776,H$47)+'СЕТ СН'!$G$14+СВЦЭМ!$D$10+'СЕТ СН'!$G$5-'СЕТ СН'!$G$24</f>
        <v>3524.7408077700002</v>
      </c>
      <c r="I55" s="36">
        <f>SUMIFS(СВЦЭМ!$D$33:$D$776,СВЦЭМ!$A$33:$A$776,$A55,СВЦЭМ!$B$33:$B$776,I$47)+'СЕТ СН'!$G$14+СВЦЭМ!$D$10+'СЕТ СН'!$G$5-'СЕТ СН'!$G$24</f>
        <v>3494.19064428</v>
      </c>
      <c r="J55" s="36">
        <f>SUMIFS(СВЦЭМ!$D$33:$D$776,СВЦЭМ!$A$33:$A$776,$A55,СВЦЭМ!$B$33:$B$776,J$47)+'СЕТ СН'!$G$14+СВЦЭМ!$D$10+'СЕТ СН'!$G$5-'СЕТ СН'!$G$24</f>
        <v>3441.4187378300003</v>
      </c>
      <c r="K55" s="36">
        <f>SUMIFS(СВЦЭМ!$D$33:$D$776,СВЦЭМ!$A$33:$A$776,$A55,СВЦЭМ!$B$33:$B$776,K$47)+'СЕТ СН'!$G$14+СВЦЭМ!$D$10+'СЕТ СН'!$G$5-'СЕТ СН'!$G$24</f>
        <v>3440.6491886700001</v>
      </c>
      <c r="L55" s="36">
        <f>SUMIFS(СВЦЭМ!$D$33:$D$776,СВЦЭМ!$A$33:$A$776,$A55,СВЦЭМ!$B$33:$B$776,L$47)+'СЕТ СН'!$G$14+СВЦЭМ!$D$10+'СЕТ СН'!$G$5-'СЕТ СН'!$G$24</f>
        <v>3399.3003266300002</v>
      </c>
      <c r="M55" s="36">
        <f>SUMIFS(СВЦЭМ!$D$33:$D$776,СВЦЭМ!$A$33:$A$776,$A55,СВЦЭМ!$B$33:$B$776,M$47)+'СЕТ СН'!$G$14+СВЦЭМ!$D$10+'СЕТ СН'!$G$5-'СЕТ СН'!$G$24</f>
        <v>3386.3327389400001</v>
      </c>
      <c r="N55" s="36">
        <f>SUMIFS(СВЦЭМ!$D$33:$D$776,СВЦЭМ!$A$33:$A$776,$A55,СВЦЭМ!$B$33:$B$776,N$47)+'СЕТ СН'!$G$14+СВЦЭМ!$D$10+'СЕТ СН'!$G$5-'СЕТ СН'!$G$24</f>
        <v>3319.1979422700001</v>
      </c>
      <c r="O55" s="36">
        <f>SUMIFS(СВЦЭМ!$D$33:$D$776,СВЦЭМ!$A$33:$A$776,$A55,СВЦЭМ!$B$33:$B$776,O$47)+'СЕТ СН'!$G$14+СВЦЭМ!$D$10+'СЕТ СН'!$G$5-'СЕТ СН'!$G$24</f>
        <v>3309.1820439500002</v>
      </c>
      <c r="P55" s="36">
        <f>SUMIFS(СВЦЭМ!$D$33:$D$776,СВЦЭМ!$A$33:$A$776,$A55,СВЦЭМ!$B$33:$B$776,P$47)+'СЕТ СН'!$G$14+СВЦЭМ!$D$10+'СЕТ СН'!$G$5-'СЕТ СН'!$G$24</f>
        <v>3309.9195954900001</v>
      </c>
      <c r="Q55" s="36">
        <f>SUMIFS(СВЦЭМ!$D$33:$D$776,СВЦЭМ!$A$33:$A$776,$A55,СВЦЭМ!$B$33:$B$776,Q$47)+'СЕТ СН'!$G$14+СВЦЭМ!$D$10+'СЕТ СН'!$G$5-'СЕТ СН'!$G$24</f>
        <v>3315.5182244400003</v>
      </c>
      <c r="R55" s="36">
        <f>SUMIFS(СВЦЭМ!$D$33:$D$776,СВЦЭМ!$A$33:$A$776,$A55,СВЦЭМ!$B$33:$B$776,R$47)+'СЕТ СН'!$G$14+СВЦЭМ!$D$10+'СЕТ СН'!$G$5-'СЕТ СН'!$G$24</f>
        <v>3298.3318831699999</v>
      </c>
      <c r="S55" s="36">
        <f>SUMIFS(СВЦЭМ!$D$33:$D$776,СВЦЭМ!$A$33:$A$776,$A55,СВЦЭМ!$B$33:$B$776,S$47)+'СЕТ СН'!$G$14+СВЦЭМ!$D$10+'СЕТ СН'!$G$5-'СЕТ СН'!$G$24</f>
        <v>3315.39227639</v>
      </c>
      <c r="T55" s="36">
        <f>SUMIFS(СВЦЭМ!$D$33:$D$776,СВЦЭМ!$A$33:$A$776,$A55,СВЦЭМ!$B$33:$B$776,T$47)+'СЕТ СН'!$G$14+СВЦЭМ!$D$10+'СЕТ СН'!$G$5-'СЕТ СН'!$G$24</f>
        <v>3324.48897145</v>
      </c>
      <c r="U55" s="36">
        <f>SUMIFS(СВЦЭМ!$D$33:$D$776,СВЦЭМ!$A$33:$A$776,$A55,СВЦЭМ!$B$33:$B$776,U$47)+'СЕТ СН'!$G$14+СВЦЭМ!$D$10+'СЕТ СН'!$G$5-'СЕТ СН'!$G$24</f>
        <v>3336.1748942899999</v>
      </c>
      <c r="V55" s="36">
        <f>SUMIFS(СВЦЭМ!$D$33:$D$776,СВЦЭМ!$A$33:$A$776,$A55,СВЦЭМ!$B$33:$B$776,V$47)+'СЕТ СН'!$G$14+СВЦЭМ!$D$10+'СЕТ СН'!$G$5-'СЕТ СН'!$G$24</f>
        <v>3348.7174664600002</v>
      </c>
      <c r="W55" s="36">
        <f>SUMIFS(СВЦЭМ!$D$33:$D$776,СВЦЭМ!$A$33:$A$776,$A55,СВЦЭМ!$B$33:$B$776,W$47)+'СЕТ СН'!$G$14+СВЦЭМ!$D$10+'СЕТ СН'!$G$5-'СЕТ СН'!$G$24</f>
        <v>3344.6465658000002</v>
      </c>
      <c r="X55" s="36">
        <f>SUMIFS(СВЦЭМ!$D$33:$D$776,СВЦЭМ!$A$33:$A$776,$A55,СВЦЭМ!$B$33:$B$776,X$47)+'СЕТ СН'!$G$14+СВЦЭМ!$D$10+'СЕТ СН'!$G$5-'СЕТ СН'!$G$24</f>
        <v>3347.3189460600001</v>
      </c>
      <c r="Y55" s="36">
        <f>SUMIFS(СВЦЭМ!$D$33:$D$776,СВЦЭМ!$A$33:$A$776,$A55,СВЦЭМ!$B$33:$B$776,Y$47)+'СЕТ СН'!$G$14+СВЦЭМ!$D$10+'СЕТ СН'!$G$5-'СЕТ СН'!$G$24</f>
        <v>3441.0345437999999</v>
      </c>
    </row>
    <row r="56" spans="1:25" ht="15.75" x14ac:dyDescent="0.2">
      <c r="A56" s="35">
        <f t="shared" si="1"/>
        <v>44083</v>
      </c>
      <c r="B56" s="36">
        <f>SUMIFS(СВЦЭМ!$D$33:$D$776,СВЦЭМ!$A$33:$A$776,$A56,СВЦЭМ!$B$33:$B$776,B$47)+'СЕТ СН'!$G$14+СВЦЭМ!$D$10+'СЕТ СН'!$G$5-'СЕТ СН'!$G$24</f>
        <v>3521.5070085100001</v>
      </c>
      <c r="C56" s="36">
        <f>SUMIFS(СВЦЭМ!$D$33:$D$776,СВЦЭМ!$A$33:$A$776,$A56,СВЦЭМ!$B$33:$B$776,C$47)+'СЕТ СН'!$G$14+СВЦЭМ!$D$10+'СЕТ СН'!$G$5-'СЕТ СН'!$G$24</f>
        <v>3556.3165111500002</v>
      </c>
      <c r="D56" s="36">
        <f>SUMIFS(СВЦЭМ!$D$33:$D$776,СВЦЭМ!$A$33:$A$776,$A56,СВЦЭМ!$B$33:$B$776,D$47)+'СЕТ СН'!$G$14+СВЦЭМ!$D$10+'СЕТ СН'!$G$5-'СЕТ СН'!$G$24</f>
        <v>3590.2770391900003</v>
      </c>
      <c r="E56" s="36">
        <f>SUMIFS(СВЦЭМ!$D$33:$D$776,СВЦЭМ!$A$33:$A$776,$A56,СВЦЭМ!$B$33:$B$776,E$47)+'СЕТ СН'!$G$14+СВЦЭМ!$D$10+'СЕТ СН'!$G$5-'СЕТ СН'!$G$24</f>
        <v>3604.3428638700002</v>
      </c>
      <c r="F56" s="36">
        <f>SUMIFS(СВЦЭМ!$D$33:$D$776,СВЦЭМ!$A$33:$A$776,$A56,СВЦЭМ!$B$33:$B$776,F$47)+'СЕТ СН'!$G$14+СВЦЭМ!$D$10+'СЕТ СН'!$G$5-'СЕТ СН'!$G$24</f>
        <v>3580.15606316</v>
      </c>
      <c r="G56" s="36">
        <f>SUMIFS(СВЦЭМ!$D$33:$D$776,СВЦЭМ!$A$33:$A$776,$A56,СВЦЭМ!$B$33:$B$776,G$47)+'СЕТ СН'!$G$14+СВЦЭМ!$D$10+'СЕТ СН'!$G$5-'СЕТ СН'!$G$24</f>
        <v>3568.4489311100001</v>
      </c>
      <c r="H56" s="36">
        <f>SUMIFS(СВЦЭМ!$D$33:$D$776,СВЦЭМ!$A$33:$A$776,$A56,СВЦЭМ!$B$33:$B$776,H$47)+'СЕТ СН'!$G$14+СВЦЭМ!$D$10+'СЕТ СН'!$G$5-'СЕТ СН'!$G$24</f>
        <v>3543.9438314500003</v>
      </c>
      <c r="I56" s="36">
        <f>SUMIFS(СВЦЭМ!$D$33:$D$776,СВЦЭМ!$A$33:$A$776,$A56,СВЦЭМ!$B$33:$B$776,I$47)+'СЕТ СН'!$G$14+СВЦЭМ!$D$10+'СЕТ СН'!$G$5-'СЕТ СН'!$G$24</f>
        <v>3535.34761265</v>
      </c>
      <c r="J56" s="36">
        <f>SUMIFS(СВЦЭМ!$D$33:$D$776,СВЦЭМ!$A$33:$A$776,$A56,СВЦЭМ!$B$33:$B$776,J$47)+'СЕТ СН'!$G$14+СВЦЭМ!$D$10+'СЕТ СН'!$G$5-'СЕТ СН'!$G$24</f>
        <v>3487.5966936700001</v>
      </c>
      <c r="K56" s="36">
        <f>SUMIFS(СВЦЭМ!$D$33:$D$776,СВЦЭМ!$A$33:$A$776,$A56,СВЦЭМ!$B$33:$B$776,K$47)+'СЕТ СН'!$G$14+СВЦЭМ!$D$10+'СЕТ СН'!$G$5-'СЕТ СН'!$G$24</f>
        <v>3477.2295024700002</v>
      </c>
      <c r="L56" s="36">
        <f>SUMIFS(СВЦЭМ!$D$33:$D$776,СВЦЭМ!$A$33:$A$776,$A56,СВЦЭМ!$B$33:$B$776,L$47)+'СЕТ СН'!$G$14+СВЦЭМ!$D$10+'СЕТ СН'!$G$5-'СЕТ СН'!$G$24</f>
        <v>3459.7621073099999</v>
      </c>
      <c r="M56" s="36">
        <f>SUMIFS(СВЦЭМ!$D$33:$D$776,СВЦЭМ!$A$33:$A$776,$A56,СВЦЭМ!$B$33:$B$776,M$47)+'СЕТ СН'!$G$14+СВЦЭМ!$D$10+'СЕТ СН'!$G$5-'СЕТ СН'!$G$24</f>
        <v>3400.9648062800002</v>
      </c>
      <c r="N56" s="36">
        <f>SUMIFS(СВЦЭМ!$D$33:$D$776,СВЦЭМ!$A$33:$A$776,$A56,СВЦЭМ!$B$33:$B$776,N$47)+'СЕТ СН'!$G$14+СВЦЭМ!$D$10+'СЕТ СН'!$G$5-'СЕТ СН'!$G$24</f>
        <v>3338.4726382500003</v>
      </c>
      <c r="O56" s="36">
        <f>SUMIFS(СВЦЭМ!$D$33:$D$776,СВЦЭМ!$A$33:$A$776,$A56,СВЦЭМ!$B$33:$B$776,O$47)+'СЕТ СН'!$G$14+СВЦЭМ!$D$10+'СЕТ СН'!$G$5-'СЕТ СН'!$G$24</f>
        <v>3336.1178206700001</v>
      </c>
      <c r="P56" s="36">
        <f>SUMIFS(СВЦЭМ!$D$33:$D$776,СВЦЭМ!$A$33:$A$776,$A56,СВЦЭМ!$B$33:$B$776,P$47)+'СЕТ СН'!$G$14+СВЦЭМ!$D$10+'СЕТ СН'!$G$5-'СЕТ СН'!$G$24</f>
        <v>3337.3995122900001</v>
      </c>
      <c r="Q56" s="36">
        <f>SUMIFS(СВЦЭМ!$D$33:$D$776,СВЦЭМ!$A$33:$A$776,$A56,СВЦЭМ!$B$33:$B$776,Q$47)+'СЕТ СН'!$G$14+СВЦЭМ!$D$10+'СЕТ СН'!$G$5-'СЕТ СН'!$G$24</f>
        <v>3342.8543063400002</v>
      </c>
      <c r="R56" s="36">
        <f>SUMIFS(СВЦЭМ!$D$33:$D$776,СВЦЭМ!$A$33:$A$776,$A56,СВЦЭМ!$B$33:$B$776,R$47)+'СЕТ СН'!$G$14+СВЦЭМ!$D$10+'СЕТ СН'!$G$5-'СЕТ СН'!$G$24</f>
        <v>3331.8607252800002</v>
      </c>
      <c r="S56" s="36">
        <f>SUMIFS(СВЦЭМ!$D$33:$D$776,СВЦЭМ!$A$33:$A$776,$A56,СВЦЭМ!$B$33:$B$776,S$47)+'СЕТ СН'!$G$14+СВЦЭМ!$D$10+'СЕТ СН'!$G$5-'СЕТ СН'!$G$24</f>
        <v>3331.5511481200001</v>
      </c>
      <c r="T56" s="36">
        <f>SUMIFS(СВЦЭМ!$D$33:$D$776,СВЦЭМ!$A$33:$A$776,$A56,СВЦЭМ!$B$33:$B$776,T$47)+'СЕТ СН'!$G$14+СВЦЭМ!$D$10+'СЕТ СН'!$G$5-'СЕТ СН'!$G$24</f>
        <v>3337.5722269900002</v>
      </c>
      <c r="U56" s="36">
        <f>SUMIFS(СВЦЭМ!$D$33:$D$776,СВЦЭМ!$A$33:$A$776,$A56,СВЦЭМ!$B$33:$B$776,U$47)+'СЕТ СН'!$G$14+СВЦЭМ!$D$10+'СЕТ СН'!$G$5-'СЕТ СН'!$G$24</f>
        <v>3352.9436390800001</v>
      </c>
      <c r="V56" s="36">
        <f>SUMIFS(СВЦЭМ!$D$33:$D$776,СВЦЭМ!$A$33:$A$776,$A56,СВЦЭМ!$B$33:$B$776,V$47)+'СЕТ СН'!$G$14+СВЦЭМ!$D$10+'СЕТ СН'!$G$5-'СЕТ СН'!$G$24</f>
        <v>3349.1056053000002</v>
      </c>
      <c r="W56" s="36">
        <f>SUMIFS(СВЦЭМ!$D$33:$D$776,СВЦЭМ!$A$33:$A$776,$A56,СВЦЭМ!$B$33:$B$776,W$47)+'СЕТ СН'!$G$14+СВЦЭМ!$D$10+'СЕТ СН'!$G$5-'СЕТ СН'!$G$24</f>
        <v>3343.9317442500001</v>
      </c>
      <c r="X56" s="36">
        <f>SUMIFS(СВЦЭМ!$D$33:$D$776,СВЦЭМ!$A$33:$A$776,$A56,СВЦЭМ!$B$33:$B$776,X$47)+'СЕТ СН'!$G$14+СВЦЭМ!$D$10+'СЕТ СН'!$G$5-'СЕТ СН'!$G$24</f>
        <v>3365.4958280599999</v>
      </c>
      <c r="Y56" s="36">
        <f>SUMIFS(СВЦЭМ!$D$33:$D$776,СВЦЭМ!$A$33:$A$776,$A56,СВЦЭМ!$B$33:$B$776,Y$47)+'СЕТ СН'!$G$14+СВЦЭМ!$D$10+'СЕТ СН'!$G$5-'СЕТ СН'!$G$24</f>
        <v>3465.2014688600002</v>
      </c>
    </row>
    <row r="57" spans="1:25" ht="15.75" x14ac:dyDescent="0.2">
      <c r="A57" s="35">
        <f t="shared" si="1"/>
        <v>44084</v>
      </c>
      <c r="B57" s="36">
        <f>SUMIFS(СВЦЭМ!$D$33:$D$776,СВЦЭМ!$A$33:$A$776,$A57,СВЦЭМ!$B$33:$B$776,B$47)+'СЕТ СН'!$G$14+СВЦЭМ!$D$10+'СЕТ СН'!$G$5-'СЕТ СН'!$G$24</f>
        <v>3483.3184618700002</v>
      </c>
      <c r="C57" s="36">
        <f>SUMIFS(СВЦЭМ!$D$33:$D$776,СВЦЭМ!$A$33:$A$776,$A57,СВЦЭМ!$B$33:$B$776,C$47)+'СЕТ СН'!$G$14+СВЦЭМ!$D$10+'СЕТ СН'!$G$5-'СЕТ СН'!$G$24</f>
        <v>3532.7486731399999</v>
      </c>
      <c r="D57" s="36">
        <f>SUMIFS(СВЦЭМ!$D$33:$D$776,СВЦЭМ!$A$33:$A$776,$A57,СВЦЭМ!$B$33:$B$776,D$47)+'СЕТ СН'!$G$14+СВЦЭМ!$D$10+'СЕТ СН'!$G$5-'СЕТ СН'!$G$24</f>
        <v>3554.3751606300002</v>
      </c>
      <c r="E57" s="36">
        <f>SUMIFS(СВЦЭМ!$D$33:$D$776,СВЦЭМ!$A$33:$A$776,$A57,СВЦЭМ!$B$33:$B$776,E$47)+'СЕТ СН'!$G$14+СВЦЭМ!$D$10+'СЕТ СН'!$G$5-'СЕТ СН'!$G$24</f>
        <v>3564.36188339</v>
      </c>
      <c r="F57" s="36">
        <f>SUMIFS(СВЦЭМ!$D$33:$D$776,СВЦЭМ!$A$33:$A$776,$A57,СВЦЭМ!$B$33:$B$776,F$47)+'СЕТ СН'!$G$14+СВЦЭМ!$D$10+'СЕТ СН'!$G$5-'СЕТ СН'!$G$24</f>
        <v>3566.0494610699998</v>
      </c>
      <c r="G57" s="36">
        <f>SUMIFS(СВЦЭМ!$D$33:$D$776,СВЦЭМ!$A$33:$A$776,$A57,СВЦЭМ!$B$33:$B$776,G$47)+'СЕТ СН'!$G$14+СВЦЭМ!$D$10+'СЕТ СН'!$G$5-'СЕТ СН'!$G$24</f>
        <v>3544.2294059400001</v>
      </c>
      <c r="H57" s="36">
        <f>SUMIFS(СВЦЭМ!$D$33:$D$776,СВЦЭМ!$A$33:$A$776,$A57,СВЦЭМ!$B$33:$B$776,H$47)+'СЕТ СН'!$G$14+СВЦЭМ!$D$10+'СЕТ СН'!$G$5-'СЕТ СН'!$G$24</f>
        <v>3497.2372765700002</v>
      </c>
      <c r="I57" s="36">
        <f>SUMIFS(СВЦЭМ!$D$33:$D$776,СВЦЭМ!$A$33:$A$776,$A57,СВЦЭМ!$B$33:$B$776,I$47)+'СЕТ СН'!$G$14+СВЦЭМ!$D$10+'СЕТ СН'!$G$5-'СЕТ СН'!$G$24</f>
        <v>3453.75296557</v>
      </c>
      <c r="J57" s="36">
        <f>SUMIFS(СВЦЭМ!$D$33:$D$776,СВЦЭМ!$A$33:$A$776,$A57,СВЦЭМ!$B$33:$B$776,J$47)+'СЕТ СН'!$G$14+СВЦЭМ!$D$10+'СЕТ СН'!$G$5-'СЕТ СН'!$G$24</f>
        <v>3432.9110896100001</v>
      </c>
      <c r="K57" s="36">
        <f>SUMIFS(СВЦЭМ!$D$33:$D$776,СВЦЭМ!$A$33:$A$776,$A57,СВЦЭМ!$B$33:$B$776,K$47)+'СЕТ СН'!$G$14+СВЦЭМ!$D$10+'СЕТ СН'!$G$5-'СЕТ СН'!$G$24</f>
        <v>3440.7246934899999</v>
      </c>
      <c r="L57" s="36">
        <f>SUMIFS(СВЦЭМ!$D$33:$D$776,СВЦЭМ!$A$33:$A$776,$A57,СВЦЭМ!$B$33:$B$776,L$47)+'СЕТ СН'!$G$14+СВЦЭМ!$D$10+'СЕТ СН'!$G$5-'СЕТ СН'!$G$24</f>
        <v>3446.2889991800002</v>
      </c>
      <c r="M57" s="36">
        <f>SUMIFS(СВЦЭМ!$D$33:$D$776,СВЦЭМ!$A$33:$A$776,$A57,СВЦЭМ!$B$33:$B$776,M$47)+'СЕТ СН'!$G$14+СВЦЭМ!$D$10+'СЕТ СН'!$G$5-'СЕТ СН'!$G$24</f>
        <v>3399.7494783900001</v>
      </c>
      <c r="N57" s="36">
        <f>SUMIFS(СВЦЭМ!$D$33:$D$776,СВЦЭМ!$A$33:$A$776,$A57,СВЦЭМ!$B$33:$B$776,N$47)+'СЕТ СН'!$G$14+СВЦЭМ!$D$10+'СЕТ СН'!$G$5-'СЕТ СН'!$G$24</f>
        <v>3321.6116805500001</v>
      </c>
      <c r="O57" s="36">
        <f>SUMIFS(СВЦЭМ!$D$33:$D$776,СВЦЭМ!$A$33:$A$776,$A57,СВЦЭМ!$B$33:$B$776,O$47)+'СЕТ СН'!$G$14+СВЦЭМ!$D$10+'СЕТ СН'!$G$5-'СЕТ СН'!$G$24</f>
        <v>3308.02174315</v>
      </c>
      <c r="P57" s="36">
        <f>SUMIFS(СВЦЭМ!$D$33:$D$776,СВЦЭМ!$A$33:$A$776,$A57,СВЦЭМ!$B$33:$B$776,P$47)+'СЕТ СН'!$G$14+СВЦЭМ!$D$10+'СЕТ СН'!$G$5-'СЕТ СН'!$G$24</f>
        <v>3309.90353211</v>
      </c>
      <c r="Q57" s="36">
        <f>SUMIFS(СВЦЭМ!$D$33:$D$776,СВЦЭМ!$A$33:$A$776,$A57,СВЦЭМ!$B$33:$B$776,Q$47)+'СЕТ СН'!$G$14+СВЦЭМ!$D$10+'СЕТ СН'!$G$5-'СЕТ СН'!$G$24</f>
        <v>3317.15092228</v>
      </c>
      <c r="R57" s="36">
        <f>SUMIFS(СВЦЭМ!$D$33:$D$776,СВЦЭМ!$A$33:$A$776,$A57,СВЦЭМ!$B$33:$B$776,R$47)+'СЕТ СН'!$G$14+СВЦЭМ!$D$10+'СЕТ СН'!$G$5-'СЕТ СН'!$G$24</f>
        <v>3308.6794656800002</v>
      </c>
      <c r="S57" s="36">
        <f>SUMIFS(СВЦЭМ!$D$33:$D$776,СВЦЭМ!$A$33:$A$776,$A57,СВЦЭМ!$B$33:$B$776,S$47)+'СЕТ СН'!$G$14+СВЦЭМ!$D$10+'СЕТ СН'!$G$5-'СЕТ СН'!$G$24</f>
        <v>3303.84258817</v>
      </c>
      <c r="T57" s="36">
        <f>SUMIFS(СВЦЭМ!$D$33:$D$776,СВЦЭМ!$A$33:$A$776,$A57,СВЦЭМ!$B$33:$B$776,T$47)+'СЕТ СН'!$G$14+СВЦЭМ!$D$10+'СЕТ СН'!$G$5-'СЕТ СН'!$G$24</f>
        <v>3306.49520295</v>
      </c>
      <c r="U57" s="36">
        <f>SUMIFS(СВЦЭМ!$D$33:$D$776,СВЦЭМ!$A$33:$A$776,$A57,СВЦЭМ!$B$33:$B$776,U$47)+'СЕТ СН'!$G$14+СВЦЭМ!$D$10+'СЕТ СН'!$G$5-'СЕТ СН'!$G$24</f>
        <v>3325.8965139000002</v>
      </c>
      <c r="V57" s="36">
        <f>SUMIFS(СВЦЭМ!$D$33:$D$776,СВЦЭМ!$A$33:$A$776,$A57,СВЦЭМ!$B$33:$B$776,V$47)+'СЕТ СН'!$G$14+СВЦЭМ!$D$10+'СЕТ СН'!$G$5-'СЕТ СН'!$G$24</f>
        <v>3338.7472516400003</v>
      </c>
      <c r="W57" s="36">
        <f>SUMIFS(СВЦЭМ!$D$33:$D$776,СВЦЭМ!$A$33:$A$776,$A57,СВЦЭМ!$B$33:$B$776,W$47)+'СЕТ СН'!$G$14+СВЦЭМ!$D$10+'СЕТ СН'!$G$5-'СЕТ СН'!$G$24</f>
        <v>3329.7925330600001</v>
      </c>
      <c r="X57" s="36">
        <f>SUMIFS(СВЦЭМ!$D$33:$D$776,СВЦЭМ!$A$33:$A$776,$A57,СВЦЭМ!$B$33:$B$776,X$47)+'СЕТ СН'!$G$14+СВЦЭМ!$D$10+'СЕТ СН'!$G$5-'СЕТ СН'!$G$24</f>
        <v>3343.6065894000003</v>
      </c>
      <c r="Y57" s="36">
        <f>SUMIFS(СВЦЭМ!$D$33:$D$776,СВЦЭМ!$A$33:$A$776,$A57,СВЦЭМ!$B$33:$B$776,Y$47)+'СЕТ СН'!$G$14+СВЦЭМ!$D$10+'СЕТ СН'!$G$5-'СЕТ СН'!$G$24</f>
        <v>3430.1910454600002</v>
      </c>
    </row>
    <row r="58" spans="1:25" ht="15.75" x14ac:dyDescent="0.2">
      <c r="A58" s="35">
        <f t="shared" si="1"/>
        <v>44085</v>
      </c>
      <c r="B58" s="36">
        <f>SUMIFS(СВЦЭМ!$D$33:$D$776,СВЦЭМ!$A$33:$A$776,$A58,СВЦЭМ!$B$33:$B$776,B$47)+'СЕТ СН'!$G$14+СВЦЭМ!$D$10+'СЕТ СН'!$G$5-'СЕТ СН'!$G$24</f>
        <v>3490.7413107900002</v>
      </c>
      <c r="C58" s="36">
        <f>SUMIFS(СВЦЭМ!$D$33:$D$776,СВЦЭМ!$A$33:$A$776,$A58,СВЦЭМ!$B$33:$B$776,C$47)+'СЕТ СН'!$G$14+СВЦЭМ!$D$10+'СЕТ СН'!$G$5-'СЕТ СН'!$G$24</f>
        <v>3511.4263017000003</v>
      </c>
      <c r="D58" s="36">
        <f>SUMIFS(СВЦЭМ!$D$33:$D$776,СВЦЭМ!$A$33:$A$776,$A58,СВЦЭМ!$B$33:$B$776,D$47)+'СЕТ СН'!$G$14+СВЦЭМ!$D$10+'СЕТ СН'!$G$5-'СЕТ СН'!$G$24</f>
        <v>3524.5709473699999</v>
      </c>
      <c r="E58" s="36">
        <f>SUMIFS(СВЦЭМ!$D$33:$D$776,СВЦЭМ!$A$33:$A$776,$A58,СВЦЭМ!$B$33:$B$776,E$47)+'СЕТ СН'!$G$14+СВЦЭМ!$D$10+'СЕТ СН'!$G$5-'СЕТ СН'!$G$24</f>
        <v>3548.4753931800001</v>
      </c>
      <c r="F58" s="36">
        <f>SUMIFS(СВЦЭМ!$D$33:$D$776,СВЦЭМ!$A$33:$A$776,$A58,СВЦЭМ!$B$33:$B$776,F$47)+'СЕТ СН'!$G$14+СВЦЭМ!$D$10+'СЕТ СН'!$G$5-'СЕТ СН'!$G$24</f>
        <v>3552.8985622600003</v>
      </c>
      <c r="G58" s="36">
        <f>SUMIFS(СВЦЭМ!$D$33:$D$776,СВЦЭМ!$A$33:$A$776,$A58,СВЦЭМ!$B$33:$B$776,G$47)+'СЕТ СН'!$G$14+СВЦЭМ!$D$10+'СЕТ СН'!$G$5-'СЕТ СН'!$G$24</f>
        <v>3535.5441063799999</v>
      </c>
      <c r="H58" s="36">
        <f>SUMIFS(СВЦЭМ!$D$33:$D$776,СВЦЭМ!$A$33:$A$776,$A58,СВЦЭМ!$B$33:$B$776,H$47)+'СЕТ СН'!$G$14+СВЦЭМ!$D$10+'СЕТ СН'!$G$5-'СЕТ СН'!$G$24</f>
        <v>3484.3799052200002</v>
      </c>
      <c r="I58" s="36">
        <f>SUMIFS(СВЦЭМ!$D$33:$D$776,СВЦЭМ!$A$33:$A$776,$A58,СВЦЭМ!$B$33:$B$776,I$47)+'СЕТ СН'!$G$14+СВЦЭМ!$D$10+'СЕТ СН'!$G$5-'СЕТ СН'!$G$24</f>
        <v>3429.7670601600003</v>
      </c>
      <c r="J58" s="36">
        <f>SUMIFS(СВЦЭМ!$D$33:$D$776,СВЦЭМ!$A$33:$A$776,$A58,СВЦЭМ!$B$33:$B$776,J$47)+'СЕТ СН'!$G$14+СВЦЭМ!$D$10+'СЕТ СН'!$G$5-'СЕТ СН'!$G$24</f>
        <v>3391.8073395400002</v>
      </c>
      <c r="K58" s="36">
        <f>SUMIFS(СВЦЭМ!$D$33:$D$776,СВЦЭМ!$A$33:$A$776,$A58,СВЦЭМ!$B$33:$B$776,K$47)+'СЕТ СН'!$G$14+СВЦЭМ!$D$10+'СЕТ СН'!$G$5-'СЕТ СН'!$G$24</f>
        <v>3385.4028231500001</v>
      </c>
      <c r="L58" s="36">
        <f>SUMIFS(СВЦЭМ!$D$33:$D$776,СВЦЭМ!$A$33:$A$776,$A58,СВЦЭМ!$B$33:$B$776,L$47)+'СЕТ СН'!$G$14+СВЦЭМ!$D$10+'СЕТ СН'!$G$5-'СЕТ СН'!$G$24</f>
        <v>3418.1903016000001</v>
      </c>
      <c r="M58" s="36">
        <f>SUMIFS(СВЦЭМ!$D$33:$D$776,СВЦЭМ!$A$33:$A$776,$A58,СВЦЭМ!$B$33:$B$776,M$47)+'СЕТ СН'!$G$14+СВЦЭМ!$D$10+'СЕТ СН'!$G$5-'СЕТ СН'!$G$24</f>
        <v>3378.3154842399999</v>
      </c>
      <c r="N58" s="36">
        <f>SUMIFS(СВЦЭМ!$D$33:$D$776,СВЦЭМ!$A$33:$A$776,$A58,СВЦЭМ!$B$33:$B$776,N$47)+'СЕТ СН'!$G$14+СВЦЭМ!$D$10+'СЕТ СН'!$G$5-'СЕТ СН'!$G$24</f>
        <v>3330.1225159599999</v>
      </c>
      <c r="O58" s="36">
        <f>SUMIFS(СВЦЭМ!$D$33:$D$776,СВЦЭМ!$A$33:$A$776,$A58,СВЦЭМ!$B$33:$B$776,O$47)+'СЕТ СН'!$G$14+СВЦЭМ!$D$10+'СЕТ СН'!$G$5-'СЕТ СН'!$G$24</f>
        <v>3310.9819578699999</v>
      </c>
      <c r="P58" s="36">
        <f>SUMIFS(СВЦЭМ!$D$33:$D$776,СВЦЭМ!$A$33:$A$776,$A58,СВЦЭМ!$B$33:$B$776,P$47)+'СЕТ СН'!$G$14+СВЦЭМ!$D$10+'СЕТ СН'!$G$5-'СЕТ СН'!$G$24</f>
        <v>3308.0648577900001</v>
      </c>
      <c r="Q58" s="36">
        <f>SUMIFS(СВЦЭМ!$D$33:$D$776,СВЦЭМ!$A$33:$A$776,$A58,СВЦЭМ!$B$33:$B$776,Q$47)+'СЕТ СН'!$G$14+СВЦЭМ!$D$10+'СЕТ СН'!$G$5-'СЕТ СН'!$G$24</f>
        <v>3306.4095437999999</v>
      </c>
      <c r="R58" s="36">
        <f>SUMIFS(СВЦЭМ!$D$33:$D$776,СВЦЭМ!$A$33:$A$776,$A58,СВЦЭМ!$B$33:$B$776,R$47)+'СЕТ СН'!$G$14+СВЦЭМ!$D$10+'СЕТ СН'!$G$5-'СЕТ СН'!$G$24</f>
        <v>3299.9990193499998</v>
      </c>
      <c r="S58" s="36">
        <f>SUMIFS(СВЦЭМ!$D$33:$D$776,СВЦЭМ!$A$33:$A$776,$A58,СВЦЭМ!$B$33:$B$776,S$47)+'СЕТ СН'!$G$14+СВЦЭМ!$D$10+'СЕТ СН'!$G$5-'СЕТ СН'!$G$24</f>
        <v>3299.9702038200003</v>
      </c>
      <c r="T58" s="36">
        <f>SUMIFS(СВЦЭМ!$D$33:$D$776,СВЦЭМ!$A$33:$A$776,$A58,СВЦЭМ!$B$33:$B$776,T$47)+'СЕТ СН'!$G$14+СВЦЭМ!$D$10+'СЕТ СН'!$G$5-'СЕТ СН'!$G$24</f>
        <v>3294.38060928</v>
      </c>
      <c r="U58" s="36">
        <f>SUMIFS(СВЦЭМ!$D$33:$D$776,СВЦЭМ!$A$33:$A$776,$A58,СВЦЭМ!$B$33:$B$776,U$47)+'СЕТ СН'!$G$14+СВЦЭМ!$D$10+'СЕТ СН'!$G$5-'СЕТ СН'!$G$24</f>
        <v>3300.4568776599999</v>
      </c>
      <c r="V58" s="36">
        <f>SUMIFS(СВЦЭМ!$D$33:$D$776,СВЦЭМ!$A$33:$A$776,$A58,СВЦЭМ!$B$33:$B$776,V$47)+'СЕТ СН'!$G$14+СВЦЭМ!$D$10+'СЕТ СН'!$G$5-'СЕТ СН'!$G$24</f>
        <v>3315.26101866</v>
      </c>
      <c r="W58" s="36">
        <f>SUMIFS(СВЦЭМ!$D$33:$D$776,СВЦЭМ!$A$33:$A$776,$A58,СВЦЭМ!$B$33:$B$776,W$47)+'СЕТ СН'!$G$14+СВЦЭМ!$D$10+'СЕТ СН'!$G$5-'СЕТ СН'!$G$24</f>
        <v>3309.8263840600002</v>
      </c>
      <c r="X58" s="36">
        <f>SUMIFS(СВЦЭМ!$D$33:$D$776,СВЦЭМ!$A$33:$A$776,$A58,СВЦЭМ!$B$33:$B$776,X$47)+'СЕТ СН'!$G$14+СВЦЭМ!$D$10+'СЕТ СН'!$G$5-'СЕТ СН'!$G$24</f>
        <v>3313.4254127900003</v>
      </c>
      <c r="Y58" s="36">
        <f>SUMIFS(СВЦЭМ!$D$33:$D$776,СВЦЭМ!$A$33:$A$776,$A58,СВЦЭМ!$B$33:$B$776,Y$47)+'СЕТ СН'!$G$14+СВЦЭМ!$D$10+'СЕТ СН'!$G$5-'СЕТ СН'!$G$24</f>
        <v>3356.04219517</v>
      </c>
    </row>
    <row r="59" spans="1:25" ht="15.75" x14ac:dyDescent="0.2">
      <c r="A59" s="35">
        <f t="shared" si="1"/>
        <v>44086</v>
      </c>
      <c r="B59" s="36">
        <f>SUMIFS(СВЦЭМ!$D$33:$D$776,СВЦЭМ!$A$33:$A$776,$A59,СВЦЭМ!$B$33:$B$776,B$47)+'СЕТ СН'!$G$14+СВЦЭМ!$D$10+'СЕТ СН'!$G$5-'СЕТ СН'!$G$24</f>
        <v>3462.7138298</v>
      </c>
      <c r="C59" s="36">
        <f>SUMIFS(СВЦЭМ!$D$33:$D$776,СВЦЭМ!$A$33:$A$776,$A59,СВЦЭМ!$B$33:$B$776,C$47)+'СЕТ СН'!$G$14+СВЦЭМ!$D$10+'СЕТ СН'!$G$5-'СЕТ СН'!$G$24</f>
        <v>3501.0762358500001</v>
      </c>
      <c r="D59" s="36">
        <f>SUMIFS(СВЦЭМ!$D$33:$D$776,СВЦЭМ!$A$33:$A$776,$A59,СВЦЭМ!$B$33:$B$776,D$47)+'СЕТ СН'!$G$14+СВЦЭМ!$D$10+'СЕТ СН'!$G$5-'СЕТ СН'!$G$24</f>
        <v>3519.3884024600002</v>
      </c>
      <c r="E59" s="36">
        <f>SUMIFS(СВЦЭМ!$D$33:$D$776,СВЦЭМ!$A$33:$A$776,$A59,СВЦЭМ!$B$33:$B$776,E$47)+'СЕТ СН'!$G$14+СВЦЭМ!$D$10+'СЕТ СН'!$G$5-'СЕТ СН'!$G$24</f>
        <v>3541.67321739</v>
      </c>
      <c r="F59" s="36">
        <f>SUMIFS(СВЦЭМ!$D$33:$D$776,СВЦЭМ!$A$33:$A$776,$A59,СВЦЭМ!$B$33:$B$776,F$47)+'СЕТ СН'!$G$14+СВЦЭМ!$D$10+'СЕТ СН'!$G$5-'СЕТ СН'!$G$24</f>
        <v>3555.2767642500003</v>
      </c>
      <c r="G59" s="36">
        <f>SUMIFS(СВЦЭМ!$D$33:$D$776,СВЦЭМ!$A$33:$A$776,$A59,СВЦЭМ!$B$33:$B$776,G$47)+'СЕТ СН'!$G$14+СВЦЭМ!$D$10+'СЕТ СН'!$G$5-'СЕТ СН'!$G$24</f>
        <v>3543.6238671700003</v>
      </c>
      <c r="H59" s="36">
        <f>SUMIFS(СВЦЭМ!$D$33:$D$776,СВЦЭМ!$A$33:$A$776,$A59,СВЦЭМ!$B$33:$B$776,H$47)+'СЕТ СН'!$G$14+СВЦЭМ!$D$10+'СЕТ СН'!$G$5-'СЕТ СН'!$G$24</f>
        <v>3505.93786</v>
      </c>
      <c r="I59" s="36">
        <f>SUMIFS(СВЦЭМ!$D$33:$D$776,СВЦЭМ!$A$33:$A$776,$A59,СВЦЭМ!$B$33:$B$776,I$47)+'СЕТ СН'!$G$14+СВЦЭМ!$D$10+'СЕТ СН'!$G$5-'СЕТ СН'!$G$24</f>
        <v>3468.4334607800001</v>
      </c>
      <c r="J59" s="36">
        <f>SUMIFS(СВЦЭМ!$D$33:$D$776,СВЦЭМ!$A$33:$A$776,$A59,СВЦЭМ!$B$33:$B$776,J$47)+'СЕТ СН'!$G$14+СВЦЭМ!$D$10+'СЕТ СН'!$G$5-'СЕТ СН'!$G$24</f>
        <v>3423.10408809</v>
      </c>
      <c r="K59" s="36">
        <f>SUMIFS(СВЦЭМ!$D$33:$D$776,СВЦЭМ!$A$33:$A$776,$A59,СВЦЭМ!$B$33:$B$776,K$47)+'СЕТ СН'!$G$14+СВЦЭМ!$D$10+'СЕТ СН'!$G$5-'СЕТ СН'!$G$24</f>
        <v>3397.9590443400002</v>
      </c>
      <c r="L59" s="36">
        <f>SUMIFS(СВЦЭМ!$D$33:$D$776,СВЦЭМ!$A$33:$A$776,$A59,СВЦЭМ!$B$33:$B$776,L$47)+'СЕТ СН'!$G$14+СВЦЭМ!$D$10+'СЕТ СН'!$G$5-'СЕТ СН'!$G$24</f>
        <v>3378.4935372600003</v>
      </c>
      <c r="M59" s="36">
        <f>SUMIFS(СВЦЭМ!$D$33:$D$776,СВЦЭМ!$A$33:$A$776,$A59,СВЦЭМ!$B$33:$B$776,M$47)+'СЕТ СН'!$G$14+СВЦЭМ!$D$10+'СЕТ СН'!$G$5-'СЕТ СН'!$G$24</f>
        <v>3337.3295752399999</v>
      </c>
      <c r="N59" s="36">
        <f>SUMIFS(СВЦЭМ!$D$33:$D$776,СВЦЭМ!$A$33:$A$776,$A59,СВЦЭМ!$B$33:$B$776,N$47)+'СЕТ СН'!$G$14+СВЦЭМ!$D$10+'СЕТ СН'!$G$5-'СЕТ СН'!$G$24</f>
        <v>3308.8187067700001</v>
      </c>
      <c r="O59" s="36">
        <f>SUMIFS(СВЦЭМ!$D$33:$D$776,СВЦЭМ!$A$33:$A$776,$A59,СВЦЭМ!$B$33:$B$776,O$47)+'СЕТ СН'!$G$14+СВЦЭМ!$D$10+'СЕТ СН'!$G$5-'СЕТ СН'!$G$24</f>
        <v>3310.3027036100002</v>
      </c>
      <c r="P59" s="36">
        <f>SUMIFS(СВЦЭМ!$D$33:$D$776,СВЦЭМ!$A$33:$A$776,$A59,СВЦЭМ!$B$33:$B$776,P$47)+'СЕТ СН'!$G$14+СВЦЭМ!$D$10+'СЕТ СН'!$G$5-'СЕТ СН'!$G$24</f>
        <v>3301.4122703800003</v>
      </c>
      <c r="Q59" s="36">
        <f>SUMIFS(СВЦЭМ!$D$33:$D$776,СВЦЭМ!$A$33:$A$776,$A59,СВЦЭМ!$B$33:$B$776,Q$47)+'СЕТ СН'!$G$14+СВЦЭМ!$D$10+'СЕТ СН'!$G$5-'СЕТ СН'!$G$24</f>
        <v>3300.6277336600001</v>
      </c>
      <c r="R59" s="36">
        <f>SUMIFS(СВЦЭМ!$D$33:$D$776,СВЦЭМ!$A$33:$A$776,$A59,СВЦЭМ!$B$33:$B$776,R$47)+'СЕТ СН'!$G$14+СВЦЭМ!$D$10+'СЕТ СН'!$G$5-'СЕТ СН'!$G$24</f>
        <v>3291.1517017800002</v>
      </c>
      <c r="S59" s="36">
        <f>SUMIFS(СВЦЭМ!$D$33:$D$776,СВЦЭМ!$A$33:$A$776,$A59,СВЦЭМ!$B$33:$B$776,S$47)+'СЕТ СН'!$G$14+СВЦЭМ!$D$10+'СЕТ СН'!$G$5-'СЕТ СН'!$G$24</f>
        <v>3297.00381668</v>
      </c>
      <c r="T59" s="36">
        <f>SUMIFS(СВЦЭМ!$D$33:$D$776,СВЦЭМ!$A$33:$A$776,$A59,СВЦЭМ!$B$33:$B$776,T$47)+'СЕТ СН'!$G$14+СВЦЭМ!$D$10+'СЕТ СН'!$G$5-'СЕТ СН'!$G$24</f>
        <v>3301.3330700500001</v>
      </c>
      <c r="U59" s="36">
        <f>SUMIFS(СВЦЭМ!$D$33:$D$776,СВЦЭМ!$A$33:$A$776,$A59,СВЦЭМ!$B$33:$B$776,U$47)+'СЕТ СН'!$G$14+СВЦЭМ!$D$10+'СЕТ СН'!$G$5-'СЕТ СН'!$G$24</f>
        <v>3310.3509054400001</v>
      </c>
      <c r="V59" s="36">
        <f>SUMIFS(СВЦЭМ!$D$33:$D$776,СВЦЭМ!$A$33:$A$776,$A59,СВЦЭМ!$B$33:$B$776,V$47)+'СЕТ СН'!$G$14+СВЦЭМ!$D$10+'СЕТ СН'!$G$5-'СЕТ СН'!$G$24</f>
        <v>3324.9244907800003</v>
      </c>
      <c r="W59" s="36">
        <f>SUMIFS(СВЦЭМ!$D$33:$D$776,СВЦЭМ!$A$33:$A$776,$A59,СВЦЭМ!$B$33:$B$776,W$47)+'СЕТ СН'!$G$14+СВЦЭМ!$D$10+'СЕТ СН'!$G$5-'СЕТ СН'!$G$24</f>
        <v>3321.47106166</v>
      </c>
      <c r="X59" s="36">
        <f>SUMIFS(СВЦЭМ!$D$33:$D$776,СВЦЭМ!$A$33:$A$776,$A59,СВЦЭМ!$B$33:$B$776,X$47)+'СЕТ СН'!$G$14+СВЦЭМ!$D$10+'СЕТ СН'!$G$5-'СЕТ СН'!$G$24</f>
        <v>3273.2820547700003</v>
      </c>
      <c r="Y59" s="36">
        <f>SUMIFS(СВЦЭМ!$D$33:$D$776,СВЦЭМ!$A$33:$A$776,$A59,СВЦЭМ!$B$33:$B$776,Y$47)+'СЕТ СН'!$G$14+СВЦЭМ!$D$10+'СЕТ СН'!$G$5-'СЕТ СН'!$G$24</f>
        <v>3336.17413713</v>
      </c>
    </row>
    <row r="60" spans="1:25" ht="15.75" x14ac:dyDescent="0.2">
      <c r="A60" s="35">
        <f t="shared" si="1"/>
        <v>44087</v>
      </c>
      <c r="B60" s="36">
        <f>SUMIFS(СВЦЭМ!$D$33:$D$776,СВЦЭМ!$A$33:$A$776,$A60,СВЦЭМ!$B$33:$B$776,B$47)+'СЕТ СН'!$G$14+СВЦЭМ!$D$10+'СЕТ СН'!$G$5-'СЕТ СН'!$G$24</f>
        <v>3426.7373485799999</v>
      </c>
      <c r="C60" s="36">
        <f>SUMIFS(СВЦЭМ!$D$33:$D$776,СВЦЭМ!$A$33:$A$776,$A60,СВЦЭМ!$B$33:$B$776,C$47)+'СЕТ СН'!$G$14+СВЦЭМ!$D$10+'СЕТ СН'!$G$5-'СЕТ СН'!$G$24</f>
        <v>3448.4071884099999</v>
      </c>
      <c r="D60" s="36">
        <f>SUMIFS(СВЦЭМ!$D$33:$D$776,СВЦЭМ!$A$33:$A$776,$A60,СВЦЭМ!$B$33:$B$776,D$47)+'СЕТ СН'!$G$14+СВЦЭМ!$D$10+'СЕТ СН'!$G$5-'СЕТ СН'!$G$24</f>
        <v>3467.8815111700001</v>
      </c>
      <c r="E60" s="36">
        <f>SUMIFS(СВЦЭМ!$D$33:$D$776,СВЦЭМ!$A$33:$A$776,$A60,СВЦЭМ!$B$33:$B$776,E$47)+'СЕТ СН'!$G$14+СВЦЭМ!$D$10+'СЕТ СН'!$G$5-'СЕТ СН'!$G$24</f>
        <v>3478.2543443</v>
      </c>
      <c r="F60" s="36">
        <f>SUMIFS(СВЦЭМ!$D$33:$D$776,СВЦЭМ!$A$33:$A$776,$A60,СВЦЭМ!$B$33:$B$776,F$47)+'СЕТ СН'!$G$14+СВЦЭМ!$D$10+'СЕТ СН'!$G$5-'СЕТ СН'!$G$24</f>
        <v>3484.71636558</v>
      </c>
      <c r="G60" s="36">
        <f>SUMIFS(СВЦЭМ!$D$33:$D$776,СВЦЭМ!$A$33:$A$776,$A60,СВЦЭМ!$B$33:$B$776,G$47)+'СЕТ СН'!$G$14+СВЦЭМ!$D$10+'СЕТ СН'!$G$5-'СЕТ СН'!$G$24</f>
        <v>3475.4386721800001</v>
      </c>
      <c r="H60" s="36">
        <f>SUMIFS(СВЦЭМ!$D$33:$D$776,СВЦЭМ!$A$33:$A$776,$A60,СВЦЭМ!$B$33:$B$776,H$47)+'СЕТ СН'!$G$14+СВЦЭМ!$D$10+'СЕТ СН'!$G$5-'СЕТ СН'!$G$24</f>
        <v>3468.82846625</v>
      </c>
      <c r="I60" s="36">
        <f>SUMIFS(СВЦЭМ!$D$33:$D$776,СВЦЭМ!$A$33:$A$776,$A60,СВЦЭМ!$B$33:$B$776,I$47)+'СЕТ СН'!$G$14+СВЦЭМ!$D$10+'СЕТ СН'!$G$5-'СЕТ СН'!$G$24</f>
        <v>3441.8785038200003</v>
      </c>
      <c r="J60" s="36">
        <f>SUMIFS(СВЦЭМ!$D$33:$D$776,СВЦЭМ!$A$33:$A$776,$A60,СВЦЭМ!$B$33:$B$776,J$47)+'СЕТ СН'!$G$14+СВЦЭМ!$D$10+'СЕТ СН'!$G$5-'СЕТ СН'!$G$24</f>
        <v>3393.9797376900001</v>
      </c>
      <c r="K60" s="36">
        <f>SUMIFS(СВЦЭМ!$D$33:$D$776,СВЦЭМ!$A$33:$A$776,$A60,СВЦЭМ!$B$33:$B$776,K$47)+'СЕТ СН'!$G$14+СВЦЭМ!$D$10+'СЕТ СН'!$G$5-'СЕТ СН'!$G$24</f>
        <v>3351.30497642</v>
      </c>
      <c r="L60" s="36">
        <f>SUMIFS(СВЦЭМ!$D$33:$D$776,СВЦЭМ!$A$33:$A$776,$A60,СВЦЭМ!$B$33:$B$776,L$47)+'СЕТ СН'!$G$14+СВЦЭМ!$D$10+'СЕТ СН'!$G$5-'СЕТ СН'!$G$24</f>
        <v>3332.5062133700003</v>
      </c>
      <c r="M60" s="36">
        <f>SUMIFS(СВЦЭМ!$D$33:$D$776,СВЦЭМ!$A$33:$A$776,$A60,СВЦЭМ!$B$33:$B$776,M$47)+'СЕТ СН'!$G$14+СВЦЭМ!$D$10+'СЕТ СН'!$G$5-'СЕТ СН'!$G$24</f>
        <v>3285.39155944</v>
      </c>
      <c r="N60" s="36">
        <f>SUMIFS(СВЦЭМ!$D$33:$D$776,СВЦЭМ!$A$33:$A$776,$A60,СВЦЭМ!$B$33:$B$776,N$47)+'СЕТ СН'!$G$14+СВЦЭМ!$D$10+'СЕТ СН'!$G$5-'СЕТ СН'!$G$24</f>
        <v>3244.9465414800002</v>
      </c>
      <c r="O60" s="36">
        <f>SUMIFS(СВЦЭМ!$D$33:$D$776,СВЦЭМ!$A$33:$A$776,$A60,СВЦЭМ!$B$33:$B$776,O$47)+'СЕТ СН'!$G$14+СВЦЭМ!$D$10+'СЕТ СН'!$G$5-'СЕТ СН'!$G$24</f>
        <v>3244.1796582300003</v>
      </c>
      <c r="P60" s="36">
        <f>SUMIFS(СВЦЭМ!$D$33:$D$776,СВЦЭМ!$A$33:$A$776,$A60,СВЦЭМ!$B$33:$B$776,P$47)+'СЕТ СН'!$G$14+СВЦЭМ!$D$10+'СЕТ СН'!$G$5-'СЕТ СН'!$G$24</f>
        <v>3235.4365628</v>
      </c>
      <c r="Q60" s="36">
        <f>SUMIFS(СВЦЭМ!$D$33:$D$776,СВЦЭМ!$A$33:$A$776,$A60,СВЦЭМ!$B$33:$B$776,Q$47)+'СЕТ СН'!$G$14+СВЦЭМ!$D$10+'СЕТ СН'!$G$5-'СЕТ СН'!$G$24</f>
        <v>3234.8779275699999</v>
      </c>
      <c r="R60" s="36">
        <f>SUMIFS(СВЦЭМ!$D$33:$D$776,СВЦЭМ!$A$33:$A$776,$A60,СВЦЭМ!$B$33:$B$776,R$47)+'СЕТ СН'!$G$14+СВЦЭМ!$D$10+'СЕТ СН'!$G$5-'СЕТ СН'!$G$24</f>
        <v>3233.4414348099999</v>
      </c>
      <c r="S60" s="36">
        <f>SUMIFS(СВЦЭМ!$D$33:$D$776,СВЦЭМ!$A$33:$A$776,$A60,СВЦЭМ!$B$33:$B$776,S$47)+'СЕТ СН'!$G$14+СВЦЭМ!$D$10+'СЕТ СН'!$G$5-'СЕТ СН'!$G$24</f>
        <v>3243.32533091</v>
      </c>
      <c r="T60" s="36">
        <f>SUMIFS(СВЦЭМ!$D$33:$D$776,СВЦЭМ!$A$33:$A$776,$A60,СВЦЭМ!$B$33:$B$776,T$47)+'СЕТ СН'!$G$14+СВЦЭМ!$D$10+'СЕТ СН'!$G$5-'СЕТ СН'!$G$24</f>
        <v>3248.0064433100001</v>
      </c>
      <c r="U60" s="36">
        <f>SUMIFS(СВЦЭМ!$D$33:$D$776,СВЦЭМ!$A$33:$A$776,$A60,СВЦЭМ!$B$33:$B$776,U$47)+'СЕТ СН'!$G$14+СВЦЭМ!$D$10+'СЕТ СН'!$G$5-'СЕТ СН'!$G$24</f>
        <v>3259.6047400799998</v>
      </c>
      <c r="V60" s="36">
        <f>SUMIFS(СВЦЭМ!$D$33:$D$776,СВЦЭМ!$A$33:$A$776,$A60,СВЦЭМ!$B$33:$B$776,V$47)+'СЕТ СН'!$G$14+СВЦЭМ!$D$10+'СЕТ СН'!$G$5-'СЕТ СН'!$G$24</f>
        <v>3280.6012602199999</v>
      </c>
      <c r="W60" s="36">
        <f>SUMIFS(СВЦЭМ!$D$33:$D$776,СВЦЭМ!$A$33:$A$776,$A60,СВЦЭМ!$B$33:$B$776,W$47)+'СЕТ СН'!$G$14+СВЦЭМ!$D$10+'СЕТ СН'!$G$5-'СЕТ СН'!$G$24</f>
        <v>3276.0968016300003</v>
      </c>
      <c r="X60" s="36">
        <f>SUMIFS(СВЦЭМ!$D$33:$D$776,СВЦЭМ!$A$33:$A$776,$A60,СВЦЭМ!$B$33:$B$776,X$47)+'СЕТ СН'!$G$14+СВЦЭМ!$D$10+'СЕТ СН'!$G$5-'СЕТ СН'!$G$24</f>
        <v>3253.7228023900002</v>
      </c>
      <c r="Y60" s="36">
        <f>SUMIFS(СВЦЭМ!$D$33:$D$776,СВЦЭМ!$A$33:$A$776,$A60,СВЦЭМ!$B$33:$B$776,Y$47)+'СЕТ СН'!$G$14+СВЦЭМ!$D$10+'СЕТ СН'!$G$5-'СЕТ СН'!$G$24</f>
        <v>3333.08737952</v>
      </c>
    </row>
    <row r="61" spans="1:25" ht="15.75" x14ac:dyDescent="0.2">
      <c r="A61" s="35">
        <f t="shared" si="1"/>
        <v>44088</v>
      </c>
      <c r="B61" s="36">
        <f>SUMIFS(СВЦЭМ!$D$33:$D$776,СВЦЭМ!$A$33:$A$776,$A61,СВЦЭМ!$B$33:$B$776,B$47)+'СЕТ СН'!$G$14+СВЦЭМ!$D$10+'СЕТ СН'!$G$5-'СЕТ СН'!$G$24</f>
        <v>3427.6503704800002</v>
      </c>
      <c r="C61" s="36">
        <f>SUMIFS(СВЦЭМ!$D$33:$D$776,СВЦЭМ!$A$33:$A$776,$A61,СВЦЭМ!$B$33:$B$776,C$47)+'СЕТ СН'!$G$14+СВЦЭМ!$D$10+'СЕТ СН'!$G$5-'СЕТ СН'!$G$24</f>
        <v>3466.9368725200002</v>
      </c>
      <c r="D61" s="36">
        <f>SUMIFS(СВЦЭМ!$D$33:$D$776,СВЦЭМ!$A$33:$A$776,$A61,СВЦЭМ!$B$33:$B$776,D$47)+'СЕТ СН'!$G$14+СВЦЭМ!$D$10+'СЕТ СН'!$G$5-'СЕТ СН'!$G$24</f>
        <v>3472.7527223000002</v>
      </c>
      <c r="E61" s="36">
        <f>SUMIFS(СВЦЭМ!$D$33:$D$776,СВЦЭМ!$A$33:$A$776,$A61,СВЦЭМ!$B$33:$B$776,E$47)+'СЕТ СН'!$G$14+СВЦЭМ!$D$10+'СЕТ СН'!$G$5-'СЕТ СН'!$G$24</f>
        <v>3471.30303099</v>
      </c>
      <c r="F61" s="36">
        <f>SUMIFS(СВЦЭМ!$D$33:$D$776,СВЦЭМ!$A$33:$A$776,$A61,СВЦЭМ!$B$33:$B$776,F$47)+'СЕТ СН'!$G$14+СВЦЭМ!$D$10+'СЕТ СН'!$G$5-'СЕТ СН'!$G$24</f>
        <v>3470.4060813599999</v>
      </c>
      <c r="G61" s="36">
        <f>SUMIFS(СВЦЭМ!$D$33:$D$776,СВЦЭМ!$A$33:$A$776,$A61,СВЦЭМ!$B$33:$B$776,G$47)+'СЕТ СН'!$G$14+СВЦЭМ!$D$10+'СЕТ СН'!$G$5-'СЕТ СН'!$G$24</f>
        <v>3474.0909084800001</v>
      </c>
      <c r="H61" s="36">
        <f>SUMIFS(СВЦЭМ!$D$33:$D$776,СВЦЭМ!$A$33:$A$776,$A61,СВЦЭМ!$B$33:$B$776,H$47)+'СЕТ СН'!$G$14+СВЦЭМ!$D$10+'СЕТ СН'!$G$5-'СЕТ СН'!$G$24</f>
        <v>3513.3770835700002</v>
      </c>
      <c r="I61" s="36">
        <f>SUMIFS(СВЦЭМ!$D$33:$D$776,СВЦЭМ!$A$33:$A$776,$A61,СВЦЭМ!$B$33:$B$776,I$47)+'СЕТ СН'!$G$14+СВЦЭМ!$D$10+'СЕТ СН'!$G$5-'СЕТ СН'!$G$24</f>
        <v>3493.8409917399999</v>
      </c>
      <c r="J61" s="36">
        <f>SUMIFS(СВЦЭМ!$D$33:$D$776,СВЦЭМ!$A$33:$A$776,$A61,СВЦЭМ!$B$33:$B$776,J$47)+'СЕТ СН'!$G$14+СВЦЭМ!$D$10+'СЕТ СН'!$G$5-'СЕТ СН'!$G$24</f>
        <v>3451.4708607100001</v>
      </c>
      <c r="K61" s="36">
        <f>SUMIFS(СВЦЭМ!$D$33:$D$776,СВЦЭМ!$A$33:$A$776,$A61,СВЦЭМ!$B$33:$B$776,K$47)+'СЕТ СН'!$G$14+СВЦЭМ!$D$10+'СЕТ СН'!$G$5-'СЕТ СН'!$G$24</f>
        <v>3423.6290558400001</v>
      </c>
      <c r="L61" s="36">
        <f>SUMIFS(СВЦЭМ!$D$33:$D$776,СВЦЭМ!$A$33:$A$776,$A61,СВЦЭМ!$B$33:$B$776,L$47)+'СЕТ СН'!$G$14+СВЦЭМ!$D$10+'СЕТ СН'!$G$5-'СЕТ СН'!$G$24</f>
        <v>3411.5415023099999</v>
      </c>
      <c r="M61" s="36">
        <f>SUMIFS(СВЦЭМ!$D$33:$D$776,СВЦЭМ!$A$33:$A$776,$A61,СВЦЭМ!$B$33:$B$776,M$47)+'СЕТ СН'!$G$14+СВЦЭМ!$D$10+'СЕТ СН'!$G$5-'СЕТ СН'!$G$24</f>
        <v>3353.6838122500003</v>
      </c>
      <c r="N61" s="36">
        <f>SUMIFS(СВЦЭМ!$D$33:$D$776,СВЦЭМ!$A$33:$A$776,$A61,СВЦЭМ!$B$33:$B$776,N$47)+'СЕТ СН'!$G$14+СВЦЭМ!$D$10+'СЕТ СН'!$G$5-'СЕТ СН'!$G$24</f>
        <v>3307.71144383</v>
      </c>
      <c r="O61" s="36">
        <f>SUMIFS(СВЦЭМ!$D$33:$D$776,СВЦЭМ!$A$33:$A$776,$A61,СВЦЭМ!$B$33:$B$776,O$47)+'СЕТ СН'!$G$14+СВЦЭМ!$D$10+'СЕТ СН'!$G$5-'СЕТ СН'!$G$24</f>
        <v>3303.7654416599999</v>
      </c>
      <c r="P61" s="36">
        <f>SUMIFS(СВЦЭМ!$D$33:$D$776,СВЦЭМ!$A$33:$A$776,$A61,СВЦЭМ!$B$33:$B$776,P$47)+'СЕТ СН'!$G$14+СВЦЭМ!$D$10+'СЕТ СН'!$G$5-'СЕТ СН'!$G$24</f>
        <v>3306.78899155</v>
      </c>
      <c r="Q61" s="36">
        <f>SUMIFS(СВЦЭМ!$D$33:$D$776,СВЦЭМ!$A$33:$A$776,$A61,СВЦЭМ!$B$33:$B$776,Q$47)+'СЕТ СН'!$G$14+СВЦЭМ!$D$10+'СЕТ СН'!$G$5-'СЕТ СН'!$G$24</f>
        <v>3310.0598178600003</v>
      </c>
      <c r="R61" s="36">
        <f>SUMIFS(СВЦЭМ!$D$33:$D$776,СВЦЭМ!$A$33:$A$776,$A61,СВЦЭМ!$B$33:$B$776,R$47)+'СЕТ СН'!$G$14+СВЦЭМ!$D$10+'СЕТ СН'!$G$5-'СЕТ СН'!$G$24</f>
        <v>3294.4933375300002</v>
      </c>
      <c r="S61" s="36">
        <f>SUMIFS(СВЦЭМ!$D$33:$D$776,СВЦЭМ!$A$33:$A$776,$A61,СВЦЭМ!$B$33:$B$776,S$47)+'СЕТ СН'!$G$14+СВЦЭМ!$D$10+'СЕТ СН'!$G$5-'СЕТ СН'!$G$24</f>
        <v>3297.9056958199999</v>
      </c>
      <c r="T61" s="36">
        <f>SUMIFS(СВЦЭМ!$D$33:$D$776,СВЦЭМ!$A$33:$A$776,$A61,СВЦЭМ!$B$33:$B$776,T$47)+'СЕТ СН'!$G$14+СВЦЭМ!$D$10+'СЕТ СН'!$G$5-'СЕТ СН'!$G$24</f>
        <v>3295.5763906399998</v>
      </c>
      <c r="U61" s="36">
        <f>SUMIFS(СВЦЭМ!$D$33:$D$776,СВЦЭМ!$A$33:$A$776,$A61,СВЦЭМ!$B$33:$B$776,U$47)+'СЕТ СН'!$G$14+СВЦЭМ!$D$10+'СЕТ СН'!$G$5-'СЕТ СН'!$G$24</f>
        <v>3276.4773358500001</v>
      </c>
      <c r="V61" s="36">
        <f>SUMIFS(СВЦЭМ!$D$33:$D$776,СВЦЭМ!$A$33:$A$776,$A61,СВЦЭМ!$B$33:$B$776,V$47)+'СЕТ СН'!$G$14+СВЦЭМ!$D$10+'СЕТ СН'!$G$5-'СЕТ СН'!$G$24</f>
        <v>3271.40968733</v>
      </c>
      <c r="W61" s="36">
        <f>SUMIFS(СВЦЭМ!$D$33:$D$776,СВЦЭМ!$A$33:$A$776,$A61,СВЦЭМ!$B$33:$B$776,W$47)+'СЕТ СН'!$G$14+СВЦЭМ!$D$10+'СЕТ СН'!$G$5-'СЕТ СН'!$G$24</f>
        <v>3281.9309153700001</v>
      </c>
      <c r="X61" s="36">
        <f>SUMIFS(СВЦЭМ!$D$33:$D$776,СВЦЭМ!$A$33:$A$776,$A61,СВЦЭМ!$B$33:$B$776,X$47)+'СЕТ СН'!$G$14+СВЦЭМ!$D$10+'СЕТ СН'!$G$5-'СЕТ СН'!$G$24</f>
        <v>3305.50550217</v>
      </c>
      <c r="Y61" s="36">
        <f>SUMIFS(СВЦЭМ!$D$33:$D$776,СВЦЭМ!$A$33:$A$776,$A61,СВЦЭМ!$B$33:$B$776,Y$47)+'СЕТ СН'!$G$14+СВЦЭМ!$D$10+'СЕТ СН'!$G$5-'СЕТ СН'!$G$24</f>
        <v>3413.67478527</v>
      </c>
    </row>
    <row r="62" spans="1:25" ht="15.75" x14ac:dyDescent="0.2">
      <c r="A62" s="35">
        <f t="shared" si="1"/>
        <v>44089</v>
      </c>
      <c r="B62" s="36">
        <f>SUMIFS(СВЦЭМ!$D$33:$D$776,СВЦЭМ!$A$33:$A$776,$A62,СВЦЭМ!$B$33:$B$776,B$47)+'СЕТ СН'!$G$14+СВЦЭМ!$D$10+'СЕТ СН'!$G$5-'СЕТ СН'!$G$24</f>
        <v>3453.86431103</v>
      </c>
      <c r="C62" s="36">
        <f>SUMIFS(СВЦЭМ!$D$33:$D$776,СВЦЭМ!$A$33:$A$776,$A62,СВЦЭМ!$B$33:$B$776,C$47)+'СЕТ СН'!$G$14+СВЦЭМ!$D$10+'СЕТ СН'!$G$5-'СЕТ СН'!$G$24</f>
        <v>3468.0715112400003</v>
      </c>
      <c r="D62" s="36">
        <f>SUMIFS(СВЦЭМ!$D$33:$D$776,СВЦЭМ!$A$33:$A$776,$A62,СВЦЭМ!$B$33:$B$776,D$47)+'СЕТ СН'!$G$14+СВЦЭМ!$D$10+'СЕТ СН'!$G$5-'СЕТ СН'!$G$24</f>
        <v>3493.5815040699999</v>
      </c>
      <c r="E62" s="36">
        <f>SUMIFS(СВЦЭМ!$D$33:$D$776,СВЦЭМ!$A$33:$A$776,$A62,СВЦЭМ!$B$33:$B$776,E$47)+'СЕТ СН'!$G$14+СВЦЭМ!$D$10+'СЕТ СН'!$G$5-'СЕТ СН'!$G$24</f>
        <v>3495.53052269</v>
      </c>
      <c r="F62" s="36">
        <f>SUMIFS(СВЦЭМ!$D$33:$D$776,СВЦЭМ!$A$33:$A$776,$A62,СВЦЭМ!$B$33:$B$776,F$47)+'СЕТ СН'!$G$14+СВЦЭМ!$D$10+'СЕТ СН'!$G$5-'СЕТ СН'!$G$24</f>
        <v>3494.6582503700001</v>
      </c>
      <c r="G62" s="36">
        <f>SUMIFS(СВЦЭМ!$D$33:$D$776,СВЦЭМ!$A$33:$A$776,$A62,СВЦЭМ!$B$33:$B$776,G$47)+'СЕТ СН'!$G$14+СВЦЭМ!$D$10+'СЕТ СН'!$G$5-'СЕТ СН'!$G$24</f>
        <v>3486.3235895600001</v>
      </c>
      <c r="H62" s="36">
        <f>SUMIFS(СВЦЭМ!$D$33:$D$776,СВЦЭМ!$A$33:$A$776,$A62,СВЦЭМ!$B$33:$B$776,H$47)+'СЕТ СН'!$G$14+СВЦЭМ!$D$10+'СЕТ СН'!$G$5-'СЕТ СН'!$G$24</f>
        <v>3443.0680599799998</v>
      </c>
      <c r="I62" s="36">
        <f>SUMIFS(СВЦЭМ!$D$33:$D$776,СВЦЭМ!$A$33:$A$776,$A62,СВЦЭМ!$B$33:$B$776,I$47)+'СЕТ СН'!$G$14+СВЦЭМ!$D$10+'СЕТ СН'!$G$5-'СЕТ СН'!$G$24</f>
        <v>3429.2833150699998</v>
      </c>
      <c r="J62" s="36">
        <f>SUMIFS(СВЦЭМ!$D$33:$D$776,СВЦЭМ!$A$33:$A$776,$A62,СВЦЭМ!$B$33:$B$776,J$47)+'СЕТ СН'!$G$14+СВЦЭМ!$D$10+'СЕТ СН'!$G$5-'СЕТ СН'!$G$24</f>
        <v>3379.2508289299999</v>
      </c>
      <c r="K62" s="36">
        <f>SUMIFS(СВЦЭМ!$D$33:$D$776,СВЦЭМ!$A$33:$A$776,$A62,СВЦЭМ!$B$33:$B$776,K$47)+'СЕТ СН'!$G$14+СВЦЭМ!$D$10+'СЕТ СН'!$G$5-'СЕТ СН'!$G$24</f>
        <v>3342.9474822299999</v>
      </c>
      <c r="L62" s="36">
        <f>SUMIFS(СВЦЭМ!$D$33:$D$776,СВЦЭМ!$A$33:$A$776,$A62,СВЦЭМ!$B$33:$B$776,L$47)+'СЕТ СН'!$G$14+СВЦЭМ!$D$10+'СЕТ СН'!$G$5-'СЕТ СН'!$G$24</f>
        <v>3353.5417140500003</v>
      </c>
      <c r="M62" s="36">
        <f>SUMIFS(СВЦЭМ!$D$33:$D$776,СВЦЭМ!$A$33:$A$776,$A62,СВЦЭМ!$B$33:$B$776,M$47)+'СЕТ СН'!$G$14+СВЦЭМ!$D$10+'СЕТ СН'!$G$5-'СЕТ СН'!$G$24</f>
        <v>3328.09889888</v>
      </c>
      <c r="N62" s="36">
        <f>SUMIFS(СВЦЭМ!$D$33:$D$776,СВЦЭМ!$A$33:$A$776,$A62,СВЦЭМ!$B$33:$B$776,N$47)+'СЕТ СН'!$G$14+СВЦЭМ!$D$10+'СЕТ СН'!$G$5-'СЕТ СН'!$G$24</f>
        <v>3288.0590704300002</v>
      </c>
      <c r="O62" s="36">
        <f>SUMIFS(СВЦЭМ!$D$33:$D$776,СВЦЭМ!$A$33:$A$776,$A62,СВЦЭМ!$B$33:$B$776,O$47)+'СЕТ СН'!$G$14+СВЦЭМ!$D$10+'СЕТ СН'!$G$5-'СЕТ СН'!$G$24</f>
        <v>3262.46418146</v>
      </c>
      <c r="P62" s="36">
        <f>SUMIFS(СВЦЭМ!$D$33:$D$776,СВЦЭМ!$A$33:$A$776,$A62,СВЦЭМ!$B$33:$B$776,P$47)+'СЕТ СН'!$G$14+СВЦЭМ!$D$10+'СЕТ СН'!$G$5-'СЕТ СН'!$G$24</f>
        <v>3262.4071295399999</v>
      </c>
      <c r="Q62" s="36">
        <f>SUMIFS(СВЦЭМ!$D$33:$D$776,СВЦЭМ!$A$33:$A$776,$A62,СВЦЭМ!$B$33:$B$776,Q$47)+'СЕТ СН'!$G$14+СВЦЭМ!$D$10+'СЕТ СН'!$G$5-'СЕТ СН'!$G$24</f>
        <v>3263.6001764299999</v>
      </c>
      <c r="R62" s="36">
        <f>SUMIFS(СВЦЭМ!$D$33:$D$776,СВЦЭМ!$A$33:$A$776,$A62,СВЦЭМ!$B$33:$B$776,R$47)+'СЕТ СН'!$G$14+СВЦЭМ!$D$10+'СЕТ СН'!$G$5-'СЕТ СН'!$G$24</f>
        <v>3256.5455412199999</v>
      </c>
      <c r="S62" s="36">
        <f>SUMIFS(СВЦЭМ!$D$33:$D$776,СВЦЭМ!$A$33:$A$776,$A62,СВЦЭМ!$B$33:$B$776,S$47)+'СЕТ СН'!$G$14+СВЦЭМ!$D$10+'СЕТ СН'!$G$5-'СЕТ СН'!$G$24</f>
        <v>3261.5798695399999</v>
      </c>
      <c r="T62" s="36">
        <f>SUMIFS(СВЦЭМ!$D$33:$D$776,СВЦЭМ!$A$33:$A$776,$A62,СВЦЭМ!$B$33:$B$776,T$47)+'СЕТ СН'!$G$14+СВЦЭМ!$D$10+'СЕТ СН'!$G$5-'СЕТ СН'!$G$24</f>
        <v>3244.7465575699998</v>
      </c>
      <c r="U62" s="36">
        <f>SUMIFS(СВЦЭМ!$D$33:$D$776,СВЦЭМ!$A$33:$A$776,$A62,СВЦЭМ!$B$33:$B$776,U$47)+'СЕТ СН'!$G$14+СВЦЭМ!$D$10+'СЕТ СН'!$G$5-'СЕТ СН'!$G$24</f>
        <v>3227.5148640300004</v>
      </c>
      <c r="V62" s="36">
        <f>SUMIFS(СВЦЭМ!$D$33:$D$776,СВЦЭМ!$A$33:$A$776,$A62,СВЦЭМ!$B$33:$B$776,V$47)+'СЕТ СН'!$G$14+СВЦЭМ!$D$10+'СЕТ СН'!$G$5-'СЕТ СН'!$G$24</f>
        <v>3240.8765826500003</v>
      </c>
      <c r="W62" s="36">
        <f>SUMIFS(СВЦЭМ!$D$33:$D$776,СВЦЭМ!$A$33:$A$776,$A62,СВЦЭМ!$B$33:$B$776,W$47)+'СЕТ СН'!$G$14+СВЦЭМ!$D$10+'СЕТ СН'!$G$5-'СЕТ СН'!$G$24</f>
        <v>3245.2133428900001</v>
      </c>
      <c r="X62" s="36">
        <f>SUMIFS(СВЦЭМ!$D$33:$D$776,СВЦЭМ!$A$33:$A$776,$A62,СВЦЭМ!$B$33:$B$776,X$47)+'СЕТ СН'!$G$14+СВЦЭМ!$D$10+'СЕТ СН'!$G$5-'СЕТ СН'!$G$24</f>
        <v>3273.65034797</v>
      </c>
      <c r="Y62" s="36">
        <f>SUMIFS(СВЦЭМ!$D$33:$D$776,СВЦЭМ!$A$33:$A$776,$A62,СВЦЭМ!$B$33:$B$776,Y$47)+'СЕТ СН'!$G$14+СВЦЭМ!$D$10+'СЕТ СН'!$G$5-'СЕТ СН'!$G$24</f>
        <v>3365.1471919200003</v>
      </c>
    </row>
    <row r="63" spans="1:25" ht="15.75" x14ac:dyDescent="0.2">
      <c r="A63" s="35">
        <f t="shared" si="1"/>
        <v>44090</v>
      </c>
      <c r="B63" s="36">
        <f>SUMIFS(СВЦЭМ!$D$33:$D$776,СВЦЭМ!$A$33:$A$776,$A63,СВЦЭМ!$B$33:$B$776,B$47)+'СЕТ СН'!$G$14+СВЦЭМ!$D$10+'СЕТ СН'!$G$5-'СЕТ СН'!$G$24</f>
        <v>3438.1326022799999</v>
      </c>
      <c r="C63" s="36">
        <f>SUMIFS(СВЦЭМ!$D$33:$D$776,СВЦЭМ!$A$33:$A$776,$A63,СВЦЭМ!$B$33:$B$776,C$47)+'СЕТ СН'!$G$14+СВЦЭМ!$D$10+'СЕТ СН'!$G$5-'СЕТ СН'!$G$24</f>
        <v>3466.1443637000002</v>
      </c>
      <c r="D63" s="36">
        <f>SUMIFS(СВЦЭМ!$D$33:$D$776,СВЦЭМ!$A$33:$A$776,$A63,СВЦЭМ!$B$33:$B$776,D$47)+'СЕТ СН'!$G$14+СВЦЭМ!$D$10+'СЕТ СН'!$G$5-'СЕТ СН'!$G$24</f>
        <v>3495.1158450800003</v>
      </c>
      <c r="E63" s="36">
        <f>SUMIFS(СВЦЭМ!$D$33:$D$776,СВЦЭМ!$A$33:$A$776,$A63,СВЦЭМ!$B$33:$B$776,E$47)+'СЕТ СН'!$G$14+СВЦЭМ!$D$10+'СЕТ СН'!$G$5-'СЕТ СН'!$G$24</f>
        <v>3505.3022525900001</v>
      </c>
      <c r="F63" s="36">
        <f>SUMIFS(СВЦЭМ!$D$33:$D$776,СВЦЭМ!$A$33:$A$776,$A63,СВЦЭМ!$B$33:$B$776,F$47)+'СЕТ СН'!$G$14+СВЦЭМ!$D$10+'СЕТ СН'!$G$5-'СЕТ СН'!$G$24</f>
        <v>3524.38018173</v>
      </c>
      <c r="G63" s="36">
        <f>SUMIFS(СВЦЭМ!$D$33:$D$776,СВЦЭМ!$A$33:$A$776,$A63,СВЦЭМ!$B$33:$B$776,G$47)+'СЕТ СН'!$G$14+СВЦЭМ!$D$10+'СЕТ СН'!$G$5-'СЕТ СН'!$G$24</f>
        <v>3512.90612362</v>
      </c>
      <c r="H63" s="36">
        <f>SUMIFS(СВЦЭМ!$D$33:$D$776,СВЦЭМ!$A$33:$A$776,$A63,СВЦЭМ!$B$33:$B$776,H$47)+'СЕТ СН'!$G$14+СВЦЭМ!$D$10+'СЕТ СН'!$G$5-'СЕТ СН'!$G$24</f>
        <v>3452.1370350400002</v>
      </c>
      <c r="I63" s="36">
        <f>SUMIFS(СВЦЭМ!$D$33:$D$776,СВЦЭМ!$A$33:$A$776,$A63,СВЦЭМ!$B$33:$B$776,I$47)+'СЕТ СН'!$G$14+СВЦЭМ!$D$10+'СЕТ СН'!$G$5-'СЕТ СН'!$G$24</f>
        <v>3390.98370531</v>
      </c>
      <c r="J63" s="36">
        <f>SUMIFS(СВЦЭМ!$D$33:$D$776,СВЦЭМ!$A$33:$A$776,$A63,СВЦЭМ!$B$33:$B$776,J$47)+'СЕТ СН'!$G$14+СВЦЭМ!$D$10+'СЕТ СН'!$G$5-'СЕТ СН'!$G$24</f>
        <v>3357.3510081499999</v>
      </c>
      <c r="K63" s="36">
        <f>SUMIFS(СВЦЭМ!$D$33:$D$776,СВЦЭМ!$A$33:$A$776,$A63,СВЦЭМ!$B$33:$B$776,K$47)+'СЕТ СН'!$G$14+СВЦЭМ!$D$10+'СЕТ СН'!$G$5-'СЕТ СН'!$G$24</f>
        <v>3356.64681733</v>
      </c>
      <c r="L63" s="36">
        <f>SUMIFS(СВЦЭМ!$D$33:$D$776,СВЦЭМ!$A$33:$A$776,$A63,СВЦЭМ!$B$33:$B$776,L$47)+'СЕТ СН'!$G$14+СВЦЭМ!$D$10+'СЕТ СН'!$G$5-'СЕТ СН'!$G$24</f>
        <v>3340.9370962600001</v>
      </c>
      <c r="M63" s="36">
        <f>SUMIFS(СВЦЭМ!$D$33:$D$776,СВЦЭМ!$A$33:$A$776,$A63,СВЦЭМ!$B$33:$B$776,M$47)+'СЕТ СН'!$G$14+СВЦЭМ!$D$10+'СЕТ СН'!$G$5-'СЕТ СН'!$G$24</f>
        <v>3304.7042980400001</v>
      </c>
      <c r="N63" s="36">
        <f>SUMIFS(СВЦЭМ!$D$33:$D$776,СВЦЭМ!$A$33:$A$776,$A63,СВЦЭМ!$B$33:$B$776,N$47)+'СЕТ СН'!$G$14+СВЦЭМ!$D$10+'СЕТ СН'!$G$5-'СЕТ СН'!$G$24</f>
        <v>3257.6268990500002</v>
      </c>
      <c r="O63" s="36">
        <f>SUMIFS(СВЦЭМ!$D$33:$D$776,СВЦЭМ!$A$33:$A$776,$A63,СВЦЭМ!$B$33:$B$776,O$47)+'СЕТ СН'!$G$14+СВЦЭМ!$D$10+'СЕТ СН'!$G$5-'СЕТ СН'!$G$24</f>
        <v>3242.7620701800001</v>
      </c>
      <c r="P63" s="36">
        <f>SUMIFS(СВЦЭМ!$D$33:$D$776,СВЦЭМ!$A$33:$A$776,$A63,СВЦЭМ!$B$33:$B$776,P$47)+'СЕТ СН'!$G$14+СВЦЭМ!$D$10+'СЕТ СН'!$G$5-'СЕТ СН'!$G$24</f>
        <v>3244.7451301700003</v>
      </c>
      <c r="Q63" s="36">
        <f>SUMIFS(СВЦЭМ!$D$33:$D$776,СВЦЭМ!$A$33:$A$776,$A63,СВЦЭМ!$B$33:$B$776,Q$47)+'СЕТ СН'!$G$14+СВЦЭМ!$D$10+'СЕТ СН'!$G$5-'СЕТ СН'!$G$24</f>
        <v>3242.20112251</v>
      </c>
      <c r="R63" s="36">
        <f>SUMIFS(СВЦЭМ!$D$33:$D$776,СВЦЭМ!$A$33:$A$776,$A63,СВЦЭМ!$B$33:$B$776,R$47)+'СЕТ СН'!$G$14+СВЦЭМ!$D$10+'СЕТ СН'!$G$5-'СЕТ СН'!$G$24</f>
        <v>3239.3462843699999</v>
      </c>
      <c r="S63" s="36">
        <f>SUMIFS(СВЦЭМ!$D$33:$D$776,СВЦЭМ!$A$33:$A$776,$A63,СВЦЭМ!$B$33:$B$776,S$47)+'СЕТ СН'!$G$14+СВЦЭМ!$D$10+'СЕТ СН'!$G$5-'СЕТ СН'!$G$24</f>
        <v>3238.9996784499999</v>
      </c>
      <c r="T63" s="36">
        <f>SUMIFS(СВЦЭМ!$D$33:$D$776,СВЦЭМ!$A$33:$A$776,$A63,СВЦЭМ!$B$33:$B$776,T$47)+'СЕТ СН'!$G$14+СВЦЭМ!$D$10+'СЕТ СН'!$G$5-'СЕТ СН'!$G$24</f>
        <v>3232.64685113</v>
      </c>
      <c r="U63" s="36">
        <f>SUMIFS(СВЦЭМ!$D$33:$D$776,СВЦЭМ!$A$33:$A$776,$A63,СВЦЭМ!$B$33:$B$776,U$47)+'СЕТ СН'!$G$14+СВЦЭМ!$D$10+'СЕТ СН'!$G$5-'СЕТ СН'!$G$24</f>
        <v>3232.1338538600003</v>
      </c>
      <c r="V63" s="36">
        <f>SUMIFS(СВЦЭМ!$D$33:$D$776,СВЦЭМ!$A$33:$A$776,$A63,СВЦЭМ!$B$33:$B$776,V$47)+'СЕТ СН'!$G$14+СВЦЭМ!$D$10+'СЕТ СН'!$G$5-'СЕТ СН'!$G$24</f>
        <v>3236.6472450299998</v>
      </c>
      <c r="W63" s="36">
        <f>SUMIFS(СВЦЭМ!$D$33:$D$776,СВЦЭМ!$A$33:$A$776,$A63,СВЦЭМ!$B$33:$B$776,W$47)+'СЕТ СН'!$G$14+СВЦЭМ!$D$10+'СЕТ СН'!$G$5-'СЕТ СН'!$G$24</f>
        <v>3227.2202932499999</v>
      </c>
      <c r="X63" s="36">
        <f>SUMIFS(СВЦЭМ!$D$33:$D$776,СВЦЭМ!$A$33:$A$776,$A63,СВЦЭМ!$B$33:$B$776,X$47)+'СЕТ СН'!$G$14+СВЦЭМ!$D$10+'СЕТ СН'!$G$5-'СЕТ СН'!$G$24</f>
        <v>3258.7888102100001</v>
      </c>
      <c r="Y63" s="36">
        <f>SUMIFS(СВЦЭМ!$D$33:$D$776,СВЦЭМ!$A$33:$A$776,$A63,СВЦЭМ!$B$33:$B$776,Y$47)+'СЕТ СН'!$G$14+СВЦЭМ!$D$10+'СЕТ СН'!$G$5-'СЕТ СН'!$G$24</f>
        <v>3345.6917436700001</v>
      </c>
    </row>
    <row r="64" spans="1:25" ht="15.75" x14ac:dyDescent="0.2">
      <c r="A64" s="35">
        <f t="shared" si="1"/>
        <v>44091</v>
      </c>
      <c r="B64" s="36">
        <f>SUMIFS(СВЦЭМ!$D$33:$D$776,СВЦЭМ!$A$33:$A$776,$A64,СВЦЭМ!$B$33:$B$776,B$47)+'СЕТ СН'!$G$14+СВЦЭМ!$D$10+'СЕТ СН'!$G$5-'СЕТ СН'!$G$24</f>
        <v>3458.4303223100001</v>
      </c>
      <c r="C64" s="36">
        <f>SUMIFS(СВЦЭМ!$D$33:$D$776,СВЦЭМ!$A$33:$A$776,$A64,СВЦЭМ!$B$33:$B$776,C$47)+'СЕТ СН'!$G$14+СВЦЭМ!$D$10+'СЕТ СН'!$G$5-'СЕТ СН'!$G$24</f>
        <v>3490.99917882</v>
      </c>
      <c r="D64" s="36">
        <f>SUMIFS(СВЦЭМ!$D$33:$D$776,СВЦЭМ!$A$33:$A$776,$A64,СВЦЭМ!$B$33:$B$776,D$47)+'СЕТ СН'!$G$14+СВЦЭМ!$D$10+'СЕТ СН'!$G$5-'СЕТ СН'!$G$24</f>
        <v>3516.3172743800001</v>
      </c>
      <c r="E64" s="36">
        <f>SUMIFS(СВЦЭМ!$D$33:$D$776,СВЦЭМ!$A$33:$A$776,$A64,СВЦЭМ!$B$33:$B$776,E$47)+'СЕТ СН'!$G$14+СВЦЭМ!$D$10+'СЕТ СН'!$G$5-'СЕТ СН'!$G$24</f>
        <v>3525.9390265400002</v>
      </c>
      <c r="F64" s="36">
        <f>SUMIFS(СВЦЭМ!$D$33:$D$776,СВЦЭМ!$A$33:$A$776,$A64,СВЦЭМ!$B$33:$B$776,F$47)+'СЕТ СН'!$G$14+СВЦЭМ!$D$10+'СЕТ СН'!$G$5-'СЕТ СН'!$G$24</f>
        <v>3533.3357564200001</v>
      </c>
      <c r="G64" s="36">
        <f>SUMIFS(СВЦЭМ!$D$33:$D$776,СВЦЭМ!$A$33:$A$776,$A64,СВЦЭМ!$B$33:$B$776,G$47)+'СЕТ СН'!$G$14+СВЦЭМ!$D$10+'СЕТ СН'!$G$5-'СЕТ СН'!$G$24</f>
        <v>3516.31704274</v>
      </c>
      <c r="H64" s="36">
        <f>SUMIFS(СВЦЭМ!$D$33:$D$776,СВЦЭМ!$A$33:$A$776,$A64,СВЦЭМ!$B$33:$B$776,H$47)+'СЕТ СН'!$G$14+СВЦЭМ!$D$10+'СЕТ СН'!$G$5-'СЕТ СН'!$G$24</f>
        <v>3458.33247364</v>
      </c>
      <c r="I64" s="36">
        <f>SUMIFS(СВЦЭМ!$D$33:$D$776,СВЦЭМ!$A$33:$A$776,$A64,СВЦЭМ!$B$33:$B$776,I$47)+'СЕТ СН'!$G$14+СВЦЭМ!$D$10+'СЕТ СН'!$G$5-'СЕТ СН'!$G$24</f>
        <v>3393.4827647699999</v>
      </c>
      <c r="J64" s="36">
        <f>SUMIFS(СВЦЭМ!$D$33:$D$776,СВЦЭМ!$A$33:$A$776,$A64,СВЦЭМ!$B$33:$B$776,J$47)+'СЕТ СН'!$G$14+СВЦЭМ!$D$10+'СЕТ СН'!$G$5-'СЕТ СН'!$G$24</f>
        <v>3352.9213855500002</v>
      </c>
      <c r="K64" s="36">
        <f>SUMIFS(СВЦЭМ!$D$33:$D$776,СВЦЭМ!$A$33:$A$776,$A64,СВЦЭМ!$B$33:$B$776,K$47)+'СЕТ СН'!$G$14+СВЦЭМ!$D$10+'СЕТ СН'!$G$5-'СЕТ СН'!$G$24</f>
        <v>3326.21730837</v>
      </c>
      <c r="L64" s="36">
        <f>SUMIFS(СВЦЭМ!$D$33:$D$776,СВЦЭМ!$A$33:$A$776,$A64,СВЦЭМ!$B$33:$B$776,L$47)+'СЕТ СН'!$G$14+СВЦЭМ!$D$10+'СЕТ СН'!$G$5-'СЕТ СН'!$G$24</f>
        <v>3338.3602828399999</v>
      </c>
      <c r="M64" s="36">
        <f>SUMIFS(СВЦЭМ!$D$33:$D$776,СВЦЭМ!$A$33:$A$776,$A64,СВЦЭМ!$B$33:$B$776,M$47)+'СЕТ СН'!$G$14+СВЦЭМ!$D$10+'СЕТ СН'!$G$5-'СЕТ СН'!$G$24</f>
        <v>3298.32172537</v>
      </c>
      <c r="N64" s="36">
        <f>SUMIFS(СВЦЭМ!$D$33:$D$776,СВЦЭМ!$A$33:$A$776,$A64,СВЦЭМ!$B$33:$B$776,N$47)+'СЕТ СН'!$G$14+СВЦЭМ!$D$10+'СЕТ СН'!$G$5-'СЕТ СН'!$G$24</f>
        <v>3251.7595970500001</v>
      </c>
      <c r="O64" s="36">
        <f>SUMIFS(СВЦЭМ!$D$33:$D$776,СВЦЭМ!$A$33:$A$776,$A64,СВЦЭМ!$B$33:$B$776,O$47)+'СЕТ СН'!$G$14+СВЦЭМ!$D$10+'СЕТ СН'!$G$5-'СЕТ СН'!$G$24</f>
        <v>3231.7566383399999</v>
      </c>
      <c r="P64" s="36">
        <f>SUMIFS(СВЦЭМ!$D$33:$D$776,СВЦЭМ!$A$33:$A$776,$A64,СВЦЭМ!$B$33:$B$776,P$47)+'СЕТ СН'!$G$14+СВЦЭМ!$D$10+'СЕТ СН'!$G$5-'СЕТ СН'!$G$24</f>
        <v>3232.80001115</v>
      </c>
      <c r="Q64" s="36">
        <f>SUMIFS(СВЦЭМ!$D$33:$D$776,СВЦЭМ!$A$33:$A$776,$A64,СВЦЭМ!$B$33:$B$776,Q$47)+'СЕТ СН'!$G$14+СВЦЭМ!$D$10+'СЕТ СН'!$G$5-'СЕТ СН'!$G$24</f>
        <v>3236.9374487</v>
      </c>
      <c r="R64" s="36">
        <f>SUMIFS(СВЦЭМ!$D$33:$D$776,СВЦЭМ!$A$33:$A$776,$A64,СВЦЭМ!$B$33:$B$776,R$47)+'СЕТ СН'!$G$14+СВЦЭМ!$D$10+'СЕТ СН'!$G$5-'СЕТ СН'!$G$24</f>
        <v>3239.1060159799999</v>
      </c>
      <c r="S64" s="36">
        <f>SUMIFS(СВЦЭМ!$D$33:$D$776,СВЦЭМ!$A$33:$A$776,$A64,СВЦЭМ!$B$33:$B$776,S$47)+'СЕТ СН'!$G$14+СВЦЭМ!$D$10+'СЕТ СН'!$G$5-'СЕТ СН'!$G$24</f>
        <v>3230.8445249300003</v>
      </c>
      <c r="T64" s="36">
        <f>SUMIFS(СВЦЭМ!$D$33:$D$776,СВЦЭМ!$A$33:$A$776,$A64,СВЦЭМ!$B$33:$B$776,T$47)+'СЕТ СН'!$G$14+СВЦЭМ!$D$10+'СЕТ СН'!$G$5-'СЕТ СН'!$G$24</f>
        <v>3221.7915672899999</v>
      </c>
      <c r="U64" s="36">
        <f>SUMIFS(СВЦЭМ!$D$33:$D$776,СВЦЭМ!$A$33:$A$776,$A64,СВЦЭМ!$B$33:$B$776,U$47)+'СЕТ СН'!$G$14+СВЦЭМ!$D$10+'СЕТ СН'!$G$5-'СЕТ СН'!$G$24</f>
        <v>3218.1041200899999</v>
      </c>
      <c r="V64" s="36">
        <f>SUMIFS(СВЦЭМ!$D$33:$D$776,СВЦЭМ!$A$33:$A$776,$A64,СВЦЭМ!$B$33:$B$776,V$47)+'СЕТ СН'!$G$14+СВЦЭМ!$D$10+'СЕТ СН'!$G$5-'СЕТ СН'!$G$24</f>
        <v>3230.6738775100002</v>
      </c>
      <c r="W64" s="36">
        <f>SUMIFS(СВЦЭМ!$D$33:$D$776,СВЦЭМ!$A$33:$A$776,$A64,СВЦЭМ!$B$33:$B$776,W$47)+'СЕТ СН'!$G$14+СВЦЭМ!$D$10+'СЕТ СН'!$G$5-'СЕТ СН'!$G$24</f>
        <v>3216.4276077</v>
      </c>
      <c r="X64" s="36">
        <f>SUMIFS(СВЦЭМ!$D$33:$D$776,СВЦЭМ!$A$33:$A$776,$A64,СВЦЭМ!$B$33:$B$776,X$47)+'СЕТ СН'!$G$14+СВЦЭМ!$D$10+'СЕТ СН'!$G$5-'СЕТ СН'!$G$24</f>
        <v>3260.8217437000003</v>
      </c>
      <c r="Y64" s="36">
        <f>SUMIFS(СВЦЭМ!$D$33:$D$776,СВЦЭМ!$A$33:$A$776,$A64,СВЦЭМ!$B$33:$B$776,Y$47)+'СЕТ СН'!$G$14+СВЦЭМ!$D$10+'СЕТ СН'!$G$5-'СЕТ СН'!$G$24</f>
        <v>3346.6031445100002</v>
      </c>
    </row>
    <row r="65" spans="1:26" ht="15.75" x14ac:dyDescent="0.2">
      <c r="A65" s="35">
        <f t="shared" si="1"/>
        <v>44092</v>
      </c>
      <c r="B65" s="36">
        <f>SUMIFS(СВЦЭМ!$D$33:$D$776,СВЦЭМ!$A$33:$A$776,$A65,СВЦЭМ!$B$33:$B$776,B$47)+'СЕТ СН'!$G$14+СВЦЭМ!$D$10+'СЕТ СН'!$G$5-'СЕТ СН'!$G$24</f>
        <v>3456.0249613999999</v>
      </c>
      <c r="C65" s="36">
        <f>SUMIFS(СВЦЭМ!$D$33:$D$776,СВЦЭМ!$A$33:$A$776,$A65,СВЦЭМ!$B$33:$B$776,C$47)+'СЕТ СН'!$G$14+СВЦЭМ!$D$10+'СЕТ СН'!$G$5-'СЕТ СН'!$G$24</f>
        <v>3502.9570549600003</v>
      </c>
      <c r="D65" s="36">
        <f>SUMIFS(СВЦЭМ!$D$33:$D$776,СВЦЭМ!$A$33:$A$776,$A65,СВЦЭМ!$B$33:$B$776,D$47)+'СЕТ СН'!$G$14+СВЦЭМ!$D$10+'СЕТ СН'!$G$5-'СЕТ СН'!$G$24</f>
        <v>3550.3553163400002</v>
      </c>
      <c r="E65" s="36">
        <f>SUMIFS(СВЦЭМ!$D$33:$D$776,СВЦЭМ!$A$33:$A$776,$A65,СВЦЭМ!$B$33:$B$776,E$47)+'СЕТ СН'!$G$14+СВЦЭМ!$D$10+'СЕТ СН'!$G$5-'СЕТ СН'!$G$24</f>
        <v>3586.2070331800001</v>
      </c>
      <c r="F65" s="36">
        <f>SUMIFS(СВЦЭМ!$D$33:$D$776,СВЦЭМ!$A$33:$A$776,$A65,СВЦЭМ!$B$33:$B$776,F$47)+'СЕТ СН'!$G$14+СВЦЭМ!$D$10+'СЕТ СН'!$G$5-'СЕТ СН'!$G$24</f>
        <v>3604.3198832899998</v>
      </c>
      <c r="G65" s="36">
        <f>SUMIFS(СВЦЭМ!$D$33:$D$776,СВЦЭМ!$A$33:$A$776,$A65,СВЦЭМ!$B$33:$B$776,G$47)+'СЕТ СН'!$G$14+СВЦЭМ!$D$10+'СЕТ СН'!$G$5-'СЕТ СН'!$G$24</f>
        <v>3573.3783304500002</v>
      </c>
      <c r="H65" s="36">
        <f>SUMIFS(СВЦЭМ!$D$33:$D$776,СВЦЭМ!$A$33:$A$776,$A65,СВЦЭМ!$B$33:$B$776,H$47)+'СЕТ СН'!$G$14+СВЦЭМ!$D$10+'СЕТ СН'!$G$5-'СЕТ СН'!$G$24</f>
        <v>3523.3852701300002</v>
      </c>
      <c r="I65" s="36">
        <f>SUMIFS(СВЦЭМ!$D$33:$D$776,СВЦЭМ!$A$33:$A$776,$A65,СВЦЭМ!$B$33:$B$776,I$47)+'СЕТ СН'!$G$14+СВЦЭМ!$D$10+'СЕТ СН'!$G$5-'СЕТ СН'!$G$24</f>
        <v>3477.4892117899999</v>
      </c>
      <c r="J65" s="36">
        <f>SUMIFS(СВЦЭМ!$D$33:$D$776,СВЦЭМ!$A$33:$A$776,$A65,СВЦЭМ!$B$33:$B$776,J$47)+'СЕТ СН'!$G$14+СВЦЭМ!$D$10+'СЕТ СН'!$G$5-'СЕТ СН'!$G$24</f>
        <v>3444.3103054900002</v>
      </c>
      <c r="K65" s="36">
        <f>SUMIFS(СВЦЭМ!$D$33:$D$776,СВЦЭМ!$A$33:$A$776,$A65,СВЦЭМ!$B$33:$B$776,K$47)+'СЕТ СН'!$G$14+СВЦЭМ!$D$10+'СЕТ СН'!$G$5-'СЕТ СН'!$G$24</f>
        <v>3415.33359096</v>
      </c>
      <c r="L65" s="36">
        <f>SUMIFS(СВЦЭМ!$D$33:$D$776,СВЦЭМ!$A$33:$A$776,$A65,СВЦЭМ!$B$33:$B$776,L$47)+'СЕТ СН'!$G$14+СВЦЭМ!$D$10+'СЕТ СН'!$G$5-'СЕТ СН'!$G$24</f>
        <v>3418.3432939700001</v>
      </c>
      <c r="M65" s="36">
        <f>SUMIFS(СВЦЭМ!$D$33:$D$776,СВЦЭМ!$A$33:$A$776,$A65,СВЦЭМ!$B$33:$B$776,M$47)+'СЕТ СН'!$G$14+СВЦЭМ!$D$10+'СЕТ СН'!$G$5-'СЕТ СН'!$G$24</f>
        <v>3368.2482620999999</v>
      </c>
      <c r="N65" s="36">
        <f>SUMIFS(СВЦЭМ!$D$33:$D$776,СВЦЭМ!$A$33:$A$776,$A65,СВЦЭМ!$B$33:$B$776,N$47)+'СЕТ СН'!$G$14+СВЦЭМ!$D$10+'СЕТ СН'!$G$5-'СЕТ СН'!$G$24</f>
        <v>3313.6498428100003</v>
      </c>
      <c r="O65" s="36">
        <f>SUMIFS(СВЦЭМ!$D$33:$D$776,СВЦЭМ!$A$33:$A$776,$A65,СВЦЭМ!$B$33:$B$776,O$47)+'СЕТ СН'!$G$14+СВЦЭМ!$D$10+'СЕТ СН'!$G$5-'СЕТ СН'!$G$24</f>
        <v>3279.6773630900002</v>
      </c>
      <c r="P65" s="36">
        <f>SUMIFS(СВЦЭМ!$D$33:$D$776,СВЦЭМ!$A$33:$A$776,$A65,СВЦЭМ!$B$33:$B$776,P$47)+'СЕТ СН'!$G$14+СВЦЭМ!$D$10+'СЕТ СН'!$G$5-'СЕТ СН'!$G$24</f>
        <v>3315.2216863100002</v>
      </c>
      <c r="Q65" s="36">
        <f>SUMIFS(СВЦЭМ!$D$33:$D$776,СВЦЭМ!$A$33:$A$776,$A65,СВЦЭМ!$B$33:$B$776,Q$47)+'СЕТ СН'!$G$14+СВЦЭМ!$D$10+'СЕТ СН'!$G$5-'СЕТ СН'!$G$24</f>
        <v>3310.1364534300001</v>
      </c>
      <c r="R65" s="36">
        <f>SUMIFS(СВЦЭМ!$D$33:$D$776,СВЦЭМ!$A$33:$A$776,$A65,СВЦЭМ!$B$33:$B$776,R$47)+'СЕТ СН'!$G$14+СВЦЭМ!$D$10+'СЕТ СН'!$G$5-'СЕТ СН'!$G$24</f>
        <v>3287.18812136</v>
      </c>
      <c r="S65" s="36">
        <f>SUMIFS(СВЦЭМ!$D$33:$D$776,СВЦЭМ!$A$33:$A$776,$A65,СВЦЭМ!$B$33:$B$776,S$47)+'СЕТ СН'!$G$14+СВЦЭМ!$D$10+'СЕТ СН'!$G$5-'СЕТ СН'!$G$24</f>
        <v>3280.23159287</v>
      </c>
      <c r="T65" s="36">
        <f>SUMIFS(СВЦЭМ!$D$33:$D$776,СВЦЭМ!$A$33:$A$776,$A65,СВЦЭМ!$B$33:$B$776,T$47)+'СЕТ СН'!$G$14+СВЦЭМ!$D$10+'СЕТ СН'!$G$5-'СЕТ СН'!$G$24</f>
        <v>3271.8640596700002</v>
      </c>
      <c r="U65" s="36">
        <f>SUMIFS(СВЦЭМ!$D$33:$D$776,СВЦЭМ!$A$33:$A$776,$A65,СВЦЭМ!$B$33:$B$776,U$47)+'СЕТ СН'!$G$14+СВЦЭМ!$D$10+'СЕТ СН'!$G$5-'СЕТ СН'!$G$24</f>
        <v>3256.3938257899999</v>
      </c>
      <c r="V65" s="36">
        <f>SUMIFS(СВЦЭМ!$D$33:$D$776,СВЦЭМ!$A$33:$A$776,$A65,СВЦЭМ!$B$33:$B$776,V$47)+'СЕТ СН'!$G$14+СВЦЭМ!$D$10+'СЕТ СН'!$G$5-'СЕТ СН'!$G$24</f>
        <v>3259.4719161399998</v>
      </c>
      <c r="W65" s="36">
        <f>SUMIFS(СВЦЭМ!$D$33:$D$776,СВЦЭМ!$A$33:$A$776,$A65,СВЦЭМ!$B$33:$B$776,W$47)+'СЕТ СН'!$G$14+СВЦЭМ!$D$10+'СЕТ СН'!$G$5-'СЕТ СН'!$G$24</f>
        <v>3258.6047622199999</v>
      </c>
      <c r="X65" s="36">
        <f>SUMIFS(СВЦЭМ!$D$33:$D$776,СВЦЭМ!$A$33:$A$776,$A65,СВЦЭМ!$B$33:$B$776,X$47)+'СЕТ СН'!$G$14+СВЦЭМ!$D$10+'СЕТ СН'!$G$5-'СЕТ СН'!$G$24</f>
        <v>3301.84711625</v>
      </c>
      <c r="Y65" s="36">
        <f>SUMIFS(СВЦЭМ!$D$33:$D$776,СВЦЭМ!$A$33:$A$776,$A65,СВЦЭМ!$B$33:$B$776,Y$47)+'СЕТ СН'!$G$14+СВЦЭМ!$D$10+'СЕТ СН'!$G$5-'СЕТ СН'!$G$24</f>
        <v>3385.9745841200001</v>
      </c>
    </row>
    <row r="66" spans="1:26" ht="15.75" x14ac:dyDescent="0.2">
      <c r="A66" s="35">
        <f t="shared" si="1"/>
        <v>44093</v>
      </c>
      <c r="B66" s="36">
        <f>SUMIFS(СВЦЭМ!$D$33:$D$776,СВЦЭМ!$A$33:$A$776,$A66,СВЦЭМ!$B$33:$B$776,B$47)+'СЕТ СН'!$G$14+СВЦЭМ!$D$10+'СЕТ СН'!$G$5-'СЕТ СН'!$G$24</f>
        <v>3478.4499042900002</v>
      </c>
      <c r="C66" s="36">
        <f>SUMIFS(СВЦЭМ!$D$33:$D$776,СВЦЭМ!$A$33:$A$776,$A66,СВЦЭМ!$B$33:$B$776,C$47)+'СЕТ СН'!$G$14+СВЦЭМ!$D$10+'СЕТ СН'!$G$5-'СЕТ СН'!$G$24</f>
        <v>3514.87215621</v>
      </c>
      <c r="D66" s="36">
        <f>SUMIFS(СВЦЭМ!$D$33:$D$776,СВЦЭМ!$A$33:$A$776,$A66,СВЦЭМ!$B$33:$B$776,D$47)+'СЕТ СН'!$G$14+СВЦЭМ!$D$10+'СЕТ СН'!$G$5-'СЕТ СН'!$G$24</f>
        <v>3538.56002016</v>
      </c>
      <c r="E66" s="36">
        <f>SUMIFS(СВЦЭМ!$D$33:$D$776,СВЦЭМ!$A$33:$A$776,$A66,СВЦЭМ!$B$33:$B$776,E$47)+'СЕТ СН'!$G$14+СВЦЭМ!$D$10+'СЕТ СН'!$G$5-'СЕТ СН'!$G$24</f>
        <v>3558.9383326300003</v>
      </c>
      <c r="F66" s="36">
        <f>SUMIFS(СВЦЭМ!$D$33:$D$776,СВЦЭМ!$A$33:$A$776,$A66,СВЦЭМ!$B$33:$B$776,F$47)+'СЕТ СН'!$G$14+СВЦЭМ!$D$10+'СЕТ СН'!$G$5-'СЕТ СН'!$G$24</f>
        <v>3562.7513545100001</v>
      </c>
      <c r="G66" s="36">
        <f>SUMIFS(СВЦЭМ!$D$33:$D$776,СВЦЭМ!$A$33:$A$776,$A66,СВЦЭМ!$B$33:$B$776,G$47)+'СЕТ СН'!$G$14+СВЦЭМ!$D$10+'СЕТ СН'!$G$5-'СЕТ СН'!$G$24</f>
        <v>3550.2587837700003</v>
      </c>
      <c r="H66" s="36">
        <f>SUMIFS(СВЦЭМ!$D$33:$D$776,СВЦЭМ!$A$33:$A$776,$A66,СВЦЭМ!$B$33:$B$776,H$47)+'СЕТ СН'!$G$14+СВЦЭМ!$D$10+'СЕТ СН'!$G$5-'СЕТ СН'!$G$24</f>
        <v>3520.3540524800001</v>
      </c>
      <c r="I66" s="36">
        <f>SUMIFS(СВЦЭМ!$D$33:$D$776,СВЦЭМ!$A$33:$A$776,$A66,СВЦЭМ!$B$33:$B$776,I$47)+'СЕТ СН'!$G$14+СВЦЭМ!$D$10+'СЕТ СН'!$G$5-'СЕТ СН'!$G$24</f>
        <v>3489.5819887299999</v>
      </c>
      <c r="J66" s="36">
        <f>SUMIFS(СВЦЭМ!$D$33:$D$776,СВЦЭМ!$A$33:$A$776,$A66,СВЦЭМ!$B$33:$B$776,J$47)+'СЕТ СН'!$G$14+СВЦЭМ!$D$10+'СЕТ СН'!$G$5-'СЕТ СН'!$G$24</f>
        <v>3431.7967946500003</v>
      </c>
      <c r="K66" s="36">
        <f>SUMIFS(СВЦЭМ!$D$33:$D$776,СВЦЭМ!$A$33:$A$776,$A66,СВЦЭМ!$B$33:$B$776,K$47)+'СЕТ СН'!$G$14+СВЦЭМ!$D$10+'СЕТ СН'!$G$5-'СЕТ СН'!$G$24</f>
        <v>3394.2142762100002</v>
      </c>
      <c r="L66" s="36">
        <f>SUMIFS(СВЦЭМ!$D$33:$D$776,СВЦЭМ!$A$33:$A$776,$A66,СВЦЭМ!$B$33:$B$776,L$47)+'СЕТ СН'!$G$14+СВЦЭМ!$D$10+'СЕТ СН'!$G$5-'СЕТ СН'!$G$24</f>
        <v>3373.2455100900002</v>
      </c>
      <c r="M66" s="36">
        <f>SUMIFS(СВЦЭМ!$D$33:$D$776,СВЦЭМ!$A$33:$A$776,$A66,СВЦЭМ!$B$33:$B$776,M$47)+'СЕТ СН'!$G$14+СВЦЭМ!$D$10+'СЕТ СН'!$G$5-'СЕТ СН'!$G$24</f>
        <v>3329.2019315299999</v>
      </c>
      <c r="N66" s="36">
        <f>SUMIFS(СВЦЭМ!$D$33:$D$776,СВЦЭМ!$A$33:$A$776,$A66,СВЦЭМ!$B$33:$B$776,N$47)+'СЕТ СН'!$G$14+СВЦЭМ!$D$10+'СЕТ СН'!$G$5-'СЕТ СН'!$G$24</f>
        <v>3287.1886528599998</v>
      </c>
      <c r="O66" s="36">
        <f>SUMIFS(СВЦЭМ!$D$33:$D$776,СВЦЭМ!$A$33:$A$776,$A66,СВЦЭМ!$B$33:$B$776,O$47)+'СЕТ СН'!$G$14+СВЦЭМ!$D$10+'СЕТ СН'!$G$5-'СЕТ СН'!$G$24</f>
        <v>3283.5853305800001</v>
      </c>
      <c r="P66" s="36">
        <f>SUMIFS(СВЦЭМ!$D$33:$D$776,СВЦЭМ!$A$33:$A$776,$A66,СВЦЭМ!$B$33:$B$776,P$47)+'СЕТ СН'!$G$14+СВЦЭМ!$D$10+'СЕТ СН'!$G$5-'СЕТ СН'!$G$24</f>
        <v>3293.75324288</v>
      </c>
      <c r="Q66" s="36">
        <f>SUMIFS(СВЦЭМ!$D$33:$D$776,СВЦЭМ!$A$33:$A$776,$A66,СВЦЭМ!$B$33:$B$776,Q$47)+'СЕТ СН'!$G$14+СВЦЭМ!$D$10+'СЕТ СН'!$G$5-'СЕТ СН'!$G$24</f>
        <v>3274.3447674600002</v>
      </c>
      <c r="R66" s="36">
        <f>SUMIFS(СВЦЭМ!$D$33:$D$776,СВЦЭМ!$A$33:$A$776,$A66,СВЦЭМ!$B$33:$B$776,R$47)+'СЕТ СН'!$G$14+СВЦЭМ!$D$10+'СЕТ СН'!$G$5-'СЕТ СН'!$G$24</f>
        <v>3260.3983694799999</v>
      </c>
      <c r="S66" s="36">
        <f>SUMIFS(СВЦЭМ!$D$33:$D$776,СВЦЭМ!$A$33:$A$776,$A66,СВЦЭМ!$B$33:$B$776,S$47)+'СЕТ СН'!$G$14+СВЦЭМ!$D$10+'СЕТ СН'!$G$5-'СЕТ СН'!$G$24</f>
        <v>3266.44796529</v>
      </c>
      <c r="T66" s="36">
        <f>SUMIFS(СВЦЭМ!$D$33:$D$776,СВЦЭМ!$A$33:$A$776,$A66,СВЦЭМ!$B$33:$B$776,T$47)+'СЕТ СН'!$G$14+СВЦЭМ!$D$10+'СЕТ СН'!$G$5-'СЕТ СН'!$G$24</f>
        <v>3277.5874861800003</v>
      </c>
      <c r="U66" s="36">
        <f>SUMIFS(СВЦЭМ!$D$33:$D$776,СВЦЭМ!$A$33:$A$776,$A66,СВЦЭМ!$B$33:$B$776,U$47)+'СЕТ СН'!$G$14+СВЦЭМ!$D$10+'СЕТ СН'!$G$5-'СЕТ СН'!$G$24</f>
        <v>3275.66676026</v>
      </c>
      <c r="V66" s="36">
        <f>SUMIFS(СВЦЭМ!$D$33:$D$776,СВЦЭМ!$A$33:$A$776,$A66,СВЦЭМ!$B$33:$B$776,V$47)+'СЕТ СН'!$G$14+СВЦЭМ!$D$10+'СЕТ СН'!$G$5-'СЕТ СН'!$G$24</f>
        <v>3286.9766326700001</v>
      </c>
      <c r="W66" s="36">
        <f>SUMIFS(СВЦЭМ!$D$33:$D$776,СВЦЭМ!$A$33:$A$776,$A66,СВЦЭМ!$B$33:$B$776,W$47)+'СЕТ СН'!$G$14+СВЦЭМ!$D$10+'СЕТ СН'!$G$5-'СЕТ СН'!$G$24</f>
        <v>3282.2310168600002</v>
      </c>
      <c r="X66" s="36">
        <f>SUMIFS(СВЦЭМ!$D$33:$D$776,СВЦЭМ!$A$33:$A$776,$A66,СВЦЭМ!$B$33:$B$776,X$47)+'СЕТ СН'!$G$14+СВЦЭМ!$D$10+'СЕТ СН'!$G$5-'СЕТ СН'!$G$24</f>
        <v>3307.0658772400002</v>
      </c>
      <c r="Y66" s="36">
        <f>SUMIFS(СВЦЭМ!$D$33:$D$776,СВЦЭМ!$A$33:$A$776,$A66,СВЦЭМ!$B$33:$B$776,Y$47)+'СЕТ СН'!$G$14+СВЦЭМ!$D$10+'СЕТ СН'!$G$5-'СЕТ СН'!$G$24</f>
        <v>3358.80552743</v>
      </c>
    </row>
    <row r="67" spans="1:26" ht="15.75" x14ac:dyDescent="0.2">
      <c r="A67" s="35">
        <f t="shared" si="1"/>
        <v>44094</v>
      </c>
      <c r="B67" s="36">
        <f>SUMIFS(СВЦЭМ!$D$33:$D$776,СВЦЭМ!$A$33:$A$776,$A67,СВЦЭМ!$B$33:$B$776,B$47)+'СЕТ СН'!$G$14+СВЦЭМ!$D$10+'СЕТ СН'!$G$5-'СЕТ СН'!$G$24</f>
        <v>3408.9611421999998</v>
      </c>
      <c r="C67" s="36">
        <f>SUMIFS(СВЦЭМ!$D$33:$D$776,СВЦЭМ!$A$33:$A$776,$A67,СВЦЭМ!$B$33:$B$776,C$47)+'СЕТ СН'!$G$14+СВЦЭМ!$D$10+'СЕТ СН'!$G$5-'СЕТ СН'!$G$24</f>
        <v>3441.7269702399999</v>
      </c>
      <c r="D67" s="36">
        <f>SUMIFS(СВЦЭМ!$D$33:$D$776,СВЦЭМ!$A$33:$A$776,$A67,СВЦЭМ!$B$33:$B$776,D$47)+'СЕТ СН'!$G$14+СВЦЭМ!$D$10+'СЕТ СН'!$G$5-'СЕТ СН'!$G$24</f>
        <v>3476.11457101</v>
      </c>
      <c r="E67" s="36">
        <f>SUMIFS(СВЦЭМ!$D$33:$D$776,СВЦЭМ!$A$33:$A$776,$A67,СВЦЭМ!$B$33:$B$776,E$47)+'СЕТ СН'!$G$14+СВЦЭМ!$D$10+'СЕТ СН'!$G$5-'СЕТ СН'!$G$24</f>
        <v>3506.5111433900001</v>
      </c>
      <c r="F67" s="36">
        <f>SUMIFS(СВЦЭМ!$D$33:$D$776,СВЦЭМ!$A$33:$A$776,$A67,СВЦЭМ!$B$33:$B$776,F$47)+'СЕТ СН'!$G$14+СВЦЭМ!$D$10+'СЕТ СН'!$G$5-'СЕТ СН'!$G$24</f>
        <v>3514.0370856</v>
      </c>
      <c r="G67" s="36">
        <f>SUMIFS(СВЦЭМ!$D$33:$D$776,СВЦЭМ!$A$33:$A$776,$A67,СВЦЭМ!$B$33:$B$776,G$47)+'СЕТ СН'!$G$14+СВЦЭМ!$D$10+'СЕТ СН'!$G$5-'СЕТ СН'!$G$24</f>
        <v>3502.6133222899998</v>
      </c>
      <c r="H67" s="36">
        <f>SUMIFS(СВЦЭМ!$D$33:$D$776,СВЦЭМ!$A$33:$A$776,$A67,СВЦЭМ!$B$33:$B$776,H$47)+'СЕТ СН'!$G$14+СВЦЭМ!$D$10+'СЕТ СН'!$G$5-'СЕТ СН'!$G$24</f>
        <v>3483.3763109000001</v>
      </c>
      <c r="I67" s="36">
        <f>SUMIFS(СВЦЭМ!$D$33:$D$776,СВЦЭМ!$A$33:$A$776,$A67,СВЦЭМ!$B$33:$B$776,I$47)+'СЕТ СН'!$G$14+СВЦЭМ!$D$10+'СЕТ СН'!$G$5-'СЕТ СН'!$G$24</f>
        <v>3437.7277527699998</v>
      </c>
      <c r="J67" s="36">
        <f>SUMIFS(СВЦЭМ!$D$33:$D$776,СВЦЭМ!$A$33:$A$776,$A67,СВЦЭМ!$B$33:$B$776,J$47)+'СЕТ СН'!$G$14+СВЦЭМ!$D$10+'СЕТ СН'!$G$5-'СЕТ СН'!$G$24</f>
        <v>3392.5359207000001</v>
      </c>
      <c r="K67" s="36">
        <f>SUMIFS(СВЦЭМ!$D$33:$D$776,СВЦЭМ!$A$33:$A$776,$A67,СВЦЭМ!$B$33:$B$776,K$47)+'СЕТ СН'!$G$14+СВЦЭМ!$D$10+'СЕТ СН'!$G$5-'СЕТ СН'!$G$24</f>
        <v>3377.8591590699998</v>
      </c>
      <c r="L67" s="36">
        <f>SUMIFS(СВЦЭМ!$D$33:$D$776,СВЦЭМ!$A$33:$A$776,$A67,СВЦЭМ!$B$33:$B$776,L$47)+'СЕТ СН'!$G$14+СВЦЭМ!$D$10+'СЕТ СН'!$G$5-'СЕТ СН'!$G$24</f>
        <v>3375.04382833</v>
      </c>
      <c r="M67" s="36">
        <f>SUMIFS(СВЦЭМ!$D$33:$D$776,СВЦЭМ!$A$33:$A$776,$A67,СВЦЭМ!$B$33:$B$776,M$47)+'СЕТ СН'!$G$14+СВЦЭМ!$D$10+'СЕТ СН'!$G$5-'СЕТ СН'!$G$24</f>
        <v>3342.3261959299998</v>
      </c>
      <c r="N67" s="36">
        <f>SUMIFS(СВЦЭМ!$D$33:$D$776,СВЦЭМ!$A$33:$A$776,$A67,СВЦЭМ!$B$33:$B$776,N$47)+'СЕТ СН'!$G$14+СВЦЭМ!$D$10+'СЕТ СН'!$G$5-'СЕТ СН'!$G$24</f>
        <v>3313.0412059</v>
      </c>
      <c r="O67" s="36">
        <f>SUMIFS(СВЦЭМ!$D$33:$D$776,СВЦЭМ!$A$33:$A$776,$A67,СВЦЭМ!$B$33:$B$776,O$47)+'СЕТ СН'!$G$14+СВЦЭМ!$D$10+'СЕТ СН'!$G$5-'СЕТ СН'!$G$24</f>
        <v>3317.12187193</v>
      </c>
      <c r="P67" s="36">
        <f>SUMIFS(СВЦЭМ!$D$33:$D$776,СВЦЭМ!$A$33:$A$776,$A67,СВЦЭМ!$B$33:$B$776,P$47)+'СЕТ СН'!$G$14+СВЦЭМ!$D$10+'СЕТ СН'!$G$5-'СЕТ СН'!$G$24</f>
        <v>3310.0361634599999</v>
      </c>
      <c r="Q67" s="36">
        <f>SUMIFS(СВЦЭМ!$D$33:$D$776,СВЦЭМ!$A$33:$A$776,$A67,СВЦЭМ!$B$33:$B$776,Q$47)+'СЕТ СН'!$G$14+СВЦЭМ!$D$10+'СЕТ СН'!$G$5-'СЕТ СН'!$G$24</f>
        <v>3311.0392850200001</v>
      </c>
      <c r="R67" s="36">
        <f>SUMIFS(СВЦЭМ!$D$33:$D$776,СВЦЭМ!$A$33:$A$776,$A67,СВЦЭМ!$B$33:$B$776,R$47)+'СЕТ СН'!$G$14+СВЦЭМ!$D$10+'СЕТ СН'!$G$5-'СЕТ СН'!$G$24</f>
        <v>3309.2187698299999</v>
      </c>
      <c r="S67" s="36">
        <f>SUMIFS(СВЦЭМ!$D$33:$D$776,СВЦЭМ!$A$33:$A$776,$A67,СВЦЭМ!$B$33:$B$776,S$47)+'СЕТ СН'!$G$14+СВЦЭМ!$D$10+'СЕТ СН'!$G$5-'СЕТ СН'!$G$24</f>
        <v>3320.9963577100002</v>
      </c>
      <c r="T67" s="36">
        <f>SUMIFS(СВЦЭМ!$D$33:$D$776,СВЦЭМ!$A$33:$A$776,$A67,СВЦЭМ!$B$33:$B$776,T$47)+'СЕТ СН'!$G$14+СВЦЭМ!$D$10+'СЕТ СН'!$G$5-'СЕТ СН'!$G$24</f>
        <v>3336.1634648099998</v>
      </c>
      <c r="U67" s="36">
        <f>SUMIFS(СВЦЭМ!$D$33:$D$776,СВЦЭМ!$A$33:$A$776,$A67,СВЦЭМ!$B$33:$B$776,U$47)+'СЕТ СН'!$G$14+СВЦЭМ!$D$10+'СЕТ СН'!$G$5-'СЕТ СН'!$G$24</f>
        <v>3352.76750296</v>
      </c>
      <c r="V67" s="36">
        <f>SUMIFS(СВЦЭМ!$D$33:$D$776,СВЦЭМ!$A$33:$A$776,$A67,СВЦЭМ!$B$33:$B$776,V$47)+'СЕТ СН'!$G$14+СВЦЭМ!$D$10+'СЕТ СН'!$G$5-'СЕТ СН'!$G$24</f>
        <v>3366.01756647</v>
      </c>
      <c r="W67" s="36">
        <f>SUMIFS(СВЦЭМ!$D$33:$D$776,СВЦЭМ!$A$33:$A$776,$A67,СВЦЭМ!$B$33:$B$776,W$47)+'СЕТ СН'!$G$14+СВЦЭМ!$D$10+'СЕТ СН'!$G$5-'СЕТ СН'!$G$24</f>
        <v>3353.8401354600001</v>
      </c>
      <c r="X67" s="36">
        <f>SUMIFS(СВЦЭМ!$D$33:$D$776,СВЦЭМ!$A$33:$A$776,$A67,СВЦЭМ!$B$33:$B$776,X$47)+'СЕТ СН'!$G$14+СВЦЭМ!$D$10+'СЕТ СН'!$G$5-'СЕТ СН'!$G$24</f>
        <v>3328.8588955800001</v>
      </c>
      <c r="Y67" s="36">
        <f>SUMIFS(СВЦЭМ!$D$33:$D$776,СВЦЭМ!$A$33:$A$776,$A67,СВЦЭМ!$B$33:$B$776,Y$47)+'СЕТ СН'!$G$14+СВЦЭМ!$D$10+'СЕТ СН'!$G$5-'СЕТ СН'!$G$24</f>
        <v>3403.9915482400002</v>
      </c>
    </row>
    <row r="68" spans="1:26" ht="15.75" x14ac:dyDescent="0.2">
      <c r="A68" s="35">
        <f t="shared" si="1"/>
        <v>44095</v>
      </c>
      <c r="B68" s="36">
        <f>SUMIFS(СВЦЭМ!$D$33:$D$776,СВЦЭМ!$A$33:$A$776,$A68,СВЦЭМ!$B$33:$B$776,B$47)+'СЕТ СН'!$G$14+СВЦЭМ!$D$10+'СЕТ СН'!$G$5-'СЕТ СН'!$G$24</f>
        <v>3434.3819895500001</v>
      </c>
      <c r="C68" s="36">
        <f>SUMIFS(СВЦЭМ!$D$33:$D$776,СВЦЭМ!$A$33:$A$776,$A68,СВЦЭМ!$B$33:$B$776,C$47)+'СЕТ СН'!$G$14+СВЦЭМ!$D$10+'СЕТ СН'!$G$5-'СЕТ СН'!$G$24</f>
        <v>3443.0204472999999</v>
      </c>
      <c r="D68" s="36">
        <f>SUMIFS(СВЦЭМ!$D$33:$D$776,СВЦЭМ!$A$33:$A$776,$A68,СВЦЭМ!$B$33:$B$776,D$47)+'СЕТ СН'!$G$14+СВЦЭМ!$D$10+'СЕТ СН'!$G$5-'СЕТ СН'!$G$24</f>
        <v>3450.9973676099999</v>
      </c>
      <c r="E68" s="36">
        <f>SUMIFS(СВЦЭМ!$D$33:$D$776,СВЦЭМ!$A$33:$A$776,$A68,СВЦЭМ!$B$33:$B$776,E$47)+'СЕТ СН'!$G$14+СВЦЭМ!$D$10+'СЕТ СН'!$G$5-'СЕТ СН'!$G$24</f>
        <v>3471.3530806899998</v>
      </c>
      <c r="F68" s="36">
        <f>SUMIFS(СВЦЭМ!$D$33:$D$776,СВЦЭМ!$A$33:$A$776,$A68,СВЦЭМ!$B$33:$B$776,F$47)+'СЕТ СН'!$G$14+СВЦЭМ!$D$10+'СЕТ СН'!$G$5-'СЕТ СН'!$G$24</f>
        <v>3471.4337096700001</v>
      </c>
      <c r="G68" s="36">
        <f>SUMIFS(СВЦЭМ!$D$33:$D$776,СВЦЭМ!$A$33:$A$776,$A68,СВЦЭМ!$B$33:$B$776,G$47)+'СЕТ СН'!$G$14+СВЦЭМ!$D$10+'СЕТ СН'!$G$5-'СЕТ СН'!$G$24</f>
        <v>3457.31171563</v>
      </c>
      <c r="H68" s="36">
        <f>SUMIFS(СВЦЭМ!$D$33:$D$776,СВЦЭМ!$A$33:$A$776,$A68,СВЦЭМ!$B$33:$B$776,H$47)+'СЕТ СН'!$G$14+СВЦЭМ!$D$10+'СЕТ СН'!$G$5-'СЕТ СН'!$G$24</f>
        <v>3413.0856389999999</v>
      </c>
      <c r="I68" s="36">
        <f>SUMIFS(СВЦЭМ!$D$33:$D$776,СВЦЭМ!$A$33:$A$776,$A68,СВЦЭМ!$B$33:$B$776,I$47)+'СЕТ СН'!$G$14+СВЦЭМ!$D$10+'СЕТ СН'!$G$5-'СЕТ СН'!$G$24</f>
        <v>3362.0364216100002</v>
      </c>
      <c r="J68" s="36">
        <f>SUMIFS(СВЦЭМ!$D$33:$D$776,СВЦЭМ!$A$33:$A$776,$A68,СВЦЭМ!$B$33:$B$776,J$47)+'СЕТ СН'!$G$14+СВЦЭМ!$D$10+'СЕТ СН'!$G$5-'СЕТ СН'!$G$24</f>
        <v>3324.5772884400003</v>
      </c>
      <c r="K68" s="36">
        <f>SUMIFS(СВЦЭМ!$D$33:$D$776,СВЦЭМ!$A$33:$A$776,$A68,СВЦЭМ!$B$33:$B$776,K$47)+'СЕТ СН'!$G$14+СВЦЭМ!$D$10+'СЕТ СН'!$G$5-'СЕТ СН'!$G$24</f>
        <v>3310.1100032700001</v>
      </c>
      <c r="L68" s="36">
        <f>SUMIFS(СВЦЭМ!$D$33:$D$776,СВЦЭМ!$A$33:$A$776,$A68,СВЦЭМ!$B$33:$B$776,L$47)+'СЕТ СН'!$G$14+СВЦЭМ!$D$10+'СЕТ СН'!$G$5-'СЕТ СН'!$G$24</f>
        <v>3326.1992433099999</v>
      </c>
      <c r="M68" s="36">
        <f>SUMIFS(СВЦЭМ!$D$33:$D$776,СВЦЭМ!$A$33:$A$776,$A68,СВЦЭМ!$B$33:$B$776,M$47)+'СЕТ СН'!$G$14+СВЦЭМ!$D$10+'СЕТ СН'!$G$5-'СЕТ СН'!$G$24</f>
        <v>3295.35040183</v>
      </c>
      <c r="N68" s="36">
        <f>SUMIFS(СВЦЭМ!$D$33:$D$776,СВЦЭМ!$A$33:$A$776,$A68,СВЦЭМ!$B$33:$B$776,N$47)+'СЕТ СН'!$G$14+СВЦЭМ!$D$10+'СЕТ СН'!$G$5-'СЕТ СН'!$G$24</f>
        <v>3252.8101305800001</v>
      </c>
      <c r="O68" s="36">
        <f>SUMIFS(СВЦЭМ!$D$33:$D$776,СВЦЭМ!$A$33:$A$776,$A68,СВЦЭМ!$B$33:$B$776,O$47)+'СЕТ СН'!$G$14+СВЦЭМ!$D$10+'СЕТ СН'!$G$5-'СЕТ СН'!$G$24</f>
        <v>3253.7642508500003</v>
      </c>
      <c r="P68" s="36">
        <f>SUMIFS(СВЦЭМ!$D$33:$D$776,СВЦЭМ!$A$33:$A$776,$A68,СВЦЭМ!$B$33:$B$776,P$47)+'СЕТ СН'!$G$14+СВЦЭМ!$D$10+'СЕТ СН'!$G$5-'СЕТ СН'!$G$24</f>
        <v>3248.4809536299999</v>
      </c>
      <c r="Q68" s="36">
        <f>SUMIFS(СВЦЭМ!$D$33:$D$776,СВЦЭМ!$A$33:$A$776,$A68,СВЦЭМ!$B$33:$B$776,Q$47)+'СЕТ СН'!$G$14+СВЦЭМ!$D$10+'СЕТ СН'!$G$5-'СЕТ СН'!$G$24</f>
        <v>3246.2413854199999</v>
      </c>
      <c r="R68" s="36">
        <f>SUMIFS(СВЦЭМ!$D$33:$D$776,СВЦЭМ!$A$33:$A$776,$A68,СВЦЭМ!$B$33:$B$776,R$47)+'СЕТ СН'!$G$14+СВЦЭМ!$D$10+'СЕТ СН'!$G$5-'СЕТ СН'!$G$24</f>
        <v>3244.6470189199999</v>
      </c>
      <c r="S68" s="36">
        <f>SUMIFS(СВЦЭМ!$D$33:$D$776,СВЦЭМ!$A$33:$A$776,$A68,СВЦЭМ!$B$33:$B$776,S$47)+'СЕТ СН'!$G$14+СВЦЭМ!$D$10+'СЕТ СН'!$G$5-'СЕТ СН'!$G$24</f>
        <v>3253.9255328600002</v>
      </c>
      <c r="T68" s="36">
        <f>SUMIFS(СВЦЭМ!$D$33:$D$776,СВЦЭМ!$A$33:$A$776,$A68,СВЦЭМ!$B$33:$B$776,T$47)+'СЕТ СН'!$G$14+СВЦЭМ!$D$10+'СЕТ СН'!$G$5-'СЕТ СН'!$G$24</f>
        <v>3279.3845282399998</v>
      </c>
      <c r="U68" s="36">
        <f>SUMIFS(СВЦЭМ!$D$33:$D$776,СВЦЭМ!$A$33:$A$776,$A68,СВЦЭМ!$B$33:$B$776,U$47)+'СЕТ СН'!$G$14+СВЦЭМ!$D$10+'СЕТ СН'!$G$5-'СЕТ СН'!$G$24</f>
        <v>3293.3413203700002</v>
      </c>
      <c r="V68" s="36">
        <f>SUMIFS(СВЦЭМ!$D$33:$D$776,СВЦЭМ!$A$33:$A$776,$A68,СВЦЭМ!$B$33:$B$776,V$47)+'СЕТ СН'!$G$14+СВЦЭМ!$D$10+'СЕТ СН'!$G$5-'СЕТ СН'!$G$24</f>
        <v>3301.8945746300001</v>
      </c>
      <c r="W68" s="36">
        <f>SUMIFS(СВЦЭМ!$D$33:$D$776,СВЦЭМ!$A$33:$A$776,$A68,СВЦЭМ!$B$33:$B$776,W$47)+'СЕТ СН'!$G$14+СВЦЭМ!$D$10+'СЕТ СН'!$G$5-'СЕТ СН'!$G$24</f>
        <v>3280.6991152300002</v>
      </c>
      <c r="X68" s="36">
        <f>SUMIFS(СВЦЭМ!$D$33:$D$776,СВЦЭМ!$A$33:$A$776,$A68,СВЦЭМ!$B$33:$B$776,X$47)+'СЕТ СН'!$G$14+СВЦЭМ!$D$10+'СЕТ СН'!$G$5-'СЕТ СН'!$G$24</f>
        <v>3257.1549869300002</v>
      </c>
      <c r="Y68" s="36">
        <f>SUMIFS(СВЦЭМ!$D$33:$D$776,СВЦЭМ!$A$33:$A$776,$A68,СВЦЭМ!$B$33:$B$776,Y$47)+'СЕТ СН'!$G$14+СВЦЭМ!$D$10+'СЕТ СН'!$G$5-'СЕТ СН'!$G$24</f>
        <v>3345.6476195700002</v>
      </c>
    </row>
    <row r="69" spans="1:26" ht="15.75" x14ac:dyDescent="0.2">
      <c r="A69" s="35">
        <f t="shared" si="1"/>
        <v>44096</v>
      </c>
      <c r="B69" s="36">
        <f>SUMIFS(СВЦЭМ!$D$33:$D$776,СВЦЭМ!$A$33:$A$776,$A69,СВЦЭМ!$B$33:$B$776,B$47)+'СЕТ СН'!$G$14+СВЦЭМ!$D$10+'СЕТ СН'!$G$5-'СЕТ СН'!$G$24</f>
        <v>3439.3672994799999</v>
      </c>
      <c r="C69" s="36">
        <f>SUMIFS(СВЦЭМ!$D$33:$D$776,СВЦЭМ!$A$33:$A$776,$A69,СВЦЭМ!$B$33:$B$776,C$47)+'СЕТ СН'!$G$14+СВЦЭМ!$D$10+'СЕТ СН'!$G$5-'СЕТ СН'!$G$24</f>
        <v>3478.42389804</v>
      </c>
      <c r="D69" s="36">
        <f>SUMIFS(СВЦЭМ!$D$33:$D$776,СВЦЭМ!$A$33:$A$776,$A69,СВЦЭМ!$B$33:$B$776,D$47)+'СЕТ СН'!$G$14+СВЦЭМ!$D$10+'СЕТ СН'!$G$5-'СЕТ СН'!$G$24</f>
        <v>3497.6789018899999</v>
      </c>
      <c r="E69" s="36">
        <f>SUMIFS(СВЦЭМ!$D$33:$D$776,СВЦЭМ!$A$33:$A$776,$A69,СВЦЭМ!$B$33:$B$776,E$47)+'СЕТ СН'!$G$14+СВЦЭМ!$D$10+'СЕТ СН'!$G$5-'СЕТ СН'!$G$24</f>
        <v>3518.5370218799999</v>
      </c>
      <c r="F69" s="36">
        <f>SUMIFS(СВЦЭМ!$D$33:$D$776,СВЦЭМ!$A$33:$A$776,$A69,СВЦЭМ!$B$33:$B$776,F$47)+'СЕТ СН'!$G$14+СВЦЭМ!$D$10+'СЕТ СН'!$G$5-'СЕТ СН'!$G$24</f>
        <v>3503.1451854500001</v>
      </c>
      <c r="G69" s="36">
        <f>SUMIFS(СВЦЭМ!$D$33:$D$776,СВЦЭМ!$A$33:$A$776,$A69,СВЦЭМ!$B$33:$B$776,G$47)+'СЕТ СН'!$G$14+СВЦЭМ!$D$10+'СЕТ СН'!$G$5-'СЕТ СН'!$G$24</f>
        <v>3478.6106193300002</v>
      </c>
      <c r="H69" s="36">
        <f>SUMIFS(СВЦЭМ!$D$33:$D$776,СВЦЭМ!$A$33:$A$776,$A69,СВЦЭМ!$B$33:$B$776,H$47)+'СЕТ СН'!$G$14+СВЦЭМ!$D$10+'СЕТ СН'!$G$5-'СЕТ СН'!$G$24</f>
        <v>3439.12918683</v>
      </c>
      <c r="I69" s="36">
        <f>SUMIFS(СВЦЭМ!$D$33:$D$776,СВЦЭМ!$A$33:$A$776,$A69,СВЦЭМ!$B$33:$B$776,I$47)+'СЕТ СН'!$G$14+СВЦЭМ!$D$10+'СЕТ СН'!$G$5-'СЕТ СН'!$G$24</f>
        <v>3409.8893529300003</v>
      </c>
      <c r="J69" s="36">
        <f>SUMIFS(СВЦЭМ!$D$33:$D$776,СВЦЭМ!$A$33:$A$776,$A69,СВЦЭМ!$B$33:$B$776,J$47)+'СЕТ СН'!$G$14+СВЦЭМ!$D$10+'СЕТ СН'!$G$5-'СЕТ СН'!$G$24</f>
        <v>3379.89457038</v>
      </c>
      <c r="K69" s="36">
        <f>SUMIFS(СВЦЭМ!$D$33:$D$776,СВЦЭМ!$A$33:$A$776,$A69,СВЦЭМ!$B$33:$B$776,K$47)+'СЕТ СН'!$G$14+СВЦЭМ!$D$10+'СЕТ СН'!$G$5-'СЕТ СН'!$G$24</f>
        <v>3369.5736781800001</v>
      </c>
      <c r="L69" s="36">
        <f>SUMIFS(СВЦЭМ!$D$33:$D$776,СВЦЭМ!$A$33:$A$776,$A69,СВЦЭМ!$B$33:$B$776,L$47)+'СЕТ СН'!$G$14+СВЦЭМ!$D$10+'СЕТ СН'!$G$5-'СЕТ СН'!$G$24</f>
        <v>3369.0034084600002</v>
      </c>
      <c r="M69" s="36">
        <f>SUMIFS(СВЦЭМ!$D$33:$D$776,СВЦЭМ!$A$33:$A$776,$A69,СВЦЭМ!$B$33:$B$776,M$47)+'СЕТ СН'!$G$14+СВЦЭМ!$D$10+'СЕТ СН'!$G$5-'СЕТ СН'!$G$24</f>
        <v>3343.4726736800003</v>
      </c>
      <c r="N69" s="36">
        <f>SUMIFS(СВЦЭМ!$D$33:$D$776,СВЦЭМ!$A$33:$A$776,$A69,СВЦЭМ!$B$33:$B$776,N$47)+'СЕТ СН'!$G$14+СВЦЭМ!$D$10+'СЕТ СН'!$G$5-'СЕТ СН'!$G$24</f>
        <v>3293.3276742400003</v>
      </c>
      <c r="O69" s="36">
        <f>SUMIFS(СВЦЭМ!$D$33:$D$776,СВЦЭМ!$A$33:$A$776,$A69,СВЦЭМ!$B$33:$B$776,O$47)+'СЕТ СН'!$G$14+СВЦЭМ!$D$10+'СЕТ СН'!$G$5-'СЕТ СН'!$G$24</f>
        <v>3283.19063671</v>
      </c>
      <c r="P69" s="36">
        <f>SUMIFS(СВЦЭМ!$D$33:$D$776,СВЦЭМ!$A$33:$A$776,$A69,СВЦЭМ!$B$33:$B$776,P$47)+'СЕТ СН'!$G$14+СВЦЭМ!$D$10+'СЕТ СН'!$G$5-'СЕТ СН'!$G$24</f>
        <v>3278.85240294</v>
      </c>
      <c r="Q69" s="36">
        <f>SUMIFS(СВЦЭМ!$D$33:$D$776,СВЦЭМ!$A$33:$A$776,$A69,СВЦЭМ!$B$33:$B$776,Q$47)+'СЕТ СН'!$G$14+СВЦЭМ!$D$10+'СЕТ СН'!$G$5-'СЕТ СН'!$G$24</f>
        <v>3281.01512744</v>
      </c>
      <c r="R69" s="36">
        <f>SUMIFS(СВЦЭМ!$D$33:$D$776,СВЦЭМ!$A$33:$A$776,$A69,СВЦЭМ!$B$33:$B$776,R$47)+'СЕТ СН'!$G$14+СВЦЭМ!$D$10+'СЕТ СН'!$G$5-'СЕТ СН'!$G$24</f>
        <v>3279.08995108</v>
      </c>
      <c r="S69" s="36">
        <f>SUMIFS(СВЦЭМ!$D$33:$D$776,СВЦЭМ!$A$33:$A$776,$A69,СВЦЭМ!$B$33:$B$776,S$47)+'СЕТ СН'!$G$14+СВЦЭМ!$D$10+'СЕТ СН'!$G$5-'СЕТ СН'!$G$24</f>
        <v>3285.63387328</v>
      </c>
      <c r="T69" s="36">
        <f>SUMIFS(СВЦЭМ!$D$33:$D$776,СВЦЭМ!$A$33:$A$776,$A69,СВЦЭМ!$B$33:$B$776,T$47)+'СЕТ СН'!$G$14+СВЦЭМ!$D$10+'СЕТ СН'!$G$5-'СЕТ СН'!$G$24</f>
        <v>3295.7258289299998</v>
      </c>
      <c r="U69" s="36">
        <f>SUMIFS(СВЦЭМ!$D$33:$D$776,СВЦЭМ!$A$33:$A$776,$A69,СВЦЭМ!$B$33:$B$776,U$47)+'СЕТ СН'!$G$14+СВЦЭМ!$D$10+'СЕТ СН'!$G$5-'СЕТ СН'!$G$24</f>
        <v>3319.6544023500001</v>
      </c>
      <c r="V69" s="36">
        <f>SUMIFS(СВЦЭМ!$D$33:$D$776,СВЦЭМ!$A$33:$A$776,$A69,СВЦЭМ!$B$33:$B$776,V$47)+'СЕТ СН'!$G$14+СВЦЭМ!$D$10+'СЕТ СН'!$G$5-'СЕТ СН'!$G$24</f>
        <v>3320.0011928700001</v>
      </c>
      <c r="W69" s="36">
        <f>SUMIFS(СВЦЭМ!$D$33:$D$776,СВЦЭМ!$A$33:$A$776,$A69,СВЦЭМ!$B$33:$B$776,W$47)+'СЕТ СН'!$G$14+СВЦЭМ!$D$10+'СЕТ СН'!$G$5-'СЕТ СН'!$G$24</f>
        <v>3307.7760707100001</v>
      </c>
      <c r="X69" s="36">
        <f>SUMIFS(СВЦЭМ!$D$33:$D$776,СВЦЭМ!$A$33:$A$776,$A69,СВЦЭМ!$B$33:$B$776,X$47)+'СЕТ СН'!$G$14+СВЦЭМ!$D$10+'СЕТ СН'!$G$5-'СЕТ СН'!$G$24</f>
        <v>3305.0671217899999</v>
      </c>
      <c r="Y69" s="36">
        <f>SUMIFS(СВЦЭМ!$D$33:$D$776,СВЦЭМ!$A$33:$A$776,$A69,СВЦЭМ!$B$33:$B$776,Y$47)+'СЕТ СН'!$G$14+СВЦЭМ!$D$10+'СЕТ СН'!$G$5-'СЕТ СН'!$G$24</f>
        <v>3379.4710180500001</v>
      </c>
    </row>
    <row r="70" spans="1:26" ht="15.75" x14ac:dyDescent="0.2">
      <c r="A70" s="35">
        <f t="shared" si="1"/>
        <v>44097</v>
      </c>
      <c r="B70" s="36">
        <f>SUMIFS(СВЦЭМ!$D$33:$D$776,СВЦЭМ!$A$33:$A$776,$A70,СВЦЭМ!$B$33:$B$776,B$47)+'СЕТ СН'!$G$14+СВЦЭМ!$D$10+'СЕТ СН'!$G$5-'СЕТ СН'!$G$24</f>
        <v>3429.9783839800002</v>
      </c>
      <c r="C70" s="36">
        <f>SUMIFS(СВЦЭМ!$D$33:$D$776,СВЦЭМ!$A$33:$A$776,$A70,СВЦЭМ!$B$33:$B$776,C$47)+'СЕТ СН'!$G$14+СВЦЭМ!$D$10+'СЕТ СН'!$G$5-'СЕТ СН'!$G$24</f>
        <v>3466.5927358500003</v>
      </c>
      <c r="D70" s="36">
        <f>SUMIFS(СВЦЭМ!$D$33:$D$776,СВЦЭМ!$A$33:$A$776,$A70,СВЦЭМ!$B$33:$B$776,D$47)+'СЕТ СН'!$G$14+СВЦЭМ!$D$10+'СЕТ СН'!$G$5-'СЕТ СН'!$G$24</f>
        <v>3481.5122138000002</v>
      </c>
      <c r="E70" s="36">
        <f>SUMIFS(СВЦЭМ!$D$33:$D$776,СВЦЭМ!$A$33:$A$776,$A70,СВЦЭМ!$B$33:$B$776,E$47)+'СЕТ СН'!$G$14+СВЦЭМ!$D$10+'СЕТ СН'!$G$5-'СЕТ СН'!$G$24</f>
        <v>3499.9090761400003</v>
      </c>
      <c r="F70" s="36">
        <f>SUMIFS(СВЦЭМ!$D$33:$D$776,СВЦЭМ!$A$33:$A$776,$A70,СВЦЭМ!$B$33:$B$776,F$47)+'СЕТ СН'!$G$14+СВЦЭМ!$D$10+'СЕТ СН'!$G$5-'СЕТ СН'!$G$24</f>
        <v>3509.0375331</v>
      </c>
      <c r="G70" s="36">
        <f>SUMIFS(СВЦЭМ!$D$33:$D$776,СВЦЭМ!$A$33:$A$776,$A70,СВЦЭМ!$B$33:$B$776,G$47)+'СЕТ СН'!$G$14+СВЦЭМ!$D$10+'СЕТ СН'!$G$5-'СЕТ СН'!$G$24</f>
        <v>3489.2181231499999</v>
      </c>
      <c r="H70" s="36">
        <f>SUMIFS(СВЦЭМ!$D$33:$D$776,СВЦЭМ!$A$33:$A$776,$A70,СВЦЭМ!$B$33:$B$776,H$47)+'СЕТ СН'!$G$14+СВЦЭМ!$D$10+'СЕТ СН'!$G$5-'СЕТ СН'!$G$24</f>
        <v>3436.5155863499999</v>
      </c>
      <c r="I70" s="36">
        <f>SUMIFS(СВЦЭМ!$D$33:$D$776,СВЦЭМ!$A$33:$A$776,$A70,СВЦЭМ!$B$33:$B$776,I$47)+'СЕТ СН'!$G$14+СВЦЭМ!$D$10+'СЕТ СН'!$G$5-'СЕТ СН'!$G$24</f>
        <v>3379.290422</v>
      </c>
      <c r="J70" s="36">
        <f>SUMIFS(СВЦЭМ!$D$33:$D$776,СВЦЭМ!$A$33:$A$776,$A70,СВЦЭМ!$B$33:$B$776,J$47)+'СЕТ СН'!$G$14+СВЦЭМ!$D$10+'СЕТ СН'!$G$5-'СЕТ СН'!$G$24</f>
        <v>3350.8259684</v>
      </c>
      <c r="K70" s="36">
        <f>SUMIFS(СВЦЭМ!$D$33:$D$776,СВЦЭМ!$A$33:$A$776,$A70,СВЦЭМ!$B$33:$B$776,K$47)+'СЕТ СН'!$G$14+СВЦЭМ!$D$10+'СЕТ СН'!$G$5-'СЕТ СН'!$G$24</f>
        <v>3346.5018353200003</v>
      </c>
      <c r="L70" s="36">
        <f>SUMIFS(СВЦЭМ!$D$33:$D$776,СВЦЭМ!$A$33:$A$776,$A70,СВЦЭМ!$B$33:$B$776,L$47)+'СЕТ СН'!$G$14+СВЦЭМ!$D$10+'СЕТ СН'!$G$5-'СЕТ СН'!$G$24</f>
        <v>3339.8282893800001</v>
      </c>
      <c r="M70" s="36">
        <f>SUMIFS(СВЦЭМ!$D$33:$D$776,СВЦЭМ!$A$33:$A$776,$A70,СВЦЭМ!$B$33:$B$776,M$47)+'СЕТ СН'!$G$14+СВЦЭМ!$D$10+'СЕТ СН'!$G$5-'СЕТ СН'!$G$24</f>
        <v>3299.0221608299998</v>
      </c>
      <c r="N70" s="36">
        <f>SUMIFS(СВЦЭМ!$D$33:$D$776,СВЦЭМ!$A$33:$A$776,$A70,СВЦЭМ!$B$33:$B$776,N$47)+'СЕТ СН'!$G$14+СВЦЭМ!$D$10+'СЕТ СН'!$G$5-'СЕТ СН'!$G$24</f>
        <v>3293.9779721700002</v>
      </c>
      <c r="O70" s="36">
        <f>SUMIFS(СВЦЭМ!$D$33:$D$776,СВЦЭМ!$A$33:$A$776,$A70,СВЦЭМ!$B$33:$B$776,O$47)+'СЕТ СН'!$G$14+СВЦЭМ!$D$10+'СЕТ СН'!$G$5-'СЕТ СН'!$G$24</f>
        <v>3292.53847847</v>
      </c>
      <c r="P70" s="36">
        <f>SUMIFS(СВЦЭМ!$D$33:$D$776,СВЦЭМ!$A$33:$A$776,$A70,СВЦЭМ!$B$33:$B$776,P$47)+'СЕТ СН'!$G$14+СВЦЭМ!$D$10+'СЕТ СН'!$G$5-'СЕТ СН'!$G$24</f>
        <v>3287.7985362700001</v>
      </c>
      <c r="Q70" s="36">
        <f>SUMIFS(СВЦЭМ!$D$33:$D$776,СВЦЭМ!$A$33:$A$776,$A70,СВЦЭМ!$B$33:$B$776,Q$47)+'СЕТ СН'!$G$14+СВЦЭМ!$D$10+'СЕТ СН'!$G$5-'СЕТ СН'!$G$24</f>
        <v>3287.9033793899998</v>
      </c>
      <c r="R70" s="36">
        <f>SUMIFS(СВЦЭМ!$D$33:$D$776,СВЦЭМ!$A$33:$A$776,$A70,СВЦЭМ!$B$33:$B$776,R$47)+'СЕТ СН'!$G$14+СВЦЭМ!$D$10+'СЕТ СН'!$G$5-'СЕТ СН'!$G$24</f>
        <v>3283.53942624</v>
      </c>
      <c r="S70" s="36">
        <f>SUMIFS(СВЦЭМ!$D$33:$D$776,СВЦЭМ!$A$33:$A$776,$A70,СВЦЭМ!$B$33:$B$776,S$47)+'СЕТ СН'!$G$14+СВЦЭМ!$D$10+'СЕТ СН'!$G$5-'СЕТ СН'!$G$24</f>
        <v>3290.16094557</v>
      </c>
      <c r="T70" s="36">
        <f>SUMIFS(СВЦЭМ!$D$33:$D$776,СВЦЭМ!$A$33:$A$776,$A70,СВЦЭМ!$B$33:$B$776,T$47)+'СЕТ СН'!$G$14+СВЦЭМ!$D$10+'СЕТ СН'!$G$5-'СЕТ СН'!$G$24</f>
        <v>3292.8976814400003</v>
      </c>
      <c r="U70" s="36">
        <f>SUMIFS(СВЦЭМ!$D$33:$D$776,СВЦЭМ!$A$33:$A$776,$A70,СВЦЭМ!$B$33:$B$776,U$47)+'СЕТ СН'!$G$14+СВЦЭМ!$D$10+'СЕТ СН'!$G$5-'СЕТ СН'!$G$24</f>
        <v>3310.68904509</v>
      </c>
      <c r="V70" s="36">
        <f>SUMIFS(СВЦЭМ!$D$33:$D$776,СВЦЭМ!$A$33:$A$776,$A70,СВЦЭМ!$B$33:$B$776,V$47)+'СЕТ СН'!$G$14+СВЦЭМ!$D$10+'СЕТ СН'!$G$5-'СЕТ СН'!$G$24</f>
        <v>3304.2082140699999</v>
      </c>
      <c r="W70" s="36">
        <f>SUMIFS(СВЦЭМ!$D$33:$D$776,СВЦЭМ!$A$33:$A$776,$A70,СВЦЭМ!$B$33:$B$776,W$47)+'СЕТ СН'!$G$14+СВЦЭМ!$D$10+'СЕТ СН'!$G$5-'СЕТ СН'!$G$24</f>
        <v>3294.03158179</v>
      </c>
      <c r="X70" s="36">
        <f>SUMIFS(СВЦЭМ!$D$33:$D$776,СВЦЭМ!$A$33:$A$776,$A70,СВЦЭМ!$B$33:$B$776,X$47)+'СЕТ СН'!$G$14+СВЦЭМ!$D$10+'СЕТ СН'!$G$5-'СЕТ СН'!$G$24</f>
        <v>3281.9401209100001</v>
      </c>
      <c r="Y70" s="36">
        <f>SUMIFS(СВЦЭМ!$D$33:$D$776,СВЦЭМ!$A$33:$A$776,$A70,СВЦЭМ!$B$33:$B$776,Y$47)+'СЕТ СН'!$G$14+СВЦЭМ!$D$10+'СЕТ СН'!$G$5-'СЕТ СН'!$G$24</f>
        <v>3339.1327685599999</v>
      </c>
    </row>
    <row r="71" spans="1:26" ht="15.75" x14ac:dyDescent="0.2">
      <c r="A71" s="35">
        <f t="shared" si="1"/>
        <v>44098</v>
      </c>
      <c r="B71" s="36">
        <f>SUMIFS(СВЦЭМ!$D$33:$D$776,СВЦЭМ!$A$33:$A$776,$A71,СВЦЭМ!$B$33:$B$776,B$47)+'СЕТ СН'!$G$14+СВЦЭМ!$D$10+'СЕТ СН'!$G$5-'СЕТ СН'!$G$24</f>
        <v>3454.8878789999999</v>
      </c>
      <c r="C71" s="36">
        <f>SUMIFS(СВЦЭМ!$D$33:$D$776,СВЦЭМ!$A$33:$A$776,$A71,СВЦЭМ!$B$33:$B$776,C$47)+'СЕТ СН'!$G$14+СВЦЭМ!$D$10+'СЕТ СН'!$G$5-'СЕТ СН'!$G$24</f>
        <v>3472.67652451</v>
      </c>
      <c r="D71" s="36">
        <f>SUMIFS(СВЦЭМ!$D$33:$D$776,СВЦЭМ!$A$33:$A$776,$A71,СВЦЭМ!$B$33:$B$776,D$47)+'СЕТ СН'!$G$14+СВЦЭМ!$D$10+'СЕТ СН'!$G$5-'СЕТ СН'!$G$24</f>
        <v>3489.68223721</v>
      </c>
      <c r="E71" s="36">
        <f>SUMIFS(СВЦЭМ!$D$33:$D$776,СВЦЭМ!$A$33:$A$776,$A71,СВЦЭМ!$B$33:$B$776,E$47)+'СЕТ СН'!$G$14+СВЦЭМ!$D$10+'СЕТ СН'!$G$5-'СЕТ СН'!$G$24</f>
        <v>3495.5322667199998</v>
      </c>
      <c r="F71" s="36">
        <f>SUMIFS(СВЦЭМ!$D$33:$D$776,СВЦЭМ!$A$33:$A$776,$A71,СВЦЭМ!$B$33:$B$776,F$47)+'СЕТ СН'!$G$14+СВЦЭМ!$D$10+'СЕТ СН'!$G$5-'СЕТ СН'!$G$24</f>
        <v>3486.3901833499999</v>
      </c>
      <c r="G71" s="36">
        <f>SUMIFS(СВЦЭМ!$D$33:$D$776,СВЦЭМ!$A$33:$A$776,$A71,СВЦЭМ!$B$33:$B$776,G$47)+'СЕТ СН'!$G$14+СВЦЭМ!$D$10+'СЕТ СН'!$G$5-'СЕТ СН'!$G$24</f>
        <v>3483.9957619500001</v>
      </c>
      <c r="H71" s="36">
        <f>SUMIFS(СВЦЭМ!$D$33:$D$776,СВЦЭМ!$A$33:$A$776,$A71,СВЦЭМ!$B$33:$B$776,H$47)+'СЕТ СН'!$G$14+СВЦЭМ!$D$10+'СЕТ СН'!$G$5-'СЕТ СН'!$G$24</f>
        <v>3486.34412333</v>
      </c>
      <c r="I71" s="36">
        <f>SUMIFS(СВЦЭМ!$D$33:$D$776,СВЦЭМ!$A$33:$A$776,$A71,СВЦЭМ!$B$33:$B$776,I$47)+'СЕТ СН'!$G$14+СВЦЭМ!$D$10+'СЕТ СН'!$G$5-'СЕТ СН'!$G$24</f>
        <v>3398.1462578000001</v>
      </c>
      <c r="J71" s="36">
        <f>SUMIFS(СВЦЭМ!$D$33:$D$776,СВЦЭМ!$A$33:$A$776,$A71,СВЦЭМ!$B$33:$B$776,J$47)+'СЕТ СН'!$G$14+СВЦЭМ!$D$10+'СЕТ СН'!$G$5-'СЕТ СН'!$G$24</f>
        <v>3365.9492080199998</v>
      </c>
      <c r="K71" s="36">
        <f>SUMIFS(СВЦЭМ!$D$33:$D$776,СВЦЭМ!$A$33:$A$776,$A71,СВЦЭМ!$B$33:$B$776,K$47)+'СЕТ СН'!$G$14+СВЦЭМ!$D$10+'СЕТ СН'!$G$5-'СЕТ СН'!$G$24</f>
        <v>3369.9517516800001</v>
      </c>
      <c r="L71" s="36">
        <f>SUMIFS(СВЦЭМ!$D$33:$D$776,СВЦЭМ!$A$33:$A$776,$A71,СВЦЭМ!$B$33:$B$776,L$47)+'СЕТ СН'!$G$14+СВЦЭМ!$D$10+'СЕТ СН'!$G$5-'СЕТ СН'!$G$24</f>
        <v>3380.6736059200002</v>
      </c>
      <c r="M71" s="36">
        <f>SUMIFS(СВЦЭМ!$D$33:$D$776,СВЦЭМ!$A$33:$A$776,$A71,СВЦЭМ!$B$33:$B$776,M$47)+'СЕТ СН'!$G$14+СВЦЭМ!$D$10+'СЕТ СН'!$G$5-'СЕТ СН'!$G$24</f>
        <v>3343.4347922100001</v>
      </c>
      <c r="N71" s="36">
        <f>SUMIFS(СВЦЭМ!$D$33:$D$776,СВЦЭМ!$A$33:$A$776,$A71,СВЦЭМ!$B$33:$B$776,N$47)+'СЕТ СН'!$G$14+СВЦЭМ!$D$10+'СЕТ СН'!$G$5-'СЕТ СН'!$G$24</f>
        <v>3296.4130070000001</v>
      </c>
      <c r="O71" s="36">
        <f>SUMIFS(СВЦЭМ!$D$33:$D$776,СВЦЭМ!$A$33:$A$776,$A71,СВЦЭМ!$B$33:$B$776,O$47)+'СЕТ СН'!$G$14+СВЦЭМ!$D$10+'СЕТ СН'!$G$5-'СЕТ СН'!$G$24</f>
        <v>3294.2984065000001</v>
      </c>
      <c r="P71" s="36">
        <f>SUMIFS(СВЦЭМ!$D$33:$D$776,СВЦЭМ!$A$33:$A$776,$A71,СВЦЭМ!$B$33:$B$776,P$47)+'СЕТ СН'!$G$14+СВЦЭМ!$D$10+'СЕТ СН'!$G$5-'СЕТ СН'!$G$24</f>
        <v>3292.0207463300003</v>
      </c>
      <c r="Q71" s="36">
        <f>SUMIFS(СВЦЭМ!$D$33:$D$776,СВЦЭМ!$A$33:$A$776,$A71,СВЦЭМ!$B$33:$B$776,Q$47)+'СЕТ СН'!$G$14+СВЦЭМ!$D$10+'СЕТ СН'!$G$5-'СЕТ СН'!$G$24</f>
        <v>3287.1250581100003</v>
      </c>
      <c r="R71" s="36">
        <f>SUMIFS(СВЦЭМ!$D$33:$D$776,СВЦЭМ!$A$33:$A$776,$A71,СВЦЭМ!$B$33:$B$776,R$47)+'СЕТ СН'!$G$14+СВЦЭМ!$D$10+'СЕТ СН'!$G$5-'СЕТ СН'!$G$24</f>
        <v>3282.8707021099999</v>
      </c>
      <c r="S71" s="36">
        <f>SUMIFS(СВЦЭМ!$D$33:$D$776,СВЦЭМ!$A$33:$A$776,$A71,СВЦЭМ!$B$33:$B$776,S$47)+'СЕТ СН'!$G$14+СВЦЭМ!$D$10+'СЕТ СН'!$G$5-'СЕТ СН'!$G$24</f>
        <v>3287.88923226</v>
      </c>
      <c r="T71" s="36">
        <f>SUMIFS(СВЦЭМ!$D$33:$D$776,СВЦЭМ!$A$33:$A$776,$A71,СВЦЭМ!$B$33:$B$776,T$47)+'СЕТ СН'!$G$14+СВЦЭМ!$D$10+'СЕТ СН'!$G$5-'СЕТ СН'!$G$24</f>
        <v>3293.5519232199999</v>
      </c>
      <c r="U71" s="36">
        <f>SUMIFS(СВЦЭМ!$D$33:$D$776,СВЦЭМ!$A$33:$A$776,$A71,СВЦЭМ!$B$33:$B$776,U$47)+'СЕТ СН'!$G$14+СВЦЭМ!$D$10+'СЕТ СН'!$G$5-'СЕТ СН'!$G$24</f>
        <v>3325.6388273500002</v>
      </c>
      <c r="V71" s="36">
        <f>SUMIFS(СВЦЭМ!$D$33:$D$776,СВЦЭМ!$A$33:$A$776,$A71,СВЦЭМ!$B$33:$B$776,V$47)+'СЕТ СН'!$G$14+СВЦЭМ!$D$10+'СЕТ СН'!$G$5-'СЕТ СН'!$G$24</f>
        <v>3322.1516673699998</v>
      </c>
      <c r="W71" s="36">
        <f>SUMIFS(СВЦЭМ!$D$33:$D$776,СВЦЭМ!$A$33:$A$776,$A71,СВЦЭМ!$B$33:$B$776,W$47)+'СЕТ СН'!$G$14+СВЦЭМ!$D$10+'СЕТ СН'!$G$5-'СЕТ СН'!$G$24</f>
        <v>3370.4212299400001</v>
      </c>
      <c r="X71" s="36">
        <f>SUMIFS(СВЦЭМ!$D$33:$D$776,СВЦЭМ!$A$33:$A$776,$A71,СВЦЭМ!$B$33:$B$776,X$47)+'СЕТ СН'!$G$14+СВЦЭМ!$D$10+'СЕТ СН'!$G$5-'СЕТ СН'!$G$24</f>
        <v>3386.00837022</v>
      </c>
      <c r="Y71" s="36">
        <f>SUMIFS(СВЦЭМ!$D$33:$D$776,СВЦЭМ!$A$33:$A$776,$A71,СВЦЭМ!$B$33:$B$776,Y$47)+'СЕТ СН'!$G$14+СВЦЭМ!$D$10+'СЕТ СН'!$G$5-'СЕТ СН'!$G$24</f>
        <v>3430.89533325</v>
      </c>
    </row>
    <row r="72" spans="1:26" ht="15.75" x14ac:dyDescent="0.2">
      <c r="A72" s="35">
        <f t="shared" si="1"/>
        <v>44099</v>
      </c>
      <c r="B72" s="36">
        <f>SUMIFS(СВЦЭМ!$D$33:$D$776,СВЦЭМ!$A$33:$A$776,$A72,СВЦЭМ!$B$33:$B$776,B$47)+'СЕТ СН'!$G$14+СВЦЭМ!$D$10+'СЕТ СН'!$G$5-'СЕТ СН'!$G$24</f>
        <v>3424.7559175599999</v>
      </c>
      <c r="C72" s="36">
        <f>SUMIFS(СВЦЭМ!$D$33:$D$776,СВЦЭМ!$A$33:$A$776,$A72,СВЦЭМ!$B$33:$B$776,C$47)+'СЕТ СН'!$G$14+СВЦЭМ!$D$10+'СЕТ СН'!$G$5-'СЕТ СН'!$G$24</f>
        <v>3439.42351181</v>
      </c>
      <c r="D72" s="36">
        <f>SUMIFS(СВЦЭМ!$D$33:$D$776,СВЦЭМ!$A$33:$A$776,$A72,СВЦЭМ!$B$33:$B$776,D$47)+'СЕТ СН'!$G$14+СВЦЭМ!$D$10+'СЕТ СН'!$G$5-'СЕТ СН'!$G$24</f>
        <v>3453.3085339300001</v>
      </c>
      <c r="E72" s="36">
        <f>SUMIFS(СВЦЭМ!$D$33:$D$776,СВЦЭМ!$A$33:$A$776,$A72,СВЦЭМ!$B$33:$B$776,E$47)+'СЕТ СН'!$G$14+СВЦЭМ!$D$10+'СЕТ СН'!$G$5-'СЕТ СН'!$G$24</f>
        <v>3456.0646855200002</v>
      </c>
      <c r="F72" s="36">
        <f>SUMIFS(СВЦЭМ!$D$33:$D$776,СВЦЭМ!$A$33:$A$776,$A72,СВЦЭМ!$B$33:$B$776,F$47)+'СЕТ СН'!$G$14+СВЦЭМ!$D$10+'СЕТ СН'!$G$5-'СЕТ СН'!$G$24</f>
        <v>3450.2337433100001</v>
      </c>
      <c r="G72" s="36">
        <f>SUMIFS(СВЦЭМ!$D$33:$D$776,СВЦЭМ!$A$33:$A$776,$A72,СВЦЭМ!$B$33:$B$776,G$47)+'СЕТ СН'!$G$14+СВЦЭМ!$D$10+'СЕТ СН'!$G$5-'СЕТ СН'!$G$24</f>
        <v>3434.70622379</v>
      </c>
      <c r="H72" s="36">
        <f>SUMIFS(СВЦЭМ!$D$33:$D$776,СВЦЭМ!$A$33:$A$776,$A72,СВЦЭМ!$B$33:$B$776,H$47)+'СЕТ СН'!$G$14+СВЦЭМ!$D$10+'СЕТ СН'!$G$5-'СЕТ СН'!$G$24</f>
        <v>3398.6854536300002</v>
      </c>
      <c r="I72" s="36">
        <f>SUMIFS(СВЦЭМ!$D$33:$D$776,СВЦЭМ!$A$33:$A$776,$A72,СВЦЭМ!$B$33:$B$776,I$47)+'СЕТ СН'!$G$14+СВЦЭМ!$D$10+'СЕТ СН'!$G$5-'СЕТ СН'!$G$24</f>
        <v>3372.69529655</v>
      </c>
      <c r="J72" s="36">
        <f>SUMIFS(СВЦЭМ!$D$33:$D$776,СВЦЭМ!$A$33:$A$776,$A72,СВЦЭМ!$B$33:$B$776,J$47)+'СЕТ СН'!$G$14+СВЦЭМ!$D$10+'СЕТ СН'!$G$5-'СЕТ СН'!$G$24</f>
        <v>3362.9811857599998</v>
      </c>
      <c r="K72" s="36">
        <f>SUMIFS(СВЦЭМ!$D$33:$D$776,СВЦЭМ!$A$33:$A$776,$A72,СВЦЭМ!$B$33:$B$776,K$47)+'СЕТ СН'!$G$14+СВЦЭМ!$D$10+'СЕТ СН'!$G$5-'СЕТ СН'!$G$24</f>
        <v>3359.8569217100003</v>
      </c>
      <c r="L72" s="36">
        <f>SUMIFS(СВЦЭМ!$D$33:$D$776,СВЦЭМ!$A$33:$A$776,$A72,СВЦЭМ!$B$33:$B$776,L$47)+'СЕТ СН'!$G$14+СВЦЭМ!$D$10+'СЕТ СН'!$G$5-'СЕТ СН'!$G$24</f>
        <v>3370.3488855700002</v>
      </c>
      <c r="M72" s="36">
        <f>SUMIFS(СВЦЭМ!$D$33:$D$776,СВЦЭМ!$A$33:$A$776,$A72,СВЦЭМ!$B$33:$B$776,M$47)+'СЕТ СН'!$G$14+СВЦЭМ!$D$10+'СЕТ СН'!$G$5-'СЕТ СН'!$G$24</f>
        <v>3329.5085831699998</v>
      </c>
      <c r="N72" s="36">
        <f>SUMIFS(СВЦЭМ!$D$33:$D$776,СВЦЭМ!$A$33:$A$776,$A72,СВЦЭМ!$B$33:$B$776,N$47)+'СЕТ СН'!$G$14+СВЦЭМ!$D$10+'СЕТ СН'!$G$5-'СЕТ СН'!$G$24</f>
        <v>3289.2182808500002</v>
      </c>
      <c r="O72" s="36">
        <f>SUMIFS(СВЦЭМ!$D$33:$D$776,СВЦЭМ!$A$33:$A$776,$A72,СВЦЭМ!$B$33:$B$776,O$47)+'СЕТ СН'!$G$14+СВЦЭМ!$D$10+'СЕТ СН'!$G$5-'СЕТ СН'!$G$24</f>
        <v>3267.61631493</v>
      </c>
      <c r="P72" s="36">
        <f>SUMIFS(СВЦЭМ!$D$33:$D$776,СВЦЭМ!$A$33:$A$776,$A72,СВЦЭМ!$B$33:$B$776,P$47)+'СЕТ СН'!$G$14+СВЦЭМ!$D$10+'СЕТ СН'!$G$5-'СЕТ СН'!$G$24</f>
        <v>3263.2516806399999</v>
      </c>
      <c r="Q72" s="36">
        <f>SUMIFS(СВЦЭМ!$D$33:$D$776,СВЦЭМ!$A$33:$A$776,$A72,СВЦЭМ!$B$33:$B$776,Q$47)+'СЕТ СН'!$G$14+СВЦЭМ!$D$10+'СЕТ СН'!$G$5-'СЕТ СН'!$G$24</f>
        <v>3260.3521424800001</v>
      </c>
      <c r="R72" s="36">
        <f>SUMIFS(СВЦЭМ!$D$33:$D$776,СВЦЭМ!$A$33:$A$776,$A72,СВЦЭМ!$B$33:$B$776,R$47)+'СЕТ СН'!$G$14+СВЦЭМ!$D$10+'СЕТ СН'!$G$5-'СЕТ СН'!$G$24</f>
        <v>3261.4359940700001</v>
      </c>
      <c r="S72" s="36">
        <f>SUMIFS(СВЦЭМ!$D$33:$D$776,СВЦЭМ!$A$33:$A$776,$A72,СВЦЭМ!$B$33:$B$776,S$47)+'СЕТ СН'!$G$14+СВЦЭМ!$D$10+'СЕТ СН'!$G$5-'СЕТ СН'!$G$24</f>
        <v>3264.4753279199999</v>
      </c>
      <c r="T72" s="36">
        <f>SUMIFS(СВЦЭМ!$D$33:$D$776,СВЦЭМ!$A$33:$A$776,$A72,СВЦЭМ!$B$33:$B$776,T$47)+'СЕТ СН'!$G$14+СВЦЭМ!$D$10+'СЕТ СН'!$G$5-'СЕТ СН'!$G$24</f>
        <v>3254.3700707500002</v>
      </c>
      <c r="U72" s="36">
        <f>SUMIFS(СВЦЭМ!$D$33:$D$776,СВЦЭМ!$A$33:$A$776,$A72,СВЦЭМ!$B$33:$B$776,U$47)+'СЕТ СН'!$G$14+СВЦЭМ!$D$10+'СЕТ СН'!$G$5-'СЕТ СН'!$G$24</f>
        <v>3266.80549071</v>
      </c>
      <c r="V72" s="36">
        <f>SUMIFS(СВЦЭМ!$D$33:$D$776,СВЦЭМ!$A$33:$A$776,$A72,СВЦЭМ!$B$33:$B$776,V$47)+'СЕТ СН'!$G$14+СВЦЭМ!$D$10+'СЕТ СН'!$G$5-'СЕТ СН'!$G$24</f>
        <v>3279.9457951499999</v>
      </c>
      <c r="W72" s="36">
        <f>SUMIFS(СВЦЭМ!$D$33:$D$776,СВЦЭМ!$A$33:$A$776,$A72,СВЦЭМ!$B$33:$B$776,W$47)+'СЕТ СН'!$G$14+СВЦЭМ!$D$10+'СЕТ СН'!$G$5-'СЕТ СН'!$G$24</f>
        <v>3267.50081052</v>
      </c>
      <c r="X72" s="36">
        <f>SUMIFS(СВЦЭМ!$D$33:$D$776,СВЦЭМ!$A$33:$A$776,$A72,СВЦЭМ!$B$33:$B$776,X$47)+'СЕТ СН'!$G$14+СВЦЭМ!$D$10+'СЕТ СН'!$G$5-'СЕТ СН'!$G$24</f>
        <v>3296.84646595</v>
      </c>
      <c r="Y72" s="36">
        <f>SUMIFS(СВЦЭМ!$D$33:$D$776,СВЦЭМ!$A$33:$A$776,$A72,СВЦЭМ!$B$33:$B$776,Y$47)+'СЕТ СН'!$G$14+СВЦЭМ!$D$10+'СЕТ СН'!$G$5-'СЕТ СН'!$G$24</f>
        <v>3378.1044614000002</v>
      </c>
    </row>
    <row r="73" spans="1:26" ht="15.75" x14ac:dyDescent="0.2">
      <c r="A73" s="35">
        <f t="shared" si="1"/>
        <v>44100</v>
      </c>
      <c r="B73" s="36">
        <f>SUMIFS(СВЦЭМ!$D$33:$D$776,СВЦЭМ!$A$33:$A$776,$A73,СВЦЭМ!$B$33:$B$776,B$47)+'СЕТ СН'!$G$14+СВЦЭМ!$D$10+'СЕТ СН'!$G$5-'СЕТ СН'!$G$24</f>
        <v>3447.9092281900002</v>
      </c>
      <c r="C73" s="36">
        <f>SUMIFS(СВЦЭМ!$D$33:$D$776,СВЦЭМ!$A$33:$A$776,$A73,СВЦЭМ!$B$33:$B$776,C$47)+'СЕТ СН'!$G$14+СВЦЭМ!$D$10+'СЕТ СН'!$G$5-'СЕТ СН'!$G$24</f>
        <v>3478.0146608200002</v>
      </c>
      <c r="D73" s="36">
        <f>SUMIFS(СВЦЭМ!$D$33:$D$776,СВЦЭМ!$A$33:$A$776,$A73,СВЦЭМ!$B$33:$B$776,D$47)+'СЕТ СН'!$G$14+СВЦЭМ!$D$10+'СЕТ СН'!$G$5-'СЕТ СН'!$G$24</f>
        <v>3494.7722474399998</v>
      </c>
      <c r="E73" s="36">
        <f>SUMIFS(СВЦЭМ!$D$33:$D$776,СВЦЭМ!$A$33:$A$776,$A73,СВЦЭМ!$B$33:$B$776,E$47)+'СЕТ СН'!$G$14+СВЦЭМ!$D$10+'СЕТ СН'!$G$5-'СЕТ СН'!$G$24</f>
        <v>3504.5561987900001</v>
      </c>
      <c r="F73" s="36">
        <f>SUMIFS(СВЦЭМ!$D$33:$D$776,СВЦЭМ!$A$33:$A$776,$A73,СВЦЭМ!$B$33:$B$776,F$47)+'СЕТ СН'!$G$14+СВЦЭМ!$D$10+'СЕТ СН'!$G$5-'СЕТ СН'!$G$24</f>
        <v>3509.0275890399998</v>
      </c>
      <c r="G73" s="36">
        <f>SUMIFS(СВЦЭМ!$D$33:$D$776,СВЦЭМ!$A$33:$A$776,$A73,СВЦЭМ!$B$33:$B$776,G$47)+'СЕТ СН'!$G$14+СВЦЭМ!$D$10+'СЕТ СН'!$G$5-'СЕТ СН'!$G$24</f>
        <v>3498.55968355</v>
      </c>
      <c r="H73" s="36">
        <f>SUMIFS(СВЦЭМ!$D$33:$D$776,СВЦЭМ!$A$33:$A$776,$A73,СВЦЭМ!$B$33:$B$776,H$47)+'СЕТ СН'!$G$14+СВЦЭМ!$D$10+'СЕТ СН'!$G$5-'СЕТ СН'!$G$24</f>
        <v>3474.7899087200003</v>
      </c>
      <c r="I73" s="36">
        <f>SUMIFS(СВЦЭМ!$D$33:$D$776,СВЦЭМ!$A$33:$A$776,$A73,СВЦЭМ!$B$33:$B$776,I$47)+'СЕТ СН'!$G$14+СВЦЭМ!$D$10+'СЕТ СН'!$G$5-'СЕТ СН'!$G$24</f>
        <v>3437.2633743900001</v>
      </c>
      <c r="J73" s="36">
        <f>SUMIFS(СВЦЭМ!$D$33:$D$776,СВЦЭМ!$A$33:$A$776,$A73,СВЦЭМ!$B$33:$B$776,J$47)+'СЕТ СН'!$G$14+СВЦЭМ!$D$10+'СЕТ СН'!$G$5-'СЕТ СН'!$G$24</f>
        <v>3397.4514256900002</v>
      </c>
      <c r="K73" s="36">
        <f>SUMIFS(СВЦЭМ!$D$33:$D$776,СВЦЭМ!$A$33:$A$776,$A73,СВЦЭМ!$B$33:$B$776,K$47)+'СЕТ СН'!$G$14+СВЦЭМ!$D$10+'СЕТ СН'!$G$5-'СЕТ СН'!$G$24</f>
        <v>3375.1603442300002</v>
      </c>
      <c r="L73" s="36">
        <f>SUMIFS(СВЦЭМ!$D$33:$D$776,СВЦЭМ!$A$33:$A$776,$A73,СВЦЭМ!$B$33:$B$776,L$47)+'СЕТ СН'!$G$14+СВЦЭМ!$D$10+'СЕТ СН'!$G$5-'СЕТ СН'!$G$24</f>
        <v>3364.74836168</v>
      </c>
      <c r="M73" s="36">
        <f>SUMIFS(СВЦЭМ!$D$33:$D$776,СВЦЭМ!$A$33:$A$776,$A73,СВЦЭМ!$B$33:$B$776,M$47)+'СЕТ СН'!$G$14+СВЦЭМ!$D$10+'СЕТ СН'!$G$5-'СЕТ СН'!$G$24</f>
        <v>3323.25589967</v>
      </c>
      <c r="N73" s="36">
        <f>SUMIFS(СВЦЭМ!$D$33:$D$776,СВЦЭМ!$A$33:$A$776,$A73,СВЦЭМ!$B$33:$B$776,N$47)+'СЕТ СН'!$G$14+СВЦЭМ!$D$10+'СЕТ СН'!$G$5-'СЕТ СН'!$G$24</f>
        <v>3290.2394204399998</v>
      </c>
      <c r="O73" s="36">
        <f>SUMIFS(СВЦЭМ!$D$33:$D$776,СВЦЭМ!$A$33:$A$776,$A73,СВЦЭМ!$B$33:$B$776,O$47)+'СЕТ СН'!$G$14+СВЦЭМ!$D$10+'СЕТ СН'!$G$5-'СЕТ СН'!$G$24</f>
        <v>3273.7534799700002</v>
      </c>
      <c r="P73" s="36">
        <f>SUMIFS(СВЦЭМ!$D$33:$D$776,СВЦЭМ!$A$33:$A$776,$A73,СВЦЭМ!$B$33:$B$776,P$47)+'СЕТ СН'!$G$14+СВЦЭМ!$D$10+'СЕТ СН'!$G$5-'СЕТ СН'!$G$24</f>
        <v>3271.7592066400002</v>
      </c>
      <c r="Q73" s="36">
        <f>SUMIFS(СВЦЭМ!$D$33:$D$776,СВЦЭМ!$A$33:$A$776,$A73,СВЦЭМ!$B$33:$B$776,Q$47)+'СЕТ СН'!$G$14+СВЦЭМ!$D$10+'СЕТ СН'!$G$5-'СЕТ СН'!$G$24</f>
        <v>3271.46676157</v>
      </c>
      <c r="R73" s="36">
        <f>SUMIFS(СВЦЭМ!$D$33:$D$776,СВЦЭМ!$A$33:$A$776,$A73,СВЦЭМ!$B$33:$B$776,R$47)+'СЕТ СН'!$G$14+СВЦЭМ!$D$10+'СЕТ СН'!$G$5-'СЕТ СН'!$G$24</f>
        <v>3268.4683683900003</v>
      </c>
      <c r="S73" s="36">
        <f>SUMIFS(СВЦЭМ!$D$33:$D$776,СВЦЭМ!$A$33:$A$776,$A73,СВЦЭМ!$B$33:$B$776,S$47)+'СЕТ СН'!$G$14+СВЦЭМ!$D$10+'СЕТ СН'!$G$5-'СЕТ СН'!$G$24</f>
        <v>3268.3867928899999</v>
      </c>
      <c r="T73" s="36">
        <f>SUMIFS(СВЦЭМ!$D$33:$D$776,СВЦЭМ!$A$33:$A$776,$A73,СВЦЭМ!$B$33:$B$776,T$47)+'СЕТ СН'!$G$14+СВЦЭМ!$D$10+'СЕТ СН'!$G$5-'СЕТ СН'!$G$24</f>
        <v>3262.1012657800002</v>
      </c>
      <c r="U73" s="36">
        <f>SUMIFS(СВЦЭМ!$D$33:$D$776,СВЦЭМ!$A$33:$A$776,$A73,СВЦЭМ!$B$33:$B$776,U$47)+'СЕТ СН'!$G$14+СВЦЭМ!$D$10+'СЕТ СН'!$G$5-'СЕТ СН'!$G$24</f>
        <v>3278.7804692200002</v>
      </c>
      <c r="V73" s="36">
        <f>SUMIFS(СВЦЭМ!$D$33:$D$776,СВЦЭМ!$A$33:$A$776,$A73,СВЦЭМ!$B$33:$B$776,V$47)+'СЕТ СН'!$G$14+СВЦЭМ!$D$10+'СЕТ СН'!$G$5-'СЕТ СН'!$G$24</f>
        <v>3280.9980527500002</v>
      </c>
      <c r="W73" s="36">
        <f>SUMIFS(СВЦЭМ!$D$33:$D$776,СВЦЭМ!$A$33:$A$776,$A73,СВЦЭМ!$B$33:$B$776,W$47)+'СЕТ СН'!$G$14+СВЦЭМ!$D$10+'СЕТ СН'!$G$5-'СЕТ СН'!$G$24</f>
        <v>3260.1212442800002</v>
      </c>
      <c r="X73" s="36">
        <f>SUMIFS(СВЦЭМ!$D$33:$D$776,СВЦЭМ!$A$33:$A$776,$A73,СВЦЭМ!$B$33:$B$776,X$47)+'СЕТ СН'!$G$14+СВЦЭМ!$D$10+'СЕТ СН'!$G$5-'СЕТ СН'!$G$24</f>
        <v>3288.7571723900001</v>
      </c>
      <c r="Y73" s="36">
        <f>SUMIFS(СВЦЭМ!$D$33:$D$776,СВЦЭМ!$A$33:$A$776,$A73,СВЦЭМ!$B$33:$B$776,Y$47)+'СЕТ СН'!$G$14+СВЦЭМ!$D$10+'СЕТ СН'!$G$5-'СЕТ СН'!$G$24</f>
        <v>3373.5100773600002</v>
      </c>
    </row>
    <row r="74" spans="1:26" ht="15.75" x14ac:dyDescent="0.2">
      <c r="A74" s="35">
        <f t="shared" si="1"/>
        <v>44101</v>
      </c>
      <c r="B74" s="36">
        <f>SUMIFS(СВЦЭМ!$D$33:$D$776,СВЦЭМ!$A$33:$A$776,$A74,СВЦЭМ!$B$33:$B$776,B$47)+'СЕТ СН'!$G$14+СВЦЭМ!$D$10+'СЕТ СН'!$G$5-'СЕТ СН'!$G$24</f>
        <v>3430.4864319600001</v>
      </c>
      <c r="C74" s="36">
        <f>SUMIFS(СВЦЭМ!$D$33:$D$776,СВЦЭМ!$A$33:$A$776,$A74,СВЦЭМ!$B$33:$B$776,C$47)+'СЕТ СН'!$G$14+СВЦЭМ!$D$10+'СЕТ СН'!$G$5-'СЕТ СН'!$G$24</f>
        <v>3455.8483010800001</v>
      </c>
      <c r="D74" s="36">
        <f>SUMIFS(СВЦЭМ!$D$33:$D$776,СВЦЭМ!$A$33:$A$776,$A74,СВЦЭМ!$B$33:$B$776,D$47)+'СЕТ СН'!$G$14+СВЦЭМ!$D$10+'СЕТ СН'!$G$5-'СЕТ СН'!$G$24</f>
        <v>3475.4179353999998</v>
      </c>
      <c r="E74" s="36">
        <f>SUMIFS(СВЦЭМ!$D$33:$D$776,СВЦЭМ!$A$33:$A$776,$A74,СВЦЭМ!$B$33:$B$776,E$47)+'СЕТ СН'!$G$14+СВЦЭМ!$D$10+'СЕТ СН'!$G$5-'СЕТ СН'!$G$24</f>
        <v>3486.0090677500002</v>
      </c>
      <c r="F74" s="36">
        <f>SUMIFS(СВЦЭМ!$D$33:$D$776,СВЦЭМ!$A$33:$A$776,$A74,СВЦЭМ!$B$33:$B$776,F$47)+'СЕТ СН'!$G$14+СВЦЭМ!$D$10+'СЕТ СН'!$G$5-'СЕТ СН'!$G$24</f>
        <v>3488.8406108899999</v>
      </c>
      <c r="G74" s="36">
        <f>SUMIFS(СВЦЭМ!$D$33:$D$776,СВЦЭМ!$A$33:$A$776,$A74,СВЦЭМ!$B$33:$B$776,G$47)+'СЕТ СН'!$G$14+СВЦЭМ!$D$10+'СЕТ СН'!$G$5-'СЕТ СН'!$G$24</f>
        <v>3483.9488620500001</v>
      </c>
      <c r="H74" s="36">
        <f>SUMIFS(СВЦЭМ!$D$33:$D$776,СВЦЭМ!$A$33:$A$776,$A74,СВЦЭМ!$B$33:$B$776,H$47)+'СЕТ СН'!$G$14+СВЦЭМ!$D$10+'СЕТ СН'!$G$5-'СЕТ СН'!$G$24</f>
        <v>3465.5846146499998</v>
      </c>
      <c r="I74" s="36">
        <f>SUMIFS(СВЦЭМ!$D$33:$D$776,СВЦЭМ!$A$33:$A$776,$A74,СВЦЭМ!$B$33:$B$776,I$47)+'СЕТ СН'!$G$14+СВЦЭМ!$D$10+'СЕТ СН'!$G$5-'СЕТ СН'!$G$24</f>
        <v>3437.96010402</v>
      </c>
      <c r="J74" s="36">
        <f>SUMIFS(СВЦЭМ!$D$33:$D$776,СВЦЭМ!$A$33:$A$776,$A74,СВЦЭМ!$B$33:$B$776,J$47)+'СЕТ СН'!$G$14+СВЦЭМ!$D$10+'СЕТ СН'!$G$5-'СЕТ СН'!$G$24</f>
        <v>3401.51517681</v>
      </c>
      <c r="K74" s="36">
        <f>SUMIFS(СВЦЭМ!$D$33:$D$776,СВЦЭМ!$A$33:$A$776,$A74,СВЦЭМ!$B$33:$B$776,K$47)+'СЕТ СН'!$G$14+СВЦЭМ!$D$10+'СЕТ СН'!$G$5-'СЕТ СН'!$G$24</f>
        <v>3364.7657952700001</v>
      </c>
      <c r="L74" s="36">
        <f>SUMIFS(СВЦЭМ!$D$33:$D$776,СВЦЭМ!$A$33:$A$776,$A74,СВЦЭМ!$B$33:$B$776,L$47)+'СЕТ СН'!$G$14+СВЦЭМ!$D$10+'СЕТ СН'!$G$5-'СЕТ СН'!$G$24</f>
        <v>3348.5780956799999</v>
      </c>
      <c r="M74" s="36">
        <f>SUMIFS(СВЦЭМ!$D$33:$D$776,СВЦЭМ!$A$33:$A$776,$A74,СВЦЭМ!$B$33:$B$776,M$47)+'СЕТ СН'!$G$14+СВЦЭМ!$D$10+'СЕТ СН'!$G$5-'СЕТ СН'!$G$24</f>
        <v>3306.9936212299999</v>
      </c>
      <c r="N74" s="36">
        <f>SUMIFS(СВЦЭМ!$D$33:$D$776,СВЦЭМ!$A$33:$A$776,$A74,СВЦЭМ!$B$33:$B$776,N$47)+'СЕТ СН'!$G$14+СВЦЭМ!$D$10+'СЕТ СН'!$G$5-'СЕТ СН'!$G$24</f>
        <v>3262.0196081700001</v>
      </c>
      <c r="O74" s="36">
        <f>SUMIFS(СВЦЭМ!$D$33:$D$776,СВЦЭМ!$A$33:$A$776,$A74,СВЦЭМ!$B$33:$B$776,O$47)+'СЕТ СН'!$G$14+СВЦЭМ!$D$10+'СЕТ СН'!$G$5-'СЕТ СН'!$G$24</f>
        <v>3246.12344158</v>
      </c>
      <c r="P74" s="36">
        <f>SUMIFS(СВЦЭМ!$D$33:$D$776,СВЦЭМ!$A$33:$A$776,$A74,СВЦЭМ!$B$33:$B$776,P$47)+'СЕТ СН'!$G$14+СВЦЭМ!$D$10+'СЕТ СН'!$G$5-'СЕТ СН'!$G$24</f>
        <v>3247.5026852199999</v>
      </c>
      <c r="Q74" s="36">
        <f>SUMIFS(СВЦЭМ!$D$33:$D$776,СВЦЭМ!$A$33:$A$776,$A74,СВЦЭМ!$B$33:$B$776,Q$47)+'СЕТ СН'!$G$14+СВЦЭМ!$D$10+'СЕТ СН'!$G$5-'СЕТ СН'!$G$24</f>
        <v>3253.25703054</v>
      </c>
      <c r="R74" s="36">
        <f>SUMIFS(СВЦЭМ!$D$33:$D$776,СВЦЭМ!$A$33:$A$776,$A74,СВЦЭМ!$B$33:$B$776,R$47)+'СЕТ СН'!$G$14+СВЦЭМ!$D$10+'СЕТ СН'!$G$5-'СЕТ СН'!$G$24</f>
        <v>3251.16270007</v>
      </c>
      <c r="S74" s="36">
        <f>SUMIFS(СВЦЭМ!$D$33:$D$776,СВЦЭМ!$A$33:$A$776,$A74,СВЦЭМ!$B$33:$B$776,S$47)+'СЕТ СН'!$G$14+СВЦЭМ!$D$10+'СЕТ СН'!$G$5-'СЕТ СН'!$G$24</f>
        <v>3248.6434537800001</v>
      </c>
      <c r="T74" s="36">
        <f>SUMIFS(СВЦЭМ!$D$33:$D$776,СВЦЭМ!$A$33:$A$776,$A74,СВЦЭМ!$B$33:$B$776,T$47)+'СЕТ СН'!$G$14+СВЦЭМ!$D$10+'СЕТ СН'!$G$5-'СЕТ СН'!$G$24</f>
        <v>3251.2111965100003</v>
      </c>
      <c r="U74" s="36">
        <f>SUMIFS(СВЦЭМ!$D$33:$D$776,СВЦЭМ!$A$33:$A$776,$A74,СВЦЭМ!$B$33:$B$776,U$47)+'СЕТ СН'!$G$14+СВЦЭМ!$D$10+'СЕТ СН'!$G$5-'СЕТ СН'!$G$24</f>
        <v>3284.6888221200002</v>
      </c>
      <c r="V74" s="36">
        <f>SUMIFS(СВЦЭМ!$D$33:$D$776,СВЦЭМ!$A$33:$A$776,$A74,СВЦЭМ!$B$33:$B$776,V$47)+'СЕТ СН'!$G$14+СВЦЭМ!$D$10+'СЕТ СН'!$G$5-'СЕТ СН'!$G$24</f>
        <v>3291.9538489699999</v>
      </c>
      <c r="W74" s="36">
        <f>SUMIFS(СВЦЭМ!$D$33:$D$776,СВЦЭМ!$A$33:$A$776,$A74,СВЦЭМ!$B$33:$B$776,W$47)+'СЕТ СН'!$G$14+СВЦЭМ!$D$10+'СЕТ СН'!$G$5-'СЕТ СН'!$G$24</f>
        <v>3273.7669450900003</v>
      </c>
      <c r="X74" s="36">
        <f>SUMIFS(СВЦЭМ!$D$33:$D$776,СВЦЭМ!$A$33:$A$776,$A74,СВЦЭМ!$B$33:$B$776,X$47)+'СЕТ СН'!$G$14+СВЦЭМ!$D$10+'СЕТ СН'!$G$5-'СЕТ СН'!$G$24</f>
        <v>3259.89192598</v>
      </c>
      <c r="Y74" s="36">
        <f>SUMIFS(СВЦЭМ!$D$33:$D$776,СВЦЭМ!$A$33:$A$776,$A74,СВЦЭМ!$B$33:$B$776,Y$47)+'СЕТ СН'!$G$14+СВЦЭМ!$D$10+'СЕТ СН'!$G$5-'СЕТ СН'!$G$24</f>
        <v>3349.9283201899998</v>
      </c>
    </row>
    <row r="75" spans="1:26" ht="15.75" x14ac:dyDescent="0.2">
      <c r="A75" s="35">
        <f t="shared" si="1"/>
        <v>44102</v>
      </c>
      <c r="B75" s="36">
        <f>SUMIFS(СВЦЭМ!$D$33:$D$776,СВЦЭМ!$A$33:$A$776,$A75,СВЦЭМ!$B$33:$B$776,B$47)+'СЕТ СН'!$G$14+СВЦЭМ!$D$10+'СЕТ СН'!$G$5-'СЕТ СН'!$G$24</f>
        <v>3422.0330852400002</v>
      </c>
      <c r="C75" s="36">
        <f>SUMIFS(СВЦЭМ!$D$33:$D$776,СВЦЭМ!$A$33:$A$776,$A75,СВЦЭМ!$B$33:$B$776,C$47)+'СЕТ СН'!$G$14+СВЦЭМ!$D$10+'СЕТ СН'!$G$5-'СЕТ СН'!$G$24</f>
        <v>3438.5657167500003</v>
      </c>
      <c r="D75" s="36">
        <f>SUMIFS(СВЦЭМ!$D$33:$D$776,СВЦЭМ!$A$33:$A$776,$A75,СВЦЭМ!$B$33:$B$776,D$47)+'СЕТ СН'!$G$14+СВЦЭМ!$D$10+'СЕТ СН'!$G$5-'СЕТ СН'!$G$24</f>
        <v>3450.9951230199999</v>
      </c>
      <c r="E75" s="36">
        <f>SUMIFS(СВЦЭМ!$D$33:$D$776,СВЦЭМ!$A$33:$A$776,$A75,СВЦЭМ!$B$33:$B$776,E$47)+'СЕТ СН'!$G$14+СВЦЭМ!$D$10+'СЕТ СН'!$G$5-'СЕТ СН'!$G$24</f>
        <v>3464.39112871</v>
      </c>
      <c r="F75" s="36">
        <f>SUMIFS(СВЦЭМ!$D$33:$D$776,СВЦЭМ!$A$33:$A$776,$A75,СВЦЭМ!$B$33:$B$776,F$47)+'СЕТ СН'!$G$14+СВЦЭМ!$D$10+'СЕТ СН'!$G$5-'СЕТ СН'!$G$24</f>
        <v>3464.7698856900001</v>
      </c>
      <c r="G75" s="36">
        <f>SUMIFS(СВЦЭМ!$D$33:$D$776,СВЦЭМ!$A$33:$A$776,$A75,СВЦЭМ!$B$33:$B$776,G$47)+'СЕТ СН'!$G$14+СВЦЭМ!$D$10+'СЕТ СН'!$G$5-'СЕТ СН'!$G$24</f>
        <v>3449.7036489000002</v>
      </c>
      <c r="H75" s="36">
        <f>SUMIFS(СВЦЭМ!$D$33:$D$776,СВЦЭМ!$A$33:$A$776,$A75,СВЦЭМ!$B$33:$B$776,H$47)+'СЕТ СН'!$G$14+СВЦЭМ!$D$10+'СЕТ СН'!$G$5-'СЕТ СН'!$G$24</f>
        <v>3403.9002405000001</v>
      </c>
      <c r="I75" s="36">
        <f>SUMIFS(СВЦЭМ!$D$33:$D$776,СВЦЭМ!$A$33:$A$776,$A75,СВЦЭМ!$B$33:$B$776,I$47)+'СЕТ СН'!$G$14+СВЦЭМ!$D$10+'СЕТ СН'!$G$5-'СЕТ СН'!$G$24</f>
        <v>3383.2263339900001</v>
      </c>
      <c r="J75" s="36">
        <f>SUMIFS(СВЦЭМ!$D$33:$D$776,СВЦЭМ!$A$33:$A$776,$A75,СВЦЭМ!$B$33:$B$776,J$47)+'СЕТ СН'!$G$14+СВЦЭМ!$D$10+'СЕТ СН'!$G$5-'СЕТ СН'!$G$24</f>
        <v>3345.6902835199999</v>
      </c>
      <c r="K75" s="36">
        <f>SUMIFS(СВЦЭМ!$D$33:$D$776,СВЦЭМ!$A$33:$A$776,$A75,СВЦЭМ!$B$33:$B$776,K$47)+'СЕТ СН'!$G$14+СВЦЭМ!$D$10+'СЕТ СН'!$G$5-'СЕТ СН'!$G$24</f>
        <v>3337.6936032900003</v>
      </c>
      <c r="L75" s="36">
        <f>SUMIFS(СВЦЭМ!$D$33:$D$776,СВЦЭМ!$A$33:$A$776,$A75,СВЦЭМ!$B$33:$B$776,L$47)+'СЕТ СН'!$G$14+СВЦЭМ!$D$10+'СЕТ СН'!$G$5-'СЕТ СН'!$G$24</f>
        <v>3340.8518307700001</v>
      </c>
      <c r="M75" s="36">
        <f>SUMIFS(СВЦЭМ!$D$33:$D$776,СВЦЭМ!$A$33:$A$776,$A75,СВЦЭМ!$B$33:$B$776,M$47)+'СЕТ СН'!$G$14+СВЦЭМ!$D$10+'СЕТ СН'!$G$5-'СЕТ СН'!$G$24</f>
        <v>3300.4821381199999</v>
      </c>
      <c r="N75" s="36">
        <f>SUMIFS(СВЦЭМ!$D$33:$D$776,СВЦЭМ!$A$33:$A$776,$A75,СВЦЭМ!$B$33:$B$776,N$47)+'СЕТ СН'!$G$14+СВЦЭМ!$D$10+'СЕТ СН'!$G$5-'СЕТ СН'!$G$24</f>
        <v>3253.5641240300001</v>
      </c>
      <c r="O75" s="36">
        <f>SUMIFS(СВЦЭМ!$D$33:$D$776,СВЦЭМ!$A$33:$A$776,$A75,СВЦЭМ!$B$33:$B$776,O$47)+'СЕТ СН'!$G$14+СВЦЭМ!$D$10+'СЕТ СН'!$G$5-'СЕТ СН'!$G$24</f>
        <v>3237.87634252</v>
      </c>
      <c r="P75" s="36">
        <f>SUMIFS(СВЦЭМ!$D$33:$D$776,СВЦЭМ!$A$33:$A$776,$A75,СВЦЭМ!$B$33:$B$776,P$47)+'СЕТ СН'!$G$14+СВЦЭМ!$D$10+'СЕТ СН'!$G$5-'СЕТ СН'!$G$24</f>
        <v>3231.6224239500002</v>
      </c>
      <c r="Q75" s="36">
        <f>SUMIFS(СВЦЭМ!$D$33:$D$776,СВЦЭМ!$A$33:$A$776,$A75,СВЦЭМ!$B$33:$B$776,Q$47)+'СЕТ СН'!$G$14+СВЦЭМ!$D$10+'СЕТ СН'!$G$5-'СЕТ СН'!$G$24</f>
        <v>3231.5949914800003</v>
      </c>
      <c r="R75" s="36">
        <f>SUMIFS(СВЦЭМ!$D$33:$D$776,СВЦЭМ!$A$33:$A$776,$A75,СВЦЭМ!$B$33:$B$776,R$47)+'СЕТ СН'!$G$14+СВЦЭМ!$D$10+'СЕТ СН'!$G$5-'СЕТ СН'!$G$24</f>
        <v>3223.08128588</v>
      </c>
      <c r="S75" s="36">
        <f>SUMIFS(СВЦЭМ!$D$33:$D$776,СВЦЭМ!$A$33:$A$776,$A75,СВЦЭМ!$B$33:$B$776,S$47)+'СЕТ СН'!$G$14+СВЦЭМ!$D$10+'СЕТ СН'!$G$5-'СЕТ СН'!$G$24</f>
        <v>3241.1854210900001</v>
      </c>
      <c r="T75" s="36">
        <f>SUMIFS(СВЦЭМ!$D$33:$D$776,СВЦЭМ!$A$33:$A$776,$A75,СВЦЭМ!$B$33:$B$776,T$47)+'СЕТ СН'!$G$14+СВЦЭМ!$D$10+'СЕТ СН'!$G$5-'СЕТ СН'!$G$24</f>
        <v>3254.8661779700001</v>
      </c>
      <c r="U75" s="36">
        <f>SUMIFS(СВЦЭМ!$D$33:$D$776,СВЦЭМ!$A$33:$A$776,$A75,СВЦЭМ!$B$33:$B$776,U$47)+'СЕТ СН'!$G$14+СВЦЭМ!$D$10+'СЕТ СН'!$G$5-'СЕТ СН'!$G$24</f>
        <v>3281.3134663400001</v>
      </c>
      <c r="V75" s="36">
        <f>SUMIFS(СВЦЭМ!$D$33:$D$776,СВЦЭМ!$A$33:$A$776,$A75,СВЦЭМ!$B$33:$B$776,V$47)+'СЕТ СН'!$G$14+СВЦЭМ!$D$10+'СЕТ СН'!$G$5-'СЕТ СН'!$G$24</f>
        <v>3272.0275660000002</v>
      </c>
      <c r="W75" s="36">
        <f>SUMIFS(СВЦЭМ!$D$33:$D$776,СВЦЭМ!$A$33:$A$776,$A75,СВЦЭМ!$B$33:$B$776,W$47)+'СЕТ СН'!$G$14+СВЦЭМ!$D$10+'СЕТ СН'!$G$5-'СЕТ СН'!$G$24</f>
        <v>3254.5609319800001</v>
      </c>
      <c r="X75" s="36">
        <f>SUMIFS(СВЦЭМ!$D$33:$D$776,СВЦЭМ!$A$33:$A$776,$A75,СВЦЭМ!$B$33:$B$776,X$47)+'СЕТ СН'!$G$14+СВЦЭМ!$D$10+'СЕТ СН'!$G$5-'СЕТ СН'!$G$24</f>
        <v>3259.1736216700001</v>
      </c>
      <c r="Y75" s="36">
        <f>SUMIFS(СВЦЭМ!$D$33:$D$776,СВЦЭМ!$A$33:$A$776,$A75,СВЦЭМ!$B$33:$B$776,Y$47)+'СЕТ СН'!$G$14+СВЦЭМ!$D$10+'СЕТ СН'!$G$5-'СЕТ СН'!$G$24</f>
        <v>3337.7441012500003</v>
      </c>
    </row>
    <row r="76" spans="1:26" ht="15.75" x14ac:dyDescent="0.2">
      <c r="A76" s="35">
        <f t="shared" si="1"/>
        <v>44103</v>
      </c>
      <c r="B76" s="36">
        <f>SUMIFS(СВЦЭМ!$D$33:$D$776,СВЦЭМ!$A$33:$A$776,$A76,СВЦЭМ!$B$33:$B$776,B$47)+'СЕТ СН'!$G$14+СВЦЭМ!$D$10+'СЕТ СН'!$G$5-'СЕТ СН'!$G$24</f>
        <v>3394.6031738500001</v>
      </c>
      <c r="C76" s="36">
        <f>SUMIFS(СВЦЭМ!$D$33:$D$776,СВЦЭМ!$A$33:$A$776,$A76,СВЦЭМ!$B$33:$B$776,C$47)+'СЕТ СН'!$G$14+СВЦЭМ!$D$10+'СЕТ СН'!$G$5-'СЕТ СН'!$G$24</f>
        <v>3424.9307993900002</v>
      </c>
      <c r="D76" s="36">
        <f>SUMIFS(СВЦЭМ!$D$33:$D$776,СВЦЭМ!$A$33:$A$776,$A76,СВЦЭМ!$B$33:$B$776,D$47)+'СЕТ СН'!$G$14+СВЦЭМ!$D$10+'СЕТ СН'!$G$5-'СЕТ СН'!$G$24</f>
        <v>3440.5909924799998</v>
      </c>
      <c r="E76" s="36">
        <f>SUMIFS(СВЦЭМ!$D$33:$D$776,СВЦЭМ!$A$33:$A$776,$A76,СВЦЭМ!$B$33:$B$776,E$47)+'СЕТ СН'!$G$14+СВЦЭМ!$D$10+'СЕТ СН'!$G$5-'СЕТ СН'!$G$24</f>
        <v>3458.49157728</v>
      </c>
      <c r="F76" s="36">
        <f>SUMIFS(СВЦЭМ!$D$33:$D$776,СВЦЭМ!$A$33:$A$776,$A76,СВЦЭМ!$B$33:$B$776,F$47)+'СЕТ СН'!$G$14+СВЦЭМ!$D$10+'СЕТ СН'!$G$5-'СЕТ СН'!$G$24</f>
        <v>3459.7693651899999</v>
      </c>
      <c r="G76" s="36">
        <f>SUMIFS(СВЦЭМ!$D$33:$D$776,СВЦЭМ!$A$33:$A$776,$A76,СВЦЭМ!$B$33:$B$776,G$47)+'СЕТ СН'!$G$14+СВЦЭМ!$D$10+'СЕТ СН'!$G$5-'СЕТ СН'!$G$24</f>
        <v>3442.3363233999999</v>
      </c>
      <c r="H76" s="36">
        <f>SUMIFS(СВЦЭМ!$D$33:$D$776,СВЦЭМ!$A$33:$A$776,$A76,СВЦЭМ!$B$33:$B$776,H$47)+'СЕТ СН'!$G$14+СВЦЭМ!$D$10+'СЕТ СН'!$G$5-'СЕТ СН'!$G$24</f>
        <v>3399.7306748000001</v>
      </c>
      <c r="I76" s="36">
        <f>SUMIFS(СВЦЭМ!$D$33:$D$776,СВЦЭМ!$A$33:$A$776,$A76,СВЦЭМ!$B$33:$B$776,I$47)+'СЕТ СН'!$G$14+СВЦЭМ!$D$10+'СЕТ СН'!$G$5-'СЕТ СН'!$G$24</f>
        <v>3345.47830359</v>
      </c>
      <c r="J76" s="36">
        <f>SUMIFS(СВЦЭМ!$D$33:$D$776,СВЦЭМ!$A$33:$A$776,$A76,СВЦЭМ!$B$33:$B$776,J$47)+'СЕТ СН'!$G$14+СВЦЭМ!$D$10+'СЕТ СН'!$G$5-'СЕТ СН'!$G$24</f>
        <v>3316.7884562700001</v>
      </c>
      <c r="K76" s="36">
        <f>SUMIFS(СВЦЭМ!$D$33:$D$776,СВЦЭМ!$A$33:$A$776,$A76,СВЦЭМ!$B$33:$B$776,K$47)+'СЕТ СН'!$G$14+СВЦЭМ!$D$10+'СЕТ СН'!$G$5-'СЕТ СН'!$G$24</f>
        <v>3306.7822353900001</v>
      </c>
      <c r="L76" s="36">
        <f>SUMIFS(СВЦЭМ!$D$33:$D$776,СВЦЭМ!$A$33:$A$776,$A76,СВЦЭМ!$B$33:$B$776,L$47)+'СЕТ СН'!$G$14+СВЦЭМ!$D$10+'СЕТ СН'!$G$5-'СЕТ СН'!$G$24</f>
        <v>3343.86776452</v>
      </c>
      <c r="M76" s="36">
        <f>SUMIFS(СВЦЭМ!$D$33:$D$776,СВЦЭМ!$A$33:$A$776,$A76,СВЦЭМ!$B$33:$B$776,M$47)+'СЕТ СН'!$G$14+СВЦЭМ!$D$10+'СЕТ СН'!$G$5-'СЕТ СН'!$G$24</f>
        <v>3326.08818161</v>
      </c>
      <c r="N76" s="36">
        <f>SUMIFS(СВЦЭМ!$D$33:$D$776,СВЦЭМ!$A$33:$A$776,$A76,СВЦЭМ!$B$33:$B$776,N$47)+'СЕТ СН'!$G$14+СВЦЭМ!$D$10+'СЕТ СН'!$G$5-'СЕТ СН'!$G$24</f>
        <v>3299.6024075099999</v>
      </c>
      <c r="O76" s="36">
        <f>SUMIFS(СВЦЭМ!$D$33:$D$776,СВЦЭМ!$A$33:$A$776,$A76,СВЦЭМ!$B$33:$B$776,O$47)+'СЕТ СН'!$G$14+СВЦЭМ!$D$10+'СЕТ СН'!$G$5-'СЕТ СН'!$G$24</f>
        <v>3313.4699965899999</v>
      </c>
      <c r="P76" s="36">
        <f>SUMIFS(СВЦЭМ!$D$33:$D$776,СВЦЭМ!$A$33:$A$776,$A76,СВЦЭМ!$B$33:$B$776,P$47)+'СЕТ СН'!$G$14+СВЦЭМ!$D$10+'СЕТ СН'!$G$5-'СЕТ СН'!$G$24</f>
        <v>3298.80710533</v>
      </c>
      <c r="Q76" s="36">
        <f>SUMIFS(СВЦЭМ!$D$33:$D$776,СВЦЭМ!$A$33:$A$776,$A76,СВЦЭМ!$B$33:$B$776,Q$47)+'СЕТ СН'!$G$14+СВЦЭМ!$D$10+'СЕТ СН'!$G$5-'СЕТ СН'!$G$24</f>
        <v>3279.2015739600001</v>
      </c>
      <c r="R76" s="36">
        <f>SUMIFS(СВЦЭМ!$D$33:$D$776,СВЦЭМ!$A$33:$A$776,$A76,СВЦЭМ!$B$33:$B$776,R$47)+'СЕТ СН'!$G$14+СВЦЭМ!$D$10+'СЕТ СН'!$G$5-'СЕТ СН'!$G$24</f>
        <v>3380.8998865799999</v>
      </c>
      <c r="S76" s="36">
        <f>SUMIFS(СВЦЭМ!$D$33:$D$776,СВЦЭМ!$A$33:$A$776,$A76,СВЦЭМ!$B$33:$B$776,S$47)+'СЕТ СН'!$G$14+СВЦЭМ!$D$10+'СЕТ СН'!$G$5-'СЕТ СН'!$G$24</f>
        <v>3328.3129564000001</v>
      </c>
      <c r="T76" s="36">
        <f>SUMIFS(СВЦЭМ!$D$33:$D$776,СВЦЭМ!$A$33:$A$776,$A76,СВЦЭМ!$B$33:$B$776,T$47)+'СЕТ СН'!$G$14+СВЦЭМ!$D$10+'СЕТ СН'!$G$5-'СЕТ СН'!$G$24</f>
        <v>3285.65090504</v>
      </c>
      <c r="U76" s="36">
        <f>SUMIFS(СВЦЭМ!$D$33:$D$776,СВЦЭМ!$A$33:$A$776,$A76,СВЦЭМ!$B$33:$B$776,U$47)+'СЕТ СН'!$G$14+СВЦЭМ!$D$10+'СЕТ СН'!$G$5-'СЕТ СН'!$G$24</f>
        <v>3310.4881832700003</v>
      </c>
      <c r="V76" s="36">
        <f>SUMIFS(СВЦЭМ!$D$33:$D$776,СВЦЭМ!$A$33:$A$776,$A76,СВЦЭМ!$B$33:$B$776,V$47)+'СЕТ СН'!$G$14+СВЦЭМ!$D$10+'СЕТ СН'!$G$5-'СЕТ СН'!$G$24</f>
        <v>3301.6459790399999</v>
      </c>
      <c r="W76" s="36">
        <f>SUMIFS(СВЦЭМ!$D$33:$D$776,СВЦЭМ!$A$33:$A$776,$A76,СВЦЭМ!$B$33:$B$776,W$47)+'СЕТ СН'!$G$14+СВЦЭМ!$D$10+'СЕТ СН'!$G$5-'СЕТ СН'!$G$24</f>
        <v>3286.7717638399999</v>
      </c>
      <c r="X76" s="36">
        <f>SUMIFS(СВЦЭМ!$D$33:$D$776,СВЦЭМ!$A$33:$A$776,$A76,СВЦЭМ!$B$33:$B$776,X$47)+'СЕТ СН'!$G$14+СВЦЭМ!$D$10+'СЕТ СН'!$G$5-'СЕТ СН'!$G$24</f>
        <v>3259.37166325</v>
      </c>
      <c r="Y76" s="36">
        <f>SUMIFS(СВЦЭМ!$D$33:$D$776,СВЦЭМ!$A$33:$A$776,$A76,СВЦЭМ!$B$33:$B$776,Y$47)+'СЕТ СН'!$G$14+СВЦЭМ!$D$10+'СЕТ СН'!$G$5-'СЕТ СН'!$G$24</f>
        <v>3295.114435</v>
      </c>
    </row>
    <row r="77" spans="1:26" ht="15.75" x14ac:dyDescent="0.2">
      <c r="A77" s="35">
        <f t="shared" si="1"/>
        <v>44104</v>
      </c>
      <c r="B77" s="36">
        <f>SUMIFS(СВЦЭМ!$D$33:$D$776,СВЦЭМ!$A$33:$A$776,$A77,СВЦЭМ!$B$33:$B$776,B$47)+'СЕТ СН'!$G$14+СВЦЭМ!$D$10+'СЕТ СН'!$G$5-'СЕТ СН'!$G$24</f>
        <v>3368.7300774200003</v>
      </c>
      <c r="C77" s="36">
        <f>SUMIFS(СВЦЭМ!$D$33:$D$776,СВЦЭМ!$A$33:$A$776,$A77,СВЦЭМ!$B$33:$B$776,C$47)+'СЕТ СН'!$G$14+СВЦЭМ!$D$10+'СЕТ СН'!$G$5-'СЕТ СН'!$G$24</f>
        <v>3399.6680655800001</v>
      </c>
      <c r="D77" s="36">
        <f>SUMIFS(СВЦЭМ!$D$33:$D$776,СВЦЭМ!$A$33:$A$776,$A77,СВЦЭМ!$B$33:$B$776,D$47)+'СЕТ СН'!$G$14+СВЦЭМ!$D$10+'СЕТ СН'!$G$5-'СЕТ СН'!$G$24</f>
        <v>3419.4922329000001</v>
      </c>
      <c r="E77" s="36">
        <f>SUMIFS(СВЦЭМ!$D$33:$D$776,СВЦЭМ!$A$33:$A$776,$A77,СВЦЭМ!$B$33:$B$776,E$47)+'СЕТ СН'!$G$14+СВЦЭМ!$D$10+'СЕТ СН'!$G$5-'СЕТ СН'!$G$24</f>
        <v>3436.0181640000001</v>
      </c>
      <c r="F77" s="36">
        <f>SUMIFS(СВЦЭМ!$D$33:$D$776,СВЦЭМ!$A$33:$A$776,$A77,СВЦЭМ!$B$33:$B$776,F$47)+'СЕТ СН'!$G$14+СВЦЭМ!$D$10+'СЕТ СН'!$G$5-'СЕТ СН'!$G$24</f>
        <v>3431.5643495300001</v>
      </c>
      <c r="G77" s="36">
        <f>SUMIFS(СВЦЭМ!$D$33:$D$776,СВЦЭМ!$A$33:$A$776,$A77,СВЦЭМ!$B$33:$B$776,G$47)+'СЕТ СН'!$G$14+СВЦЭМ!$D$10+'СЕТ СН'!$G$5-'СЕТ СН'!$G$24</f>
        <v>3413.0592858499999</v>
      </c>
      <c r="H77" s="36">
        <f>SUMIFS(СВЦЭМ!$D$33:$D$776,СВЦЭМ!$A$33:$A$776,$A77,СВЦЭМ!$B$33:$B$776,H$47)+'СЕТ СН'!$G$14+СВЦЭМ!$D$10+'СЕТ СН'!$G$5-'СЕТ СН'!$G$24</f>
        <v>3369.0211309800002</v>
      </c>
      <c r="I77" s="36">
        <f>SUMIFS(СВЦЭМ!$D$33:$D$776,СВЦЭМ!$A$33:$A$776,$A77,СВЦЭМ!$B$33:$B$776,I$47)+'СЕТ СН'!$G$14+СВЦЭМ!$D$10+'СЕТ СН'!$G$5-'СЕТ СН'!$G$24</f>
        <v>3301.4809636199998</v>
      </c>
      <c r="J77" s="36">
        <f>SUMIFS(СВЦЭМ!$D$33:$D$776,СВЦЭМ!$A$33:$A$776,$A77,СВЦЭМ!$B$33:$B$776,J$47)+'СЕТ СН'!$G$14+СВЦЭМ!$D$10+'СЕТ СН'!$G$5-'СЕТ СН'!$G$24</f>
        <v>3272.7567385800003</v>
      </c>
      <c r="K77" s="36">
        <f>SUMIFS(СВЦЭМ!$D$33:$D$776,СВЦЭМ!$A$33:$A$776,$A77,СВЦЭМ!$B$33:$B$776,K$47)+'СЕТ СН'!$G$14+СВЦЭМ!$D$10+'СЕТ СН'!$G$5-'СЕТ СН'!$G$24</f>
        <v>3256.48572036</v>
      </c>
      <c r="L77" s="36">
        <f>SUMIFS(СВЦЭМ!$D$33:$D$776,СВЦЭМ!$A$33:$A$776,$A77,СВЦЭМ!$B$33:$B$776,L$47)+'СЕТ СН'!$G$14+СВЦЭМ!$D$10+'СЕТ СН'!$G$5-'СЕТ СН'!$G$24</f>
        <v>3269.7021103000002</v>
      </c>
      <c r="M77" s="36">
        <f>SUMIFS(СВЦЭМ!$D$33:$D$776,СВЦЭМ!$A$33:$A$776,$A77,СВЦЭМ!$B$33:$B$776,M$47)+'СЕТ СН'!$G$14+СВЦЭМ!$D$10+'СЕТ СН'!$G$5-'СЕТ СН'!$G$24</f>
        <v>3239.06694272</v>
      </c>
      <c r="N77" s="36">
        <f>SUMIFS(СВЦЭМ!$D$33:$D$776,СВЦЭМ!$A$33:$A$776,$A77,СВЦЭМ!$B$33:$B$776,N$47)+'СЕТ СН'!$G$14+СВЦЭМ!$D$10+'СЕТ СН'!$G$5-'СЕТ СН'!$G$24</f>
        <v>3196.9992479399998</v>
      </c>
      <c r="O77" s="36">
        <f>SUMIFS(СВЦЭМ!$D$33:$D$776,СВЦЭМ!$A$33:$A$776,$A77,СВЦЭМ!$B$33:$B$776,O$47)+'СЕТ СН'!$G$14+СВЦЭМ!$D$10+'СЕТ СН'!$G$5-'СЕТ СН'!$G$24</f>
        <v>3181.8961625299999</v>
      </c>
      <c r="P77" s="36">
        <f>SUMIFS(СВЦЭМ!$D$33:$D$776,СВЦЭМ!$A$33:$A$776,$A77,СВЦЭМ!$B$33:$B$776,P$47)+'СЕТ СН'!$G$14+СВЦЭМ!$D$10+'СЕТ СН'!$G$5-'СЕТ СН'!$G$24</f>
        <v>3180.00991729</v>
      </c>
      <c r="Q77" s="36">
        <f>SUMIFS(СВЦЭМ!$D$33:$D$776,СВЦЭМ!$A$33:$A$776,$A77,СВЦЭМ!$B$33:$B$776,Q$47)+'СЕТ СН'!$G$14+СВЦЭМ!$D$10+'СЕТ СН'!$G$5-'СЕТ СН'!$G$24</f>
        <v>3180.51277338</v>
      </c>
      <c r="R77" s="36">
        <f>SUMIFS(СВЦЭМ!$D$33:$D$776,СВЦЭМ!$A$33:$A$776,$A77,СВЦЭМ!$B$33:$B$776,R$47)+'СЕТ СН'!$G$14+СВЦЭМ!$D$10+'СЕТ СН'!$G$5-'СЕТ СН'!$G$24</f>
        <v>3180.29197432</v>
      </c>
      <c r="S77" s="36">
        <f>SUMIFS(СВЦЭМ!$D$33:$D$776,СВЦЭМ!$A$33:$A$776,$A77,СВЦЭМ!$B$33:$B$776,S$47)+'СЕТ СН'!$G$14+СВЦЭМ!$D$10+'СЕТ СН'!$G$5-'СЕТ СН'!$G$24</f>
        <v>3184.0622136900001</v>
      </c>
      <c r="T77" s="36">
        <f>SUMIFS(СВЦЭМ!$D$33:$D$776,СВЦЭМ!$A$33:$A$776,$A77,СВЦЭМ!$B$33:$B$776,T$47)+'СЕТ СН'!$G$14+СВЦЭМ!$D$10+'СЕТ СН'!$G$5-'СЕТ СН'!$G$24</f>
        <v>3176.0710371499999</v>
      </c>
      <c r="U77" s="36">
        <f>SUMIFS(СВЦЭМ!$D$33:$D$776,СВЦЭМ!$A$33:$A$776,$A77,СВЦЭМ!$B$33:$B$776,U$47)+'СЕТ СН'!$G$14+СВЦЭМ!$D$10+'СЕТ СН'!$G$5-'СЕТ СН'!$G$24</f>
        <v>3194.8196857299999</v>
      </c>
      <c r="V77" s="36">
        <f>SUMIFS(СВЦЭМ!$D$33:$D$776,СВЦЭМ!$A$33:$A$776,$A77,СВЦЭМ!$B$33:$B$776,V$47)+'СЕТ СН'!$G$14+СВЦЭМ!$D$10+'СЕТ СН'!$G$5-'СЕТ СН'!$G$24</f>
        <v>3179.44420012</v>
      </c>
      <c r="W77" s="36">
        <f>SUMIFS(СВЦЭМ!$D$33:$D$776,СВЦЭМ!$A$33:$A$776,$A77,СВЦЭМ!$B$33:$B$776,W$47)+'СЕТ СН'!$G$14+СВЦЭМ!$D$10+'СЕТ СН'!$G$5-'СЕТ СН'!$G$24</f>
        <v>3172.3058873099999</v>
      </c>
      <c r="X77" s="36">
        <f>SUMIFS(СВЦЭМ!$D$33:$D$776,СВЦЭМ!$A$33:$A$776,$A77,СВЦЭМ!$B$33:$B$776,X$47)+'СЕТ СН'!$G$14+СВЦЭМ!$D$10+'СЕТ СН'!$G$5-'СЕТ СН'!$G$24</f>
        <v>3210.2325555300004</v>
      </c>
      <c r="Y77" s="36">
        <f>SUMIFS(СВЦЭМ!$D$33:$D$776,СВЦЭМ!$A$33:$A$776,$A77,СВЦЭМ!$B$33:$B$776,Y$47)+'СЕТ СН'!$G$14+СВЦЭМ!$D$10+'СЕТ СН'!$G$5-'СЕТ СН'!$G$24</f>
        <v>3278.7501178000002</v>
      </c>
    </row>
    <row r="78" spans="1:26" ht="15.75" hidden="1" x14ac:dyDescent="0.2">
      <c r="A78" s="35">
        <f t="shared" si="1"/>
        <v>44105</v>
      </c>
      <c r="B78" s="36">
        <f>SUMIFS(СВЦЭМ!$D$33:$D$776,СВЦЭМ!$A$33:$A$776,$A78,СВЦЭМ!$B$33:$B$776,B$47)+'СЕТ СН'!$G$14+СВЦЭМ!$D$10+'СЕТ СН'!$G$5-'СЕТ СН'!$G$24</f>
        <v>2716.8786840399998</v>
      </c>
      <c r="C78" s="36">
        <f>SUMIFS(СВЦЭМ!$D$33:$D$776,СВЦЭМ!$A$33:$A$776,$A78,СВЦЭМ!$B$33:$B$776,C$47)+'СЕТ СН'!$G$14+СВЦЭМ!$D$10+'СЕТ СН'!$G$5-'СЕТ СН'!$G$24</f>
        <v>2716.8786840399998</v>
      </c>
      <c r="D78" s="36">
        <f>SUMIFS(СВЦЭМ!$D$33:$D$776,СВЦЭМ!$A$33:$A$776,$A78,СВЦЭМ!$B$33:$B$776,D$47)+'СЕТ СН'!$G$14+СВЦЭМ!$D$10+'СЕТ СН'!$G$5-'СЕТ СН'!$G$24</f>
        <v>2716.8786840399998</v>
      </c>
      <c r="E78" s="36">
        <f>SUMIFS(СВЦЭМ!$D$33:$D$776,СВЦЭМ!$A$33:$A$776,$A78,СВЦЭМ!$B$33:$B$776,E$47)+'СЕТ СН'!$G$14+СВЦЭМ!$D$10+'СЕТ СН'!$G$5-'СЕТ СН'!$G$24</f>
        <v>2716.8786840399998</v>
      </c>
      <c r="F78" s="36">
        <f>SUMIFS(СВЦЭМ!$D$33:$D$776,СВЦЭМ!$A$33:$A$776,$A78,СВЦЭМ!$B$33:$B$776,F$47)+'СЕТ СН'!$G$14+СВЦЭМ!$D$10+'СЕТ СН'!$G$5-'СЕТ СН'!$G$24</f>
        <v>2716.8786840399998</v>
      </c>
      <c r="G78" s="36">
        <f>SUMIFS(СВЦЭМ!$D$33:$D$776,СВЦЭМ!$A$33:$A$776,$A78,СВЦЭМ!$B$33:$B$776,G$47)+'СЕТ СН'!$G$14+СВЦЭМ!$D$10+'СЕТ СН'!$G$5-'СЕТ СН'!$G$24</f>
        <v>2716.8786840399998</v>
      </c>
      <c r="H78" s="36">
        <f>SUMIFS(СВЦЭМ!$D$33:$D$776,СВЦЭМ!$A$33:$A$776,$A78,СВЦЭМ!$B$33:$B$776,H$47)+'СЕТ СН'!$G$14+СВЦЭМ!$D$10+'СЕТ СН'!$G$5-'СЕТ СН'!$G$24</f>
        <v>2716.8786840399998</v>
      </c>
      <c r="I78" s="36">
        <f>SUMIFS(СВЦЭМ!$D$33:$D$776,СВЦЭМ!$A$33:$A$776,$A78,СВЦЭМ!$B$33:$B$776,I$47)+'СЕТ СН'!$G$14+СВЦЭМ!$D$10+'СЕТ СН'!$G$5-'СЕТ СН'!$G$24</f>
        <v>2716.8786840399998</v>
      </c>
      <c r="J78" s="36">
        <f>SUMIFS(СВЦЭМ!$D$33:$D$776,СВЦЭМ!$A$33:$A$776,$A78,СВЦЭМ!$B$33:$B$776,J$47)+'СЕТ СН'!$G$14+СВЦЭМ!$D$10+'СЕТ СН'!$G$5-'СЕТ СН'!$G$24</f>
        <v>2716.8786840399998</v>
      </c>
      <c r="K78" s="36">
        <f>SUMIFS(СВЦЭМ!$D$33:$D$776,СВЦЭМ!$A$33:$A$776,$A78,СВЦЭМ!$B$33:$B$776,K$47)+'СЕТ СН'!$G$14+СВЦЭМ!$D$10+'СЕТ СН'!$G$5-'СЕТ СН'!$G$24</f>
        <v>2716.8786840399998</v>
      </c>
      <c r="L78" s="36">
        <f>SUMIFS(СВЦЭМ!$D$33:$D$776,СВЦЭМ!$A$33:$A$776,$A78,СВЦЭМ!$B$33:$B$776,L$47)+'СЕТ СН'!$G$14+СВЦЭМ!$D$10+'СЕТ СН'!$G$5-'СЕТ СН'!$G$24</f>
        <v>2716.8786840399998</v>
      </c>
      <c r="M78" s="36">
        <f>SUMIFS(СВЦЭМ!$D$33:$D$776,СВЦЭМ!$A$33:$A$776,$A78,СВЦЭМ!$B$33:$B$776,M$47)+'СЕТ СН'!$G$14+СВЦЭМ!$D$10+'СЕТ СН'!$G$5-'СЕТ СН'!$G$24</f>
        <v>2716.8786840399998</v>
      </c>
      <c r="N78" s="36">
        <f>SUMIFS(СВЦЭМ!$D$33:$D$776,СВЦЭМ!$A$33:$A$776,$A78,СВЦЭМ!$B$33:$B$776,N$47)+'СЕТ СН'!$G$14+СВЦЭМ!$D$10+'СЕТ СН'!$G$5-'СЕТ СН'!$G$24</f>
        <v>2716.8786840399998</v>
      </c>
      <c r="O78" s="36">
        <f>SUMIFS(СВЦЭМ!$D$33:$D$776,СВЦЭМ!$A$33:$A$776,$A78,СВЦЭМ!$B$33:$B$776,O$47)+'СЕТ СН'!$G$14+СВЦЭМ!$D$10+'СЕТ СН'!$G$5-'СЕТ СН'!$G$24</f>
        <v>2716.8786840399998</v>
      </c>
      <c r="P78" s="36">
        <f>SUMIFS(СВЦЭМ!$D$33:$D$776,СВЦЭМ!$A$33:$A$776,$A78,СВЦЭМ!$B$33:$B$776,P$47)+'СЕТ СН'!$G$14+СВЦЭМ!$D$10+'СЕТ СН'!$G$5-'СЕТ СН'!$G$24</f>
        <v>2716.8786840399998</v>
      </c>
      <c r="Q78" s="36">
        <f>SUMIFS(СВЦЭМ!$D$33:$D$776,СВЦЭМ!$A$33:$A$776,$A78,СВЦЭМ!$B$33:$B$776,Q$47)+'СЕТ СН'!$G$14+СВЦЭМ!$D$10+'СЕТ СН'!$G$5-'СЕТ СН'!$G$24</f>
        <v>2716.8786840399998</v>
      </c>
      <c r="R78" s="36">
        <f>SUMIFS(СВЦЭМ!$D$33:$D$776,СВЦЭМ!$A$33:$A$776,$A78,СВЦЭМ!$B$33:$B$776,R$47)+'СЕТ СН'!$G$14+СВЦЭМ!$D$10+'СЕТ СН'!$G$5-'СЕТ СН'!$G$24</f>
        <v>2716.8786840399998</v>
      </c>
      <c r="S78" s="36">
        <f>SUMIFS(СВЦЭМ!$D$33:$D$776,СВЦЭМ!$A$33:$A$776,$A78,СВЦЭМ!$B$33:$B$776,S$47)+'СЕТ СН'!$G$14+СВЦЭМ!$D$10+'СЕТ СН'!$G$5-'СЕТ СН'!$G$24</f>
        <v>2716.8786840399998</v>
      </c>
      <c r="T78" s="36">
        <f>SUMIFS(СВЦЭМ!$D$33:$D$776,СВЦЭМ!$A$33:$A$776,$A78,СВЦЭМ!$B$33:$B$776,T$47)+'СЕТ СН'!$G$14+СВЦЭМ!$D$10+'СЕТ СН'!$G$5-'СЕТ СН'!$G$24</f>
        <v>2716.8786840399998</v>
      </c>
      <c r="U78" s="36">
        <f>SUMIFS(СВЦЭМ!$D$33:$D$776,СВЦЭМ!$A$33:$A$776,$A78,СВЦЭМ!$B$33:$B$776,U$47)+'СЕТ СН'!$G$14+СВЦЭМ!$D$10+'СЕТ СН'!$G$5-'СЕТ СН'!$G$24</f>
        <v>2716.8786840399998</v>
      </c>
      <c r="V78" s="36">
        <f>SUMIFS(СВЦЭМ!$D$33:$D$776,СВЦЭМ!$A$33:$A$776,$A78,СВЦЭМ!$B$33:$B$776,V$47)+'СЕТ СН'!$G$14+СВЦЭМ!$D$10+'СЕТ СН'!$G$5-'СЕТ СН'!$G$24</f>
        <v>2716.8786840399998</v>
      </c>
      <c r="W78" s="36">
        <f>SUMIFS(СВЦЭМ!$D$33:$D$776,СВЦЭМ!$A$33:$A$776,$A78,СВЦЭМ!$B$33:$B$776,W$47)+'СЕТ СН'!$G$14+СВЦЭМ!$D$10+'СЕТ СН'!$G$5-'СЕТ СН'!$G$24</f>
        <v>2716.8786840399998</v>
      </c>
      <c r="X78" s="36">
        <f>SUMIFS(СВЦЭМ!$D$33:$D$776,СВЦЭМ!$A$33:$A$776,$A78,СВЦЭМ!$B$33:$B$776,X$47)+'СЕТ СН'!$G$14+СВЦЭМ!$D$10+'СЕТ СН'!$G$5-'СЕТ СН'!$G$24</f>
        <v>2716.8786840399998</v>
      </c>
      <c r="Y78" s="36">
        <f>SUMIFS(СВЦЭМ!$D$33:$D$776,СВЦЭМ!$A$33:$A$776,$A78,СВЦЭМ!$B$33:$B$776,Y$47)+'СЕТ СН'!$G$14+СВЦЭМ!$D$10+'СЕТ СН'!$G$5-'СЕТ СН'!$G$24</f>
        <v>2716.8786840399998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01.09.2020</v>
      </c>
      <c r="B84" s="36">
        <f>SUMIFS(СВЦЭМ!$D$33:$D$776,СВЦЭМ!$A$33:$A$776,$A84,СВЦЭМ!$B$33:$B$776,B$83)+'СЕТ СН'!$H$14+СВЦЭМ!$D$10+'СЕТ СН'!$H$5-'СЕТ СН'!$H$24</f>
        <v>3589.53261251</v>
      </c>
      <c r="C84" s="36">
        <f>SUMIFS(СВЦЭМ!$D$33:$D$776,СВЦЭМ!$A$33:$A$776,$A84,СВЦЭМ!$B$33:$B$776,C$83)+'СЕТ СН'!$H$14+СВЦЭМ!$D$10+'СЕТ СН'!$H$5-'СЕТ СН'!$H$24</f>
        <v>3640.6864431399999</v>
      </c>
      <c r="D84" s="36">
        <f>SUMIFS(СВЦЭМ!$D$33:$D$776,СВЦЭМ!$A$33:$A$776,$A84,СВЦЭМ!$B$33:$B$776,D$83)+'СЕТ СН'!$H$14+СВЦЭМ!$D$10+'СЕТ СН'!$H$5-'СЕТ СН'!$H$24</f>
        <v>3659.9972270400003</v>
      </c>
      <c r="E84" s="36">
        <f>SUMIFS(СВЦЭМ!$D$33:$D$776,СВЦЭМ!$A$33:$A$776,$A84,СВЦЭМ!$B$33:$B$776,E$83)+'СЕТ СН'!$H$14+СВЦЭМ!$D$10+'СЕТ СН'!$H$5-'СЕТ СН'!$H$24</f>
        <v>3675.4326298300002</v>
      </c>
      <c r="F84" s="36">
        <f>SUMIFS(СВЦЭМ!$D$33:$D$776,СВЦЭМ!$A$33:$A$776,$A84,СВЦЭМ!$B$33:$B$776,F$83)+'СЕТ СН'!$H$14+СВЦЭМ!$D$10+'СЕТ СН'!$H$5-'СЕТ СН'!$H$24</f>
        <v>3685.9756680099999</v>
      </c>
      <c r="G84" s="36">
        <f>SUMIFS(СВЦЭМ!$D$33:$D$776,СВЦЭМ!$A$33:$A$776,$A84,СВЦЭМ!$B$33:$B$776,G$83)+'СЕТ СН'!$H$14+СВЦЭМ!$D$10+'СЕТ СН'!$H$5-'СЕТ СН'!$H$24</f>
        <v>3686.7980451900003</v>
      </c>
      <c r="H84" s="36">
        <f>SUMIFS(СВЦЭМ!$D$33:$D$776,СВЦЭМ!$A$33:$A$776,$A84,СВЦЭМ!$B$33:$B$776,H$83)+'СЕТ СН'!$H$14+СВЦЭМ!$D$10+'СЕТ СН'!$H$5-'СЕТ СН'!$H$24</f>
        <v>3669.0124691000001</v>
      </c>
      <c r="I84" s="36">
        <f>SUMIFS(СВЦЭМ!$D$33:$D$776,СВЦЭМ!$A$33:$A$776,$A84,СВЦЭМ!$B$33:$B$776,I$83)+'СЕТ СН'!$H$14+СВЦЭМ!$D$10+'СЕТ СН'!$H$5-'СЕТ СН'!$H$24</f>
        <v>3630.1265411300001</v>
      </c>
      <c r="J84" s="36">
        <f>SUMIFS(СВЦЭМ!$D$33:$D$776,СВЦЭМ!$A$33:$A$776,$A84,СВЦЭМ!$B$33:$B$776,J$83)+'СЕТ СН'!$H$14+СВЦЭМ!$D$10+'СЕТ СН'!$H$5-'СЕТ СН'!$H$24</f>
        <v>3577.75122362</v>
      </c>
      <c r="K84" s="36">
        <f>SUMIFS(СВЦЭМ!$D$33:$D$776,СВЦЭМ!$A$33:$A$776,$A84,СВЦЭМ!$B$33:$B$776,K$83)+'СЕТ СН'!$H$14+СВЦЭМ!$D$10+'СЕТ СН'!$H$5-'СЕТ СН'!$H$24</f>
        <v>3559.1946579</v>
      </c>
      <c r="L84" s="36">
        <f>SUMIFS(СВЦЭМ!$D$33:$D$776,СВЦЭМ!$A$33:$A$776,$A84,СВЦЭМ!$B$33:$B$776,L$83)+'СЕТ СН'!$H$14+СВЦЭМ!$D$10+'СЕТ СН'!$H$5-'СЕТ СН'!$H$24</f>
        <v>3551.67015274</v>
      </c>
      <c r="M84" s="36">
        <f>SUMIFS(СВЦЭМ!$D$33:$D$776,СВЦЭМ!$A$33:$A$776,$A84,СВЦЭМ!$B$33:$B$776,M$83)+'СЕТ СН'!$H$14+СВЦЭМ!$D$10+'СЕТ СН'!$H$5-'СЕТ СН'!$H$24</f>
        <v>3554.67799221</v>
      </c>
      <c r="N84" s="36">
        <f>SUMIFS(СВЦЭМ!$D$33:$D$776,СВЦЭМ!$A$33:$A$776,$A84,СВЦЭМ!$B$33:$B$776,N$83)+'СЕТ СН'!$H$14+СВЦЭМ!$D$10+'СЕТ СН'!$H$5-'СЕТ СН'!$H$24</f>
        <v>3579.6797537699999</v>
      </c>
      <c r="O84" s="36">
        <f>SUMIFS(СВЦЭМ!$D$33:$D$776,СВЦЭМ!$A$33:$A$776,$A84,СВЦЭМ!$B$33:$B$776,O$83)+'СЕТ СН'!$H$14+СВЦЭМ!$D$10+'СЕТ СН'!$H$5-'СЕТ СН'!$H$24</f>
        <v>3576.26186714</v>
      </c>
      <c r="P84" s="36">
        <f>SUMIFS(СВЦЭМ!$D$33:$D$776,СВЦЭМ!$A$33:$A$776,$A84,СВЦЭМ!$B$33:$B$776,P$83)+'СЕТ СН'!$H$14+СВЦЭМ!$D$10+'СЕТ СН'!$H$5-'СЕТ СН'!$H$24</f>
        <v>3575.2954100400002</v>
      </c>
      <c r="Q84" s="36">
        <f>SUMIFS(СВЦЭМ!$D$33:$D$776,СВЦЭМ!$A$33:$A$776,$A84,СВЦЭМ!$B$33:$B$776,Q$83)+'СЕТ СН'!$H$14+СВЦЭМ!$D$10+'СЕТ СН'!$H$5-'СЕТ СН'!$H$24</f>
        <v>3581.1585773300003</v>
      </c>
      <c r="R84" s="36">
        <f>SUMIFS(СВЦЭМ!$D$33:$D$776,СВЦЭМ!$A$33:$A$776,$A84,СВЦЭМ!$B$33:$B$776,R$83)+'СЕТ СН'!$H$14+СВЦЭМ!$D$10+'СЕТ СН'!$H$5-'СЕТ СН'!$H$24</f>
        <v>3570.3486513500002</v>
      </c>
      <c r="S84" s="36">
        <f>SUMIFS(СВЦЭМ!$D$33:$D$776,СВЦЭМ!$A$33:$A$776,$A84,СВЦЭМ!$B$33:$B$776,S$83)+'СЕТ СН'!$H$14+СВЦЭМ!$D$10+'СЕТ СН'!$H$5-'СЕТ СН'!$H$24</f>
        <v>3575.5824007900001</v>
      </c>
      <c r="T84" s="36">
        <f>SUMIFS(СВЦЭМ!$D$33:$D$776,СВЦЭМ!$A$33:$A$776,$A84,СВЦЭМ!$B$33:$B$776,T$83)+'СЕТ СН'!$H$14+СВЦЭМ!$D$10+'СЕТ СН'!$H$5-'СЕТ СН'!$H$24</f>
        <v>3569.6889985799999</v>
      </c>
      <c r="U84" s="36">
        <f>SUMIFS(СВЦЭМ!$D$33:$D$776,СВЦЭМ!$A$33:$A$776,$A84,СВЦЭМ!$B$33:$B$776,U$83)+'СЕТ СН'!$H$14+СВЦЭМ!$D$10+'СЕТ СН'!$H$5-'СЕТ СН'!$H$24</f>
        <v>3565.9512605300001</v>
      </c>
      <c r="V84" s="36">
        <f>SUMIFS(СВЦЭМ!$D$33:$D$776,СВЦЭМ!$A$33:$A$776,$A84,СВЦЭМ!$B$33:$B$776,V$83)+'СЕТ СН'!$H$14+СВЦЭМ!$D$10+'СЕТ СН'!$H$5-'СЕТ СН'!$H$24</f>
        <v>3556.82069284</v>
      </c>
      <c r="W84" s="36">
        <f>SUMIFS(СВЦЭМ!$D$33:$D$776,СВЦЭМ!$A$33:$A$776,$A84,СВЦЭМ!$B$33:$B$776,W$83)+'СЕТ СН'!$H$14+СВЦЭМ!$D$10+'СЕТ СН'!$H$5-'СЕТ СН'!$H$24</f>
        <v>3545.6396781100002</v>
      </c>
      <c r="X84" s="36">
        <f>SUMIFS(СВЦЭМ!$D$33:$D$776,СВЦЭМ!$A$33:$A$776,$A84,СВЦЭМ!$B$33:$B$776,X$83)+'СЕТ СН'!$H$14+СВЦЭМ!$D$10+'СЕТ СН'!$H$5-'СЕТ СН'!$H$24</f>
        <v>3573.3177590400001</v>
      </c>
      <c r="Y84" s="36">
        <f>SUMIFS(СВЦЭМ!$D$33:$D$776,СВЦЭМ!$A$33:$A$776,$A84,СВЦЭМ!$B$33:$B$776,Y$83)+'СЕТ СН'!$H$14+СВЦЭМ!$D$10+'СЕТ СН'!$H$5-'СЕТ СН'!$H$24</f>
        <v>3633.6409367199999</v>
      </c>
      <c r="AA84" s="45"/>
    </row>
    <row r="85" spans="1:27" ht="15.75" x14ac:dyDescent="0.2">
      <c r="A85" s="35">
        <f>A84+1</f>
        <v>44076</v>
      </c>
      <c r="B85" s="36">
        <f>SUMIFS(СВЦЭМ!$D$33:$D$776,СВЦЭМ!$A$33:$A$776,$A85,СВЦЭМ!$B$33:$B$776,B$83)+'СЕТ СН'!$H$14+СВЦЭМ!$D$10+'СЕТ СН'!$H$5-'СЕТ СН'!$H$24</f>
        <v>3658.93623875</v>
      </c>
      <c r="C85" s="36">
        <f>SUMIFS(СВЦЭМ!$D$33:$D$776,СВЦЭМ!$A$33:$A$776,$A85,СВЦЭМ!$B$33:$B$776,C$83)+'СЕТ СН'!$H$14+СВЦЭМ!$D$10+'СЕТ СН'!$H$5-'СЕТ СН'!$H$24</f>
        <v>3718.4466204800001</v>
      </c>
      <c r="D85" s="36">
        <f>SUMIFS(СВЦЭМ!$D$33:$D$776,СВЦЭМ!$A$33:$A$776,$A85,СВЦЭМ!$B$33:$B$776,D$83)+'СЕТ СН'!$H$14+СВЦЭМ!$D$10+'СЕТ СН'!$H$5-'СЕТ СН'!$H$24</f>
        <v>3758.8208595599999</v>
      </c>
      <c r="E85" s="36">
        <f>SUMIFS(СВЦЭМ!$D$33:$D$776,СВЦЭМ!$A$33:$A$776,$A85,СВЦЭМ!$B$33:$B$776,E$83)+'СЕТ СН'!$H$14+СВЦЭМ!$D$10+'СЕТ СН'!$H$5-'СЕТ СН'!$H$24</f>
        <v>3775.7519247999999</v>
      </c>
      <c r="F85" s="36">
        <f>SUMIFS(СВЦЭМ!$D$33:$D$776,СВЦЭМ!$A$33:$A$776,$A85,СВЦЭМ!$B$33:$B$776,F$83)+'СЕТ СН'!$H$14+СВЦЭМ!$D$10+'СЕТ СН'!$H$5-'СЕТ СН'!$H$24</f>
        <v>3775.7803378600001</v>
      </c>
      <c r="G85" s="36">
        <f>SUMIFS(СВЦЭМ!$D$33:$D$776,СВЦЭМ!$A$33:$A$776,$A85,СВЦЭМ!$B$33:$B$776,G$83)+'СЕТ СН'!$H$14+СВЦЭМ!$D$10+'СЕТ СН'!$H$5-'СЕТ СН'!$H$24</f>
        <v>3752.9026586800001</v>
      </c>
      <c r="H85" s="36">
        <f>SUMIFS(СВЦЭМ!$D$33:$D$776,СВЦЭМ!$A$33:$A$776,$A85,СВЦЭМ!$B$33:$B$776,H$83)+'СЕТ СН'!$H$14+СВЦЭМ!$D$10+'СЕТ СН'!$H$5-'СЕТ СН'!$H$24</f>
        <v>3698.0185787600003</v>
      </c>
      <c r="I85" s="36">
        <f>SUMIFS(СВЦЭМ!$D$33:$D$776,СВЦЭМ!$A$33:$A$776,$A85,СВЦЭМ!$B$33:$B$776,I$83)+'СЕТ СН'!$H$14+СВЦЭМ!$D$10+'СЕТ СН'!$H$5-'СЕТ СН'!$H$24</f>
        <v>3627.0933982800002</v>
      </c>
      <c r="J85" s="36">
        <f>SUMIFS(СВЦЭМ!$D$33:$D$776,СВЦЭМ!$A$33:$A$776,$A85,СВЦЭМ!$B$33:$B$776,J$83)+'СЕТ СН'!$H$14+СВЦЭМ!$D$10+'СЕТ СН'!$H$5-'СЕТ СН'!$H$24</f>
        <v>3564.8489995</v>
      </c>
      <c r="K85" s="36">
        <f>SUMIFS(СВЦЭМ!$D$33:$D$776,СВЦЭМ!$A$33:$A$776,$A85,СВЦЭМ!$B$33:$B$776,K$83)+'СЕТ СН'!$H$14+СВЦЭМ!$D$10+'СЕТ СН'!$H$5-'СЕТ СН'!$H$24</f>
        <v>3563.4650235099998</v>
      </c>
      <c r="L85" s="36">
        <f>SUMIFS(СВЦЭМ!$D$33:$D$776,СВЦЭМ!$A$33:$A$776,$A85,СВЦЭМ!$B$33:$B$776,L$83)+'СЕТ СН'!$H$14+СВЦЭМ!$D$10+'СЕТ СН'!$H$5-'СЕТ СН'!$H$24</f>
        <v>3569.0991171300002</v>
      </c>
      <c r="M85" s="36">
        <f>SUMIFS(СВЦЭМ!$D$33:$D$776,СВЦЭМ!$A$33:$A$776,$A85,СВЦЭМ!$B$33:$B$776,M$83)+'СЕТ СН'!$H$14+СВЦЭМ!$D$10+'СЕТ СН'!$H$5-'СЕТ СН'!$H$24</f>
        <v>3568.4691593799998</v>
      </c>
      <c r="N85" s="36">
        <f>SUMIFS(СВЦЭМ!$D$33:$D$776,СВЦЭМ!$A$33:$A$776,$A85,СВЦЭМ!$B$33:$B$776,N$83)+'СЕТ СН'!$H$14+СВЦЭМ!$D$10+'СЕТ СН'!$H$5-'СЕТ СН'!$H$24</f>
        <v>3579.7684652600001</v>
      </c>
      <c r="O85" s="36">
        <f>SUMIFS(СВЦЭМ!$D$33:$D$776,СВЦЭМ!$A$33:$A$776,$A85,СВЦЭМ!$B$33:$B$776,O$83)+'СЕТ СН'!$H$14+СВЦЭМ!$D$10+'СЕТ СН'!$H$5-'СЕТ СН'!$H$24</f>
        <v>3586.15361235</v>
      </c>
      <c r="P85" s="36">
        <f>SUMIFS(СВЦЭМ!$D$33:$D$776,СВЦЭМ!$A$33:$A$776,$A85,СВЦЭМ!$B$33:$B$776,P$83)+'СЕТ СН'!$H$14+СВЦЭМ!$D$10+'СЕТ СН'!$H$5-'СЕТ СН'!$H$24</f>
        <v>3589.99111619</v>
      </c>
      <c r="Q85" s="36">
        <f>SUMIFS(СВЦЭМ!$D$33:$D$776,СВЦЭМ!$A$33:$A$776,$A85,СВЦЭМ!$B$33:$B$776,Q$83)+'СЕТ СН'!$H$14+СВЦЭМ!$D$10+'СЕТ СН'!$H$5-'СЕТ СН'!$H$24</f>
        <v>3588.6400112599999</v>
      </c>
      <c r="R85" s="36">
        <f>SUMIFS(СВЦЭМ!$D$33:$D$776,СВЦЭМ!$A$33:$A$776,$A85,СВЦЭМ!$B$33:$B$776,R$83)+'СЕТ СН'!$H$14+СВЦЭМ!$D$10+'СЕТ СН'!$H$5-'СЕТ СН'!$H$24</f>
        <v>3579.12880154</v>
      </c>
      <c r="S85" s="36">
        <f>SUMIFS(СВЦЭМ!$D$33:$D$776,СВЦЭМ!$A$33:$A$776,$A85,СВЦЭМ!$B$33:$B$776,S$83)+'СЕТ СН'!$H$14+СВЦЭМ!$D$10+'СЕТ СН'!$H$5-'СЕТ СН'!$H$24</f>
        <v>3584.1869140200001</v>
      </c>
      <c r="T85" s="36">
        <f>SUMIFS(СВЦЭМ!$D$33:$D$776,СВЦЭМ!$A$33:$A$776,$A85,СВЦЭМ!$B$33:$B$776,T$83)+'СЕТ СН'!$H$14+СВЦЭМ!$D$10+'СЕТ СН'!$H$5-'СЕТ СН'!$H$24</f>
        <v>3535.31173713</v>
      </c>
      <c r="U85" s="36">
        <f>SUMIFS(СВЦЭМ!$D$33:$D$776,СВЦЭМ!$A$33:$A$776,$A85,СВЦЭМ!$B$33:$B$776,U$83)+'СЕТ СН'!$H$14+СВЦЭМ!$D$10+'СЕТ СН'!$H$5-'СЕТ СН'!$H$24</f>
        <v>3515.32523477</v>
      </c>
      <c r="V85" s="36">
        <f>SUMIFS(СВЦЭМ!$D$33:$D$776,СВЦЭМ!$A$33:$A$776,$A85,СВЦЭМ!$B$33:$B$776,V$83)+'СЕТ СН'!$H$14+СВЦЭМ!$D$10+'СЕТ СН'!$H$5-'СЕТ СН'!$H$24</f>
        <v>3497.9627529600002</v>
      </c>
      <c r="W85" s="36">
        <f>SUMIFS(СВЦЭМ!$D$33:$D$776,СВЦЭМ!$A$33:$A$776,$A85,СВЦЭМ!$B$33:$B$776,W$83)+'СЕТ СН'!$H$14+СВЦЭМ!$D$10+'СЕТ СН'!$H$5-'СЕТ СН'!$H$24</f>
        <v>3504.87485259</v>
      </c>
      <c r="X85" s="36">
        <f>SUMIFS(СВЦЭМ!$D$33:$D$776,СВЦЭМ!$A$33:$A$776,$A85,СВЦЭМ!$B$33:$B$776,X$83)+'СЕТ СН'!$H$14+СВЦЭМ!$D$10+'СЕТ СН'!$H$5-'СЕТ СН'!$H$24</f>
        <v>3555.31433935</v>
      </c>
      <c r="Y85" s="36">
        <f>SUMIFS(СВЦЭМ!$D$33:$D$776,СВЦЭМ!$A$33:$A$776,$A85,СВЦЭМ!$B$33:$B$776,Y$83)+'СЕТ СН'!$H$14+СВЦЭМ!$D$10+'СЕТ СН'!$H$5-'СЕТ СН'!$H$24</f>
        <v>3592.5303343300002</v>
      </c>
    </row>
    <row r="86" spans="1:27" ht="15.75" x14ac:dyDescent="0.2">
      <c r="A86" s="35">
        <f t="shared" ref="A86:A114" si="2">A85+1</f>
        <v>44077</v>
      </c>
      <c r="B86" s="36">
        <f>SUMIFS(СВЦЭМ!$D$33:$D$776,СВЦЭМ!$A$33:$A$776,$A86,СВЦЭМ!$B$33:$B$776,B$83)+'СЕТ СН'!$H$14+СВЦЭМ!$D$10+'СЕТ СН'!$H$5-'СЕТ СН'!$H$24</f>
        <v>3688.3376768200001</v>
      </c>
      <c r="C86" s="36">
        <f>SUMIFS(СВЦЭМ!$D$33:$D$776,СВЦЭМ!$A$33:$A$776,$A86,СВЦЭМ!$B$33:$B$776,C$83)+'СЕТ СН'!$H$14+СВЦЭМ!$D$10+'СЕТ СН'!$H$5-'СЕТ СН'!$H$24</f>
        <v>3714.12427708</v>
      </c>
      <c r="D86" s="36">
        <f>SUMIFS(СВЦЭМ!$D$33:$D$776,СВЦЭМ!$A$33:$A$776,$A86,СВЦЭМ!$B$33:$B$776,D$83)+'СЕТ СН'!$H$14+СВЦЭМ!$D$10+'СЕТ СН'!$H$5-'СЕТ СН'!$H$24</f>
        <v>3698.2698603600002</v>
      </c>
      <c r="E86" s="36">
        <f>SUMIFS(СВЦЭМ!$D$33:$D$776,СВЦЭМ!$A$33:$A$776,$A86,СВЦЭМ!$B$33:$B$776,E$83)+'СЕТ СН'!$H$14+СВЦЭМ!$D$10+'СЕТ СН'!$H$5-'СЕТ СН'!$H$24</f>
        <v>3695.3993359699998</v>
      </c>
      <c r="F86" s="36">
        <f>SUMIFS(СВЦЭМ!$D$33:$D$776,СВЦЭМ!$A$33:$A$776,$A86,СВЦЭМ!$B$33:$B$776,F$83)+'СЕТ СН'!$H$14+СВЦЭМ!$D$10+'СЕТ СН'!$H$5-'СЕТ СН'!$H$24</f>
        <v>3695.38839138</v>
      </c>
      <c r="G86" s="36">
        <f>SUMIFS(СВЦЭМ!$D$33:$D$776,СВЦЭМ!$A$33:$A$776,$A86,СВЦЭМ!$B$33:$B$776,G$83)+'СЕТ СН'!$H$14+СВЦЭМ!$D$10+'СЕТ СН'!$H$5-'СЕТ СН'!$H$24</f>
        <v>3699.6050785699999</v>
      </c>
      <c r="H86" s="36">
        <f>SUMIFS(СВЦЭМ!$D$33:$D$776,СВЦЭМ!$A$33:$A$776,$A86,СВЦЭМ!$B$33:$B$776,H$83)+'СЕТ СН'!$H$14+СВЦЭМ!$D$10+'СЕТ СН'!$H$5-'СЕТ СН'!$H$24</f>
        <v>3683.1565485700003</v>
      </c>
      <c r="I86" s="36">
        <f>SUMIFS(СВЦЭМ!$D$33:$D$776,СВЦЭМ!$A$33:$A$776,$A86,СВЦЭМ!$B$33:$B$776,I$83)+'СЕТ СН'!$H$14+СВЦЭМ!$D$10+'СЕТ СН'!$H$5-'СЕТ СН'!$H$24</f>
        <v>3613.45021382</v>
      </c>
      <c r="J86" s="36">
        <f>SUMIFS(СВЦЭМ!$D$33:$D$776,СВЦЭМ!$A$33:$A$776,$A86,СВЦЭМ!$B$33:$B$776,J$83)+'СЕТ СН'!$H$14+СВЦЭМ!$D$10+'СЕТ СН'!$H$5-'СЕТ СН'!$H$24</f>
        <v>3597.6457268300001</v>
      </c>
      <c r="K86" s="36">
        <f>SUMIFS(СВЦЭМ!$D$33:$D$776,СВЦЭМ!$A$33:$A$776,$A86,СВЦЭМ!$B$33:$B$776,K$83)+'СЕТ СН'!$H$14+СВЦЭМ!$D$10+'СЕТ СН'!$H$5-'СЕТ СН'!$H$24</f>
        <v>3632.3471265799999</v>
      </c>
      <c r="L86" s="36">
        <f>SUMIFS(СВЦЭМ!$D$33:$D$776,СВЦЭМ!$A$33:$A$776,$A86,СВЦЭМ!$B$33:$B$776,L$83)+'СЕТ СН'!$H$14+СВЦЭМ!$D$10+'СЕТ СН'!$H$5-'СЕТ СН'!$H$24</f>
        <v>3622.62373441</v>
      </c>
      <c r="M86" s="36">
        <f>SUMIFS(СВЦЭМ!$D$33:$D$776,СВЦЭМ!$A$33:$A$776,$A86,СВЦЭМ!$B$33:$B$776,M$83)+'СЕТ СН'!$H$14+СВЦЭМ!$D$10+'СЕТ СН'!$H$5-'СЕТ СН'!$H$24</f>
        <v>3629.9717743400001</v>
      </c>
      <c r="N86" s="36">
        <f>SUMIFS(СВЦЭМ!$D$33:$D$776,СВЦЭМ!$A$33:$A$776,$A86,СВЦЭМ!$B$33:$B$776,N$83)+'СЕТ СН'!$H$14+СВЦЭМ!$D$10+'СЕТ СН'!$H$5-'СЕТ СН'!$H$24</f>
        <v>3637.7446513200002</v>
      </c>
      <c r="O86" s="36">
        <f>SUMIFS(СВЦЭМ!$D$33:$D$776,СВЦЭМ!$A$33:$A$776,$A86,СВЦЭМ!$B$33:$B$776,O$83)+'СЕТ СН'!$H$14+СВЦЭМ!$D$10+'СЕТ СН'!$H$5-'СЕТ СН'!$H$24</f>
        <v>3639.6127703900002</v>
      </c>
      <c r="P86" s="36">
        <f>SUMIFS(СВЦЭМ!$D$33:$D$776,СВЦЭМ!$A$33:$A$776,$A86,СВЦЭМ!$B$33:$B$776,P$83)+'СЕТ СН'!$H$14+СВЦЭМ!$D$10+'СЕТ СН'!$H$5-'СЕТ СН'!$H$24</f>
        <v>3643.4424048800001</v>
      </c>
      <c r="Q86" s="36">
        <f>SUMIFS(СВЦЭМ!$D$33:$D$776,СВЦЭМ!$A$33:$A$776,$A86,СВЦЭМ!$B$33:$B$776,Q$83)+'СЕТ СН'!$H$14+СВЦЭМ!$D$10+'СЕТ СН'!$H$5-'СЕТ СН'!$H$24</f>
        <v>3638.9599769699998</v>
      </c>
      <c r="R86" s="36">
        <f>SUMIFS(СВЦЭМ!$D$33:$D$776,СВЦЭМ!$A$33:$A$776,$A86,СВЦЭМ!$B$33:$B$776,R$83)+'СЕТ СН'!$H$14+СВЦЭМ!$D$10+'СЕТ СН'!$H$5-'СЕТ СН'!$H$24</f>
        <v>3633.0582484000001</v>
      </c>
      <c r="S86" s="36">
        <f>SUMIFS(СВЦЭМ!$D$33:$D$776,СВЦЭМ!$A$33:$A$776,$A86,СВЦЭМ!$B$33:$B$776,S$83)+'СЕТ СН'!$H$14+СВЦЭМ!$D$10+'СЕТ СН'!$H$5-'СЕТ СН'!$H$24</f>
        <v>3634.3915620299999</v>
      </c>
      <c r="T86" s="36">
        <f>SUMIFS(СВЦЭМ!$D$33:$D$776,СВЦЭМ!$A$33:$A$776,$A86,СВЦЭМ!$B$33:$B$776,T$83)+'СЕТ СН'!$H$14+СВЦЭМ!$D$10+'СЕТ СН'!$H$5-'СЕТ СН'!$H$24</f>
        <v>3595.0204214300002</v>
      </c>
      <c r="U86" s="36">
        <f>SUMIFS(СВЦЭМ!$D$33:$D$776,СВЦЭМ!$A$33:$A$776,$A86,СВЦЭМ!$B$33:$B$776,U$83)+'СЕТ СН'!$H$14+СВЦЭМ!$D$10+'СЕТ СН'!$H$5-'СЕТ СН'!$H$24</f>
        <v>3577.78827671</v>
      </c>
      <c r="V86" s="36">
        <f>SUMIFS(СВЦЭМ!$D$33:$D$776,СВЦЭМ!$A$33:$A$776,$A86,СВЦЭМ!$B$33:$B$776,V$83)+'СЕТ СН'!$H$14+СВЦЭМ!$D$10+'СЕТ СН'!$H$5-'СЕТ СН'!$H$24</f>
        <v>3581.4285790100002</v>
      </c>
      <c r="W86" s="36">
        <f>SUMIFS(СВЦЭМ!$D$33:$D$776,СВЦЭМ!$A$33:$A$776,$A86,СВЦЭМ!$B$33:$B$776,W$83)+'СЕТ СН'!$H$14+СВЦЭМ!$D$10+'СЕТ СН'!$H$5-'СЕТ СН'!$H$24</f>
        <v>3572.3588019500003</v>
      </c>
      <c r="X86" s="36">
        <f>SUMIFS(СВЦЭМ!$D$33:$D$776,СВЦЭМ!$A$33:$A$776,$A86,СВЦЭМ!$B$33:$B$776,X$83)+'СЕТ СН'!$H$14+СВЦЭМ!$D$10+'СЕТ СН'!$H$5-'СЕТ СН'!$H$24</f>
        <v>3632.8661779700001</v>
      </c>
      <c r="Y86" s="36">
        <f>SUMIFS(СВЦЭМ!$D$33:$D$776,СВЦЭМ!$A$33:$A$776,$A86,СВЦЭМ!$B$33:$B$776,Y$83)+'СЕТ СН'!$H$14+СВЦЭМ!$D$10+'СЕТ СН'!$H$5-'СЕТ СН'!$H$24</f>
        <v>3636.4424993500002</v>
      </c>
    </row>
    <row r="87" spans="1:27" ht="15.75" x14ac:dyDescent="0.2">
      <c r="A87" s="35">
        <f t="shared" si="2"/>
        <v>44078</v>
      </c>
      <c r="B87" s="36">
        <f>SUMIFS(СВЦЭМ!$D$33:$D$776,СВЦЭМ!$A$33:$A$776,$A87,СВЦЭМ!$B$33:$B$776,B$83)+'СЕТ СН'!$H$14+СВЦЭМ!$D$10+'СЕТ СН'!$H$5-'СЕТ СН'!$H$24</f>
        <v>3712.3498122800002</v>
      </c>
      <c r="C87" s="36">
        <f>SUMIFS(СВЦЭМ!$D$33:$D$776,СВЦЭМ!$A$33:$A$776,$A87,СВЦЭМ!$B$33:$B$776,C$83)+'СЕТ СН'!$H$14+СВЦЭМ!$D$10+'СЕТ СН'!$H$5-'СЕТ СН'!$H$24</f>
        <v>3715.5899480100002</v>
      </c>
      <c r="D87" s="36">
        <f>SUMIFS(СВЦЭМ!$D$33:$D$776,СВЦЭМ!$A$33:$A$776,$A87,СВЦЭМ!$B$33:$B$776,D$83)+'СЕТ СН'!$H$14+СВЦЭМ!$D$10+'СЕТ СН'!$H$5-'СЕТ СН'!$H$24</f>
        <v>3698.3344610499998</v>
      </c>
      <c r="E87" s="36">
        <f>SUMIFS(СВЦЭМ!$D$33:$D$776,СВЦЭМ!$A$33:$A$776,$A87,СВЦЭМ!$B$33:$B$776,E$83)+'СЕТ СН'!$H$14+СВЦЭМ!$D$10+'СЕТ СН'!$H$5-'СЕТ СН'!$H$24</f>
        <v>3692.9278400600001</v>
      </c>
      <c r="F87" s="36">
        <f>SUMIFS(СВЦЭМ!$D$33:$D$776,СВЦЭМ!$A$33:$A$776,$A87,СВЦЭМ!$B$33:$B$776,F$83)+'СЕТ СН'!$H$14+СВЦЭМ!$D$10+'СЕТ СН'!$H$5-'СЕТ СН'!$H$24</f>
        <v>3693.0279208800002</v>
      </c>
      <c r="G87" s="36">
        <f>SUMIFS(СВЦЭМ!$D$33:$D$776,СВЦЭМ!$A$33:$A$776,$A87,СВЦЭМ!$B$33:$B$776,G$83)+'СЕТ СН'!$H$14+СВЦЭМ!$D$10+'СЕТ СН'!$H$5-'СЕТ СН'!$H$24</f>
        <v>3698.3562773799999</v>
      </c>
      <c r="H87" s="36">
        <f>SUMIFS(СВЦЭМ!$D$33:$D$776,СВЦЭМ!$A$33:$A$776,$A87,СВЦЭМ!$B$33:$B$776,H$83)+'СЕТ СН'!$H$14+СВЦЭМ!$D$10+'СЕТ СН'!$H$5-'СЕТ СН'!$H$24</f>
        <v>3682.4170087699999</v>
      </c>
      <c r="I87" s="36">
        <f>SUMIFS(СВЦЭМ!$D$33:$D$776,СВЦЭМ!$A$33:$A$776,$A87,СВЦЭМ!$B$33:$B$776,I$83)+'СЕТ СН'!$H$14+СВЦЭМ!$D$10+'СЕТ СН'!$H$5-'СЕТ СН'!$H$24</f>
        <v>3641.86134249</v>
      </c>
      <c r="J87" s="36">
        <f>SUMIFS(СВЦЭМ!$D$33:$D$776,СВЦЭМ!$A$33:$A$776,$A87,СВЦЭМ!$B$33:$B$776,J$83)+'СЕТ СН'!$H$14+СВЦЭМ!$D$10+'СЕТ СН'!$H$5-'СЕТ СН'!$H$24</f>
        <v>3630.5070310900001</v>
      </c>
      <c r="K87" s="36">
        <f>SUMIFS(СВЦЭМ!$D$33:$D$776,СВЦЭМ!$A$33:$A$776,$A87,СВЦЭМ!$B$33:$B$776,K$83)+'СЕТ СН'!$H$14+СВЦЭМ!$D$10+'СЕТ СН'!$H$5-'СЕТ СН'!$H$24</f>
        <v>3591.8655392000001</v>
      </c>
      <c r="L87" s="36">
        <f>SUMIFS(СВЦЭМ!$D$33:$D$776,СВЦЭМ!$A$33:$A$776,$A87,СВЦЭМ!$B$33:$B$776,L$83)+'СЕТ СН'!$H$14+СВЦЭМ!$D$10+'СЕТ СН'!$H$5-'СЕТ СН'!$H$24</f>
        <v>3585.8795486399999</v>
      </c>
      <c r="M87" s="36">
        <f>SUMIFS(СВЦЭМ!$D$33:$D$776,СВЦЭМ!$A$33:$A$776,$A87,СВЦЭМ!$B$33:$B$776,M$83)+'СЕТ СН'!$H$14+СВЦЭМ!$D$10+'СЕТ СН'!$H$5-'СЕТ СН'!$H$24</f>
        <v>3580.5639486099999</v>
      </c>
      <c r="N87" s="36">
        <f>SUMIFS(СВЦЭМ!$D$33:$D$776,СВЦЭМ!$A$33:$A$776,$A87,СВЦЭМ!$B$33:$B$776,N$83)+'СЕТ СН'!$H$14+СВЦЭМ!$D$10+'СЕТ СН'!$H$5-'СЕТ СН'!$H$24</f>
        <v>3600.6450396800001</v>
      </c>
      <c r="O87" s="36">
        <f>SUMIFS(СВЦЭМ!$D$33:$D$776,СВЦЭМ!$A$33:$A$776,$A87,СВЦЭМ!$B$33:$B$776,O$83)+'СЕТ СН'!$H$14+СВЦЭМ!$D$10+'СЕТ СН'!$H$5-'СЕТ СН'!$H$24</f>
        <v>3623.37726742</v>
      </c>
      <c r="P87" s="36">
        <f>SUMIFS(СВЦЭМ!$D$33:$D$776,СВЦЭМ!$A$33:$A$776,$A87,СВЦЭМ!$B$33:$B$776,P$83)+'СЕТ СН'!$H$14+СВЦЭМ!$D$10+'СЕТ СН'!$H$5-'СЕТ СН'!$H$24</f>
        <v>3625.1531214000001</v>
      </c>
      <c r="Q87" s="36">
        <f>SUMIFS(СВЦЭМ!$D$33:$D$776,СВЦЭМ!$A$33:$A$776,$A87,СВЦЭМ!$B$33:$B$776,Q$83)+'СЕТ СН'!$H$14+СВЦЭМ!$D$10+'СЕТ СН'!$H$5-'СЕТ СН'!$H$24</f>
        <v>3610.1850172300001</v>
      </c>
      <c r="R87" s="36">
        <f>SUMIFS(СВЦЭМ!$D$33:$D$776,СВЦЭМ!$A$33:$A$776,$A87,СВЦЭМ!$B$33:$B$776,R$83)+'СЕТ СН'!$H$14+СВЦЭМ!$D$10+'СЕТ СН'!$H$5-'СЕТ СН'!$H$24</f>
        <v>3620.6068946999999</v>
      </c>
      <c r="S87" s="36">
        <f>SUMIFS(СВЦЭМ!$D$33:$D$776,СВЦЭМ!$A$33:$A$776,$A87,СВЦЭМ!$B$33:$B$776,S$83)+'СЕТ СН'!$H$14+СВЦЭМ!$D$10+'СЕТ СН'!$H$5-'СЕТ СН'!$H$24</f>
        <v>3633.84560027</v>
      </c>
      <c r="T87" s="36">
        <f>SUMIFS(СВЦЭМ!$D$33:$D$776,СВЦЭМ!$A$33:$A$776,$A87,СВЦЭМ!$B$33:$B$776,T$83)+'СЕТ СН'!$H$14+СВЦЭМ!$D$10+'СЕТ СН'!$H$5-'СЕТ СН'!$H$24</f>
        <v>3622.7840743400002</v>
      </c>
      <c r="U87" s="36">
        <f>SUMIFS(СВЦЭМ!$D$33:$D$776,СВЦЭМ!$A$33:$A$776,$A87,СВЦЭМ!$B$33:$B$776,U$83)+'СЕТ СН'!$H$14+СВЦЭМ!$D$10+'СЕТ СН'!$H$5-'СЕТ СН'!$H$24</f>
        <v>3600.30850414</v>
      </c>
      <c r="V87" s="36">
        <f>SUMIFS(СВЦЭМ!$D$33:$D$776,СВЦЭМ!$A$33:$A$776,$A87,СВЦЭМ!$B$33:$B$776,V$83)+'СЕТ СН'!$H$14+СВЦЭМ!$D$10+'СЕТ СН'!$H$5-'СЕТ СН'!$H$24</f>
        <v>3605.5509500899998</v>
      </c>
      <c r="W87" s="36">
        <f>SUMIFS(СВЦЭМ!$D$33:$D$776,СВЦЭМ!$A$33:$A$776,$A87,СВЦЭМ!$B$33:$B$776,W$83)+'СЕТ СН'!$H$14+СВЦЭМ!$D$10+'СЕТ СН'!$H$5-'СЕТ СН'!$H$24</f>
        <v>3614.4842603500001</v>
      </c>
      <c r="X87" s="36">
        <f>SUMIFS(СВЦЭМ!$D$33:$D$776,СВЦЭМ!$A$33:$A$776,$A87,СВЦЭМ!$B$33:$B$776,X$83)+'СЕТ СН'!$H$14+СВЦЭМ!$D$10+'СЕТ СН'!$H$5-'СЕТ СН'!$H$24</f>
        <v>3628.1366650499999</v>
      </c>
      <c r="Y87" s="36">
        <f>SUMIFS(СВЦЭМ!$D$33:$D$776,СВЦЭМ!$A$33:$A$776,$A87,СВЦЭМ!$B$33:$B$776,Y$83)+'СЕТ СН'!$H$14+СВЦЭМ!$D$10+'СЕТ СН'!$H$5-'СЕТ СН'!$H$24</f>
        <v>3653.8599390300001</v>
      </c>
    </row>
    <row r="88" spans="1:27" ht="15.75" x14ac:dyDescent="0.2">
      <c r="A88" s="35">
        <f t="shared" si="2"/>
        <v>44079</v>
      </c>
      <c r="B88" s="36">
        <f>SUMIFS(СВЦЭМ!$D$33:$D$776,СВЦЭМ!$A$33:$A$776,$A88,СВЦЭМ!$B$33:$B$776,B$83)+'СЕТ СН'!$H$14+СВЦЭМ!$D$10+'СЕТ СН'!$H$5-'СЕТ СН'!$H$24</f>
        <v>3675.0367325900002</v>
      </c>
      <c r="C88" s="36">
        <f>SUMIFS(СВЦЭМ!$D$33:$D$776,СВЦЭМ!$A$33:$A$776,$A88,СВЦЭМ!$B$33:$B$776,C$83)+'СЕТ СН'!$H$14+СВЦЭМ!$D$10+'СЕТ СН'!$H$5-'СЕТ СН'!$H$24</f>
        <v>3710.3549975599999</v>
      </c>
      <c r="D88" s="36">
        <f>SUMIFS(СВЦЭМ!$D$33:$D$776,СВЦЭМ!$A$33:$A$776,$A88,СВЦЭМ!$B$33:$B$776,D$83)+'СЕТ СН'!$H$14+СВЦЭМ!$D$10+'СЕТ СН'!$H$5-'СЕТ СН'!$H$24</f>
        <v>3706.0660374300001</v>
      </c>
      <c r="E88" s="36">
        <f>SUMIFS(СВЦЭМ!$D$33:$D$776,СВЦЭМ!$A$33:$A$776,$A88,СВЦЭМ!$B$33:$B$776,E$83)+'СЕТ СН'!$H$14+СВЦЭМ!$D$10+'СЕТ СН'!$H$5-'СЕТ СН'!$H$24</f>
        <v>3716.4440466699998</v>
      </c>
      <c r="F88" s="36">
        <f>SUMIFS(СВЦЭМ!$D$33:$D$776,СВЦЭМ!$A$33:$A$776,$A88,СВЦЭМ!$B$33:$B$776,F$83)+'СЕТ СН'!$H$14+СВЦЭМ!$D$10+'СЕТ СН'!$H$5-'СЕТ СН'!$H$24</f>
        <v>3723.8408016000003</v>
      </c>
      <c r="G88" s="36">
        <f>SUMIFS(СВЦЭМ!$D$33:$D$776,СВЦЭМ!$A$33:$A$776,$A88,СВЦЭМ!$B$33:$B$776,G$83)+'СЕТ СН'!$H$14+СВЦЭМ!$D$10+'СЕТ СН'!$H$5-'СЕТ СН'!$H$24</f>
        <v>3724.4284141899998</v>
      </c>
      <c r="H88" s="36">
        <f>SUMIFS(СВЦЭМ!$D$33:$D$776,СВЦЭМ!$A$33:$A$776,$A88,СВЦЭМ!$B$33:$B$776,H$83)+'СЕТ СН'!$H$14+СВЦЭМ!$D$10+'СЕТ СН'!$H$5-'СЕТ СН'!$H$24</f>
        <v>3710.2670038400001</v>
      </c>
      <c r="I88" s="36">
        <f>SUMIFS(СВЦЭМ!$D$33:$D$776,СВЦЭМ!$A$33:$A$776,$A88,СВЦЭМ!$B$33:$B$776,I$83)+'СЕТ СН'!$H$14+СВЦЭМ!$D$10+'СЕТ СН'!$H$5-'СЕТ СН'!$H$24</f>
        <v>3653.18985591</v>
      </c>
      <c r="J88" s="36">
        <f>SUMIFS(СВЦЭМ!$D$33:$D$776,СВЦЭМ!$A$33:$A$776,$A88,СВЦЭМ!$B$33:$B$776,J$83)+'СЕТ СН'!$H$14+СВЦЭМ!$D$10+'СЕТ СН'!$H$5-'СЕТ СН'!$H$24</f>
        <v>3643.4376666600001</v>
      </c>
      <c r="K88" s="36">
        <f>SUMIFS(СВЦЭМ!$D$33:$D$776,СВЦЭМ!$A$33:$A$776,$A88,СВЦЭМ!$B$33:$B$776,K$83)+'СЕТ СН'!$H$14+СВЦЭМ!$D$10+'СЕТ СН'!$H$5-'СЕТ СН'!$H$24</f>
        <v>3613.1744966400001</v>
      </c>
      <c r="L88" s="36">
        <f>SUMIFS(СВЦЭМ!$D$33:$D$776,СВЦЭМ!$A$33:$A$776,$A88,СВЦЭМ!$B$33:$B$776,L$83)+'СЕТ СН'!$H$14+СВЦЭМ!$D$10+'СЕТ СН'!$H$5-'СЕТ СН'!$H$24</f>
        <v>3587.3679043699999</v>
      </c>
      <c r="M88" s="36">
        <f>SUMIFS(СВЦЭМ!$D$33:$D$776,СВЦЭМ!$A$33:$A$776,$A88,СВЦЭМ!$B$33:$B$776,M$83)+'СЕТ СН'!$H$14+СВЦЭМ!$D$10+'СЕТ СН'!$H$5-'СЕТ СН'!$H$24</f>
        <v>3573.98490502</v>
      </c>
      <c r="N88" s="36">
        <f>SUMIFS(СВЦЭМ!$D$33:$D$776,СВЦЭМ!$A$33:$A$776,$A88,СВЦЭМ!$B$33:$B$776,N$83)+'СЕТ СН'!$H$14+СВЦЭМ!$D$10+'СЕТ СН'!$H$5-'СЕТ СН'!$H$24</f>
        <v>3583.2621025500002</v>
      </c>
      <c r="O88" s="36">
        <f>SUMIFS(СВЦЭМ!$D$33:$D$776,СВЦЭМ!$A$33:$A$776,$A88,СВЦЭМ!$B$33:$B$776,O$83)+'СЕТ СН'!$H$14+СВЦЭМ!$D$10+'СЕТ СН'!$H$5-'СЕТ СН'!$H$24</f>
        <v>3585.4038600499998</v>
      </c>
      <c r="P88" s="36">
        <f>SUMIFS(СВЦЭМ!$D$33:$D$776,СВЦЭМ!$A$33:$A$776,$A88,СВЦЭМ!$B$33:$B$776,P$83)+'СЕТ СН'!$H$14+СВЦЭМ!$D$10+'СЕТ СН'!$H$5-'СЕТ СН'!$H$24</f>
        <v>3579.54346975</v>
      </c>
      <c r="Q88" s="36">
        <f>SUMIFS(СВЦЭМ!$D$33:$D$776,СВЦЭМ!$A$33:$A$776,$A88,СВЦЭМ!$B$33:$B$776,Q$83)+'СЕТ СН'!$H$14+СВЦЭМ!$D$10+'СЕТ СН'!$H$5-'СЕТ СН'!$H$24</f>
        <v>3561.1751067</v>
      </c>
      <c r="R88" s="36">
        <f>SUMIFS(СВЦЭМ!$D$33:$D$776,СВЦЭМ!$A$33:$A$776,$A88,СВЦЭМ!$B$33:$B$776,R$83)+'СЕТ СН'!$H$14+СВЦЭМ!$D$10+'СЕТ СН'!$H$5-'СЕТ СН'!$H$24</f>
        <v>3580.1868808200002</v>
      </c>
      <c r="S88" s="36">
        <f>SUMIFS(СВЦЭМ!$D$33:$D$776,СВЦЭМ!$A$33:$A$776,$A88,СВЦЭМ!$B$33:$B$776,S$83)+'СЕТ СН'!$H$14+СВЦЭМ!$D$10+'СЕТ СН'!$H$5-'СЕТ СН'!$H$24</f>
        <v>3589.81774713</v>
      </c>
      <c r="T88" s="36">
        <f>SUMIFS(СВЦЭМ!$D$33:$D$776,СВЦЭМ!$A$33:$A$776,$A88,СВЦЭМ!$B$33:$B$776,T$83)+'СЕТ СН'!$H$14+СВЦЭМ!$D$10+'СЕТ СН'!$H$5-'СЕТ СН'!$H$24</f>
        <v>3582.50634335</v>
      </c>
      <c r="U88" s="36">
        <f>SUMIFS(СВЦЭМ!$D$33:$D$776,СВЦЭМ!$A$33:$A$776,$A88,СВЦЭМ!$B$33:$B$776,U$83)+'СЕТ СН'!$H$14+СВЦЭМ!$D$10+'СЕТ СН'!$H$5-'СЕТ СН'!$H$24</f>
        <v>3572.3361011000002</v>
      </c>
      <c r="V88" s="36">
        <f>SUMIFS(СВЦЭМ!$D$33:$D$776,СВЦЭМ!$A$33:$A$776,$A88,СВЦЭМ!$B$33:$B$776,V$83)+'СЕТ СН'!$H$14+СВЦЭМ!$D$10+'СЕТ СН'!$H$5-'СЕТ СН'!$H$24</f>
        <v>3576.0389206</v>
      </c>
      <c r="W88" s="36">
        <f>SUMIFS(СВЦЭМ!$D$33:$D$776,СВЦЭМ!$A$33:$A$776,$A88,СВЦЭМ!$B$33:$B$776,W$83)+'СЕТ СН'!$H$14+СВЦЭМ!$D$10+'СЕТ СН'!$H$5-'СЕТ СН'!$H$24</f>
        <v>3601.1059768800001</v>
      </c>
      <c r="X88" s="36">
        <f>SUMIFS(СВЦЭМ!$D$33:$D$776,СВЦЭМ!$A$33:$A$776,$A88,СВЦЭМ!$B$33:$B$776,X$83)+'СЕТ СН'!$H$14+СВЦЭМ!$D$10+'СЕТ СН'!$H$5-'СЕТ СН'!$H$24</f>
        <v>3589.7033386200001</v>
      </c>
      <c r="Y88" s="36">
        <f>SUMIFS(СВЦЭМ!$D$33:$D$776,СВЦЭМ!$A$33:$A$776,$A88,СВЦЭМ!$B$33:$B$776,Y$83)+'СЕТ СН'!$H$14+СВЦЭМ!$D$10+'СЕТ СН'!$H$5-'СЕТ СН'!$H$24</f>
        <v>3631.0156132500001</v>
      </c>
    </row>
    <row r="89" spans="1:27" ht="15.75" x14ac:dyDescent="0.2">
      <c r="A89" s="35">
        <f t="shared" si="2"/>
        <v>44080</v>
      </c>
      <c r="B89" s="36">
        <f>SUMIFS(СВЦЭМ!$D$33:$D$776,СВЦЭМ!$A$33:$A$776,$A89,СВЦЭМ!$B$33:$B$776,B$83)+'СЕТ СН'!$H$14+СВЦЭМ!$D$10+'СЕТ СН'!$H$5-'СЕТ СН'!$H$24</f>
        <v>3648.5209838000001</v>
      </c>
      <c r="C89" s="36">
        <f>SUMIFS(СВЦЭМ!$D$33:$D$776,СВЦЭМ!$A$33:$A$776,$A89,СВЦЭМ!$B$33:$B$776,C$83)+'СЕТ СН'!$H$14+СВЦЭМ!$D$10+'СЕТ СН'!$H$5-'СЕТ СН'!$H$24</f>
        <v>3677.4289511500001</v>
      </c>
      <c r="D89" s="36">
        <f>SUMIFS(СВЦЭМ!$D$33:$D$776,СВЦЭМ!$A$33:$A$776,$A89,СВЦЭМ!$B$33:$B$776,D$83)+'СЕТ СН'!$H$14+СВЦЭМ!$D$10+'СЕТ СН'!$H$5-'СЕТ СН'!$H$24</f>
        <v>3727.4062424399999</v>
      </c>
      <c r="E89" s="36">
        <f>SUMIFS(СВЦЭМ!$D$33:$D$776,СВЦЭМ!$A$33:$A$776,$A89,СВЦЭМ!$B$33:$B$776,E$83)+'СЕТ СН'!$H$14+СВЦЭМ!$D$10+'СЕТ СН'!$H$5-'СЕТ СН'!$H$24</f>
        <v>3778.0690488</v>
      </c>
      <c r="F89" s="36">
        <f>SUMIFS(СВЦЭМ!$D$33:$D$776,СВЦЭМ!$A$33:$A$776,$A89,СВЦЭМ!$B$33:$B$776,F$83)+'СЕТ СН'!$H$14+СВЦЭМ!$D$10+'СЕТ СН'!$H$5-'СЕТ СН'!$H$24</f>
        <v>3771.9614288000002</v>
      </c>
      <c r="G89" s="36">
        <f>SUMIFS(СВЦЭМ!$D$33:$D$776,СВЦЭМ!$A$33:$A$776,$A89,СВЦЭМ!$B$33:$B$776,G$83)+'СЕТ СН'!$H$14+СВЦЭМ!$D$10+'СЕТ СН'!$H$5-'СЕТ СН'!$H$24</f>
        <v>3776.9876310300001</v>
      </c>
      <c r="H89" s="36">
        <f>SUMIFS(СВЦЭМ!$D$33:$D$776,СВЦЭМ!$A$33:$A$776,$A89,СВЦЭМ!$B$33:$B$776,H$83)+'СЕТ СН'!$H$14+СВЦЭМ!$D$10+'СЕТ СН'!$H$5-'СЕТ СН'!$H$24</f>
        <v>3774.1956134100001</v>
      </c>
      <c r="I89" s="36">
        <f>SUMIFS(СВЦЭМ!$D$33:$D$776,СВЦЭМ!$A$33:$A$776,$A89,СВЦЭМ!$B$33:$B$776,I$83)+'СЕТ СН'!$H$14+СВЦЭМ!$D$10+'СЕТ СН'!$H$5-'СЕТ СН'!$H$24</f>
        <v>3667.6896356299999</v>
      </c>
      <c r="J89" s="36">
        <f>SUMIFS(СВЦЭМ!$D$33:$D$776,СВЦЭМ!$A$33:$A$776,$A89,СВЦЭМ!$B$33:$B$776,J$83)+'СЕТ СН'!$H$14+СВЦЭМ!$D$10+'СЕТ СН'!$H$5-'СЕТ СН'!$H$24</f>
        <v>3569.7827722500001</v>
      </c>
      <c r="K89" s="36">
        <f>SUMIFS(СВЦЭМ!$D$33:$D$776,СВЦЭМ!$A$33:$A$776,$A89,СВЦЭМ!$B$33:$B$776,K$83)+'СЕТ СН'!$H$14+СВЦЭМ!$D$10+'СЕТ СН'!$H$5-'СЕТ СН'!$H$24</f>
        <v>3467.78539262</v>
      </c>
      <c r="L89" s="36">
        <f>SUMIFS(СВЦЭМ!$D$33:$D$776,СВЦЭМ!$A$33:$A$776,$A89,СВЦЭМ!$B$33:$B$776,L$83)+'СЕТ СН'!$H$14+СВЦЭМ!$D$10+'СЕТ СН'!$H$5-'СЕТ СН'!$H$24</f>
        <v>3479.5055395200002</v>
      </c>
      <c r="M89" s="36">
        <f>SUMIFS(СВЦЭМ!$D$33:$D$776,СВЦЭМ!$A$33:$A$776,$A89,СВЦЭМ!$B$33:$B$776,M$83)+'СЕТ СН'!$H$14+СВЦЭМ!$D$10+'СЕТ СН'!$H$5-'СЕТ СН'!$H$24</f>
        <v>3474.8568326499999</v>
      </c>
      <c r="N89" s="36">
        <f>SUMIFS(СВЦЭМ!$D$33:$D$776,СВЦЭМ!$A$33:$A$776,$A89,СВЦЭМ!$B$33:$B$776,N$83)+'СЕТ СН'!$H$14+СВЦЭМ!$D$10+'СЕТ СН'!$H$5-'СЕТ СН'!$H$24</f>
        <v>3469.7118173399999</v>
      </c>
      <c r="O89" s="36">
        <f>SUMIFS(СВЦЭМ!$D$33:$D$776,СВЦЭМ!$A$33:$A$776,$A89,СВЦЭМ!$B$33:$B$776,O$83)+'СЕТ СН'!$H$14+СВЦЭМ!$D$10+'СЕТ СН'!$H$5-'СЕТ СН'!$H$24</f>
        <v>3464.8737943800002</v>
      </c>
      <c r="P89" s="36">
        <f>SUMIFS(СВЦЭМ!$D$33:$D$776,СВЦЭМ!$A$33:$A$776,$A89,СВЦЭМ!$B$33:$B$776,P$83)+'СЕТ СН'!$H$14+СВЦЭМ!$D$10+'СЕТ СН'!$H$5-'СЕТ СН'!$H$24</f>
        <v>3460.1167523700001</v>
      </c>
      <c r="Q89" s="36">
        <f>SUMIFS(СВЦЭМ!$D$33:$D$776,СВЦЭМ!$A$33:$A$776,$A89,СВЦЭМ!$B$33:$B$776,Q$83)+'СЕТ СН'!$H$14+СВЦЭМ!$D$10+'СЕТ СН'!$H$5-'СЕТ СН'!$H$24</f>
        <v>3458.5113694400002</v>
      </c>
      <c r="R89" s="36">
        <f>SUMIFS(СВЦЭМ!$D$33:$D$776,СВЦЭМ!$A$33:$A$776,$A89,СВЦЭМ!$B$33:$B$776,R$83)+'СЕТ СН'!$H$14+СВЦЭМ!$D$10+'СЕТ СН'!$H$5-'СЕТ СН'!$H$24</f>
        <v>3451.6872728400003</v>
      </c>
      <c r="S89" s="36">
        <f>SUMIFS(СВЦЭМ!$D$33:$D$776,СВЦЭМ!$A$33:$A$776,$A89,СВЦЭМ!$B$33:$B$776,S$83)+'СЕТ СН'!$H$14+СВЦЭМ!$D$10+'СЕТ СН'!$H$5-'СЕТ СН'!$H$24</f>
        <v>3460.77933588</v>
      </c>
      <c r="T89" s="36">
        <f>SUMIFS(СВЦЭМ!$D$33:$D$776,СВЦЭМ!$A$33:$A$776,$A89,СВЦЭМ!$B$33:$B$776,T$83)+'СЕТ СН'!$H$14+СВЦЭМ!$D$10+'СЕТ СН'!$H$5-'СЕТ СН'!$H$24</f>
        <v>3461.6236632499999</v>
      </c>
      <c r="U89" s="36">
        <f>SUMIFS(СВЦЭМ!$D$33:$D$776,СВЦЭМ!$A$33:$A$776,$A89,СВЦЭМ!$B$33:$B$776,U$83)+'СЕТ СН'!$H$14+СВЦЭМ!$D$10+'СЕТ СН'!$H$5-'СЕТ СН'!$H$24</f>
        <v>3449.2865533200002</v>
      </c>
      <c r="V89" s="36">
        <f>SUMIFS(СВЦЭМ!$D$33:$D$776,СВЦЭМ!$A$33:$A$776,$A89,СВЦЭМ!$B$33:$B$776,V$83)+'СЕТ СН'!$H$14+СВЦЭМ!$D$10+'СЕТ СН'!$H$5-'СЕТ СН'!$H$24</f>
        <v>3453.3144549200001</v>
      </c>
      <c r="W89" s="36">
        <f>SUMIFS(СВЦЭМ!$D$33:$D$776,СВЦЭМ!$A$33:$A$776,$A89,СВЦЭМ!$B$33:$B$776,W$83)+'СЕТ СН'!$H$14+СВЦЭМ!$D$10+'СЕТ СН'!$H$5-'СЕТ СН'!$H$24</f>
        <v>3445.9318569400002</v>
      </c>
      <c r="X89" s="36">
        <f>SUMIFS(СВЦЭМ!$D$33:$D$776,СВЦЭМ!$A$33:$A$776,$A89,СВЦЭМ!$B$33:$B$776,X$83)+'СЕТ СН'!$H$14+СВЦЭМ!$D$10+'СЕТ СН'!$H$5-'СЕТ СН'!$H$24</f>
        <v>3448.4522105999999</v>
      </c>
      <c r="Y89" s="36">
        <f>SUMIFS(СВЦЭМ!$D$33:$D$776,СВЦЭМ!$A$33:$A$776,$A89,СВЦЭМ!$B$33:$B$776,Y$83)+'СЕТ СН'!$H$14+СВЦЭМ!$D$10+'СЕТ СН'!$H$5-'СЕТ СН'!$H$24</f>
        <v>3484.3974892000001</v>
      </c>
    </row>
    <row r="90" spans="1:27" ht="15.75" x14ac:dyDescent="0.2">
      <c r="A90" s="35">
        <f t="shared" si="2"/>
        <v>44081</v>
      </c>
      <c r="B90" s="36">
        <f>SUMIFS(СВЦЭМ!$D$33:$D$776,СВЦЭМ!$A$33:$A$776,$A90,СВЦЭМ!$B$33:$B$776,B$83)+'СЕТ СН'!$H$14+СВЦЭМ!$D$10+'СЕТ СН'!$H$5-'СЕТ СН'!$H$24</f>
        <v>3612.4907569400002</v>
      </c>
      <c r="C90" s="36">
        <f>SUMIFS(СВЦЭМ!$D$33:$D$776,СВЦЭМ!$A$33:$A$776,$A90,СВЦЭМ!$B$33:$B$776,C$83)+'СЕТ СН'!$H$14+СВЦЭМ!$D$10+'СЕТ СН'!$H$5-'СЕТ СН'!$H$24</f>
        <v>3649.7279490400001</v>
      </c>
      <c r="D90" s="36">
        <f>SUMIFS(СВЦЭМ!$D$33:$D$776,СВЦЭМ!$A$33:$A$776,$A90,СВЦЭМ!$B$33:$B$776,D$83)+'СЕТ СН'!$H$14+СВЦЭМ!$D$10+'СЕТ СН'!$H$5-'СЕТ СН'!$H$24</f>
        <v>3663.9717157300001</v>
      </c>
      <c r="E90" s="36">
        <f>SUMIFS(СВЦЭМ!$D$33:$D$776,СВЦЭМ!$A$33:$A$776,$A90,СВЦЭМ!$B$33:$B$776,E$83)+'СЕТ СН'!$H$14+СВЦЭМ!$D$10+'СЕТ СН'!$H$5-'СЕТ СН'!$H$24</f>
        <v>3685.5059545200002</v>
      </c>
      <c r="F90" s="36">
        <f>SUMIFS(СВЦЭМ!$D$33:$D$776,СВЦЭМ!$A$33:$A$776,$A90,СВЦЭМ!$B$33:$B$776,F$83)+'СЕТ СН'!$H$14+СВЦЭМ!$D$10+'СЕТ СН'!$H$5-'СЕТ СН'!$H$24</f>
        <v>3685.2177395500003</v>
      </c>
      <c r="G90" s="36">
        <f>SUMIFS(СВЦЭМ!$D$33:$D$776,СВЦЭМ!$A$33:$A$776,$A90,СВЦЭМ!$B$33:$B$776,G$83)+'СЕТ СН'!$H$14+СВЦЭМ!$D$10+'СЕТ СН'!$H$5-'СЕТ СН'!$H$24</f>
        <v>3675.2545022200002</v>
      </c>
      <c r="H90" s="36">
        <f>SUMIFS(СВЦЭМ!$D$33:$D$776,СВЦЭМ!$A$33:$A$776,$A90,СВЦЭМ!$B$33:$B$776,H$83)+'СЕТ СН'!$H$14+СВЦЭМ!$D$10+'СЕТ СН'!$H$5-'СЕТ СН'!$H$24</f>
        <v>3655.2974487700003</v>
      </c>
      <c r="I90" s="36">
        <f>SUMIFS(СВЦЭМ!$D$33:$D$776,СВЦЭМ!$A$33:$A$776,$A90,СВЦЭМ!$B$33:$B$776,I$83)+'СЕТ СН'!$H$14+СВЦЭМ!$D$10+'СЕТ СН'!$H$5-'СЕТ СН'!$H$24</f>
        <v>3627.7951398599998</v>
      </c>
      <c r="J90" s="36">
        <f>SUMIFS(СВЦЭМ!$D$33:$D$776,СВЦЭМ!$A$33:$A$776,$A90,СВЦЭМ!$B$33:$B$776,J$83)+'СЕТ СН'!$H$14+СВЦЭМ!$D$10+'СЕТ СН'!$H$5-'СЕТ СН'!$H$24</f>
        <v>3592.2011791</v>
      </c>
      <c r="K90" s="36">
        <f>SUMIFS(СВЦЭМ!$D$33:$D$776,СВЦЭМ!$A$33:$A$776,$A90,СВЦЭМ!$B$33:$B$776,K$83)+'СЕТ СН'!$H$14+СВЦЭМ!$D$10+'СЕТ СН'!$H$5-'СЕТ СН'!$H$24</f>
        <v>3553.1293429400002</v>
      </c>
      <c r="L90" s="36">
        <f>SUMIFS(СВЦЭМ!$D$33:$D$776,СВЦЭМ!$A$33:$A$776,$A90,СВЦЭМ!$B$33:$B$776,L$83)+'СЕТ СН'!$H$14+СВЦЭМ!$D$10+'СЕТ СН'!$H$5-'СЕТ СН'!$H$24</f>
        <v>3538.47656138</v>
      </c>
      <c r="M90" s="36">
        <f>SUMIFS(СВЦЭМ!$D$33:$D$776,СВЦЭМ!$A$33:$A$776,$A90,СВЦЭМ!$B$33:$B$776,M$83)+'СЕТ СН'!$H$14+СВЦЭМ!$D$10+'СЕТ СН'!$H$5-'СЕТ СН'!$H$24</f>
        <v>3502.27026738</v>
      </c>
      <c r="N90" s="36">
        <f>SUMIFS(СВЦЭМ!$D$33:$D$776,СВЦЭМ!$A$33:$A$776,$A90,СВЦЭМ!$B$33:$B$776,N$83)+'СЕТ СН'!$H$14+СВЦЭМ!$D$10+'СЕТ СН'!$H$5-'СЕТ СН'!$H$24</f>
        <v>3468.5498878100002</v>
      </c>
      <c r="O90" s="36">
        <f>SUMIFS(СВЦЭМ!$D$33:$D$776,СВЦЭМ!$A$33:$A$776,$A90,СВЦЭМ!$B$33:$B$776,O$83)+'СЕТ СН'!$H$14+СВЦЭМ!$D$10+'СЕТ СН'!$H$5-'СЕТ СН'!$H$24</f>
        <v>3463.8775378199998</v>
      </c>
      <c r="P90" s="36">
        <f>SUMIFS(СВЦЭМ!$D$33:$D$776,СВЦЭМ!$A$33:$A$776,$A90,СВЦЭМ!$B$33:$B$776,P$83)+'СЕТ СН'!$H$14+СВЦЭМ!$D$10+'СЕТ СН'!$H$5-'СЕТ СН'!$H$24</f>
        <v>3460.5911538400001</v>
      </c>
      <c r="Q90" s="36">
        <f>SUMIFS(СВЦЭМ!$D$33:$D$776,СВЦЭМ!$A$33:$A$776,$A90,СВЦЭМ!$B$33:$B$776,Q$83)+'СЕТ СН'!$H$14+СВЦЭМ!$D$10+'СЕТ СН'!$H$5-'СЕТ СН'!$H$24</f>
        <v>3457.6958457400001</v>
      </c>
      <c r="R90" s="36">
        <f>SUMIFS(СВЦЭМ!$D$33:$D$776,СВЦЭМ!$A$33:$A$776,$A90,СВЦЭМ!$B$33:$B$776,R$83)+'СЕТ СН'!$H$14+СВЦЭМ!$D$10+'СЕТ СН'!$H$5-'СЕТ СН'!$H$24</f>
        <v>3455.41435095</v>
      </c>
      <c r="S90" s="36">
        <f>SUMIFS(СВЦЭМ!$D$33:$D$776,СВЦЭМ!$A$33:$A$776,$A90,СВЦЭМ!$B$33:$B$776,S$83)+'СЕТ СН'!$H$14+СВЦЭМ!$D$10+'СЕТ СН'!$H$5-'СЕТ СН'!$H$24</f>
        <v>3462.6305854900002</v>
      </c>
      <c r="T90" s="36">
        <f>SUMIFS(СВЦЭМ!$D$33:$D$776,СВЦЭМ!$A$33:$A$776,$A90,СВЦЭМ!$B$33:$B$776,T$83)+'СЕТ СН'!$H$14+СВЦЭМ!$D$10+'СЕТ СН'!$H$5-'СЕТ СН'!$H$24</f>
        <v>3469.0410896100002</v>
      </c>
      <c r="U90" s="36">
        <f>SUMIFS(СВЦЭМ!$D$33:$D$776,СВЦЭМ!$A$33:$A$776,$A90,СВЦЭМ!$B$33:$B$776,U$83)+'СЕТ СН'!$H$14+СВЦЭМ!$D$10+'СЕТ СН'!$H$5-'СЕТ СН'!$H$24</f>
        <v>3471.1133008300003</v>
      </c>
      <c r="V90" s="36">
        <f>SUMIFS(СВЦЭМ!$D$33:$D$776,СВЦЭМ!$A$33:$A$776,$A90,СВЦЭМ!$B$33:$B$776,V$83)+'СЕТ СН'!$H$14+СВЦЭМ!$D$10+'СЕТ СН'!$H$5-'СЕТ СН'!$H$24</f>
        <v>3471.8571500400003</v>
      </c>
      <c r="W90" s="36">
        <f>SUMIFS(СВЦЭМ!$D$33:$D$776,СВЦЭМ!$A$33:$A$776,$A90,СВЦЭМ!$B$33:$B$776,W$83)+'СЕТ СН'!$H$14+СВЦЭМ!$D$10+'СЕТ СН'!$H$5-'СЕТ СН'!$H$24</f>
        <v>3473.4944414800002</v>
      </c>
      <c r="X90" s="36">
        <f>SUMIFS(СВЦЭМ!$D$33:$D$776,СВЦЭМ!$A$33:$A$776,$A90,СВЦЭМ!$B$33:$B$776,X$83)+'СЕТ СН'!$H$14+СВЦЭМ!$D$10+'СЕТ СН'!$H$5-'СЕТ СН'!$H$24</f>
        <v>3462.68748254</v>
      </c>
      <c r="Y90" s="36">
        <f>SUMIFS(СВЦЭМ!$D$33:$D$776,СВЦЭМ!$A$33:$A$776,$A90,СВЦЭМ!$B$33:$B$776,Y$83)+'СЕТ СН'!$H$14+СВЦЭМ!$D$10+'СЕТ СН'!$H$5-'СЕТ СН'!$H$24</f>
        <v>3551.6543610799999</v>
      </c>
    </row>
    <row r="91" spans="1:27" ht="15.75" x14ac:dyDescent="0.2">
      <c r="A91" s="35">
        <f t="shared" si="2"/>
        <v>44082</v>
      </c>
      <c r="B91" s="36">
        <f>SUMIFS(СВЦЭМ!$D$33:$D$776,СВЦЭМ!$A$33:$A$776,$A91,СВЦЭМ!$B$33:$B$776,B$83)+'СЕТ СН'!$H$14+СВЦЭМ!$D$10+'СЕТ СН'!$H$5-'СЕТ СН'!$H$24</f>
        <v>3586.3489638199999</v>
      </c>
      <c r="C91" s="36">
        <f>SUMIFS(СВЦЭМ!$D$33:$D$776,СВЦЭМ!$A$33:$A$776,$A91,СВЦЭМ!$B$33:$B$776,C$83)+'СЕТ СН'!$H$14+СВЦЭМ!$D$10+'СЕТ СН'!$H$5-'СЕТ СН'!$H$24</f>
        <v>3633.26707029</v>
      </c>
      <c r="D91" s="36">
        <f>SUMIFS(СВЦЭМ!$D$33:$D$776,СВЦЭМ!$A$33:$A$776,$A91,СВЦЭМ!$B$33:$B$776,D$83)+'СЕТ СН'!$H$14+СВЦЭМ!$D$10+'СЕТ СН'!$H$5-'СЕТ СН'!$H$24</f>
        <v>3688.2790514899998</v>
      </c>
      <c r="E91" s="36">
        <f>SUMIFS(СВЦЭМ!$D$33:$D$776,СВЦЭМ!$A$33:$A$776,$A91,СВЦЭМ!$B$33:$B$776,E$83)+'СЕТ СН'!$H$14+СВЦЭМ!$D$10+'СЕТ СН'!$H$5-'СЕТ СН'!$H$24</f>
        <v>3710.8881700299999</v>
      </c>
      <c r="F91" s="36">
        <f>SUMIFS(СВЦЭМ!$D$33:$D$776,СВЦЭМ!$A$33:$A$776,$A91,СВЦЭМ!$B$33:$B$776,F$83)+'СЕТ СН'!$H$14+СВЦЭМ!$D$10+'СЕТ СН'!$H$5-'СЕТ СН'!$H$24</f>
        <v>3678.7404043800002</v>
      </c>
      <c r="G91" s="36">
        <f>SUMIFS(СВЦЭМ!$D$33:$D$776,СВЦЭМ!$A$33:$A$776,$A91,СВЦЭМ!$B$33:$B$776,G$83)+'СЕТ СН'!$H$14+СВЦЭМ!$D$10+'СЕТ СН'!$H$5-'СЕТ СН'!$H$24</f>
        <v>3641.28284321</v>
      </c>
      <c r="H91" s="36">
        <f>SUMIFS(СВЦЭМ!$D$33:$D$776,СВЦЭМ!$A$33:$A$776,$A91,СВЦЭМ!$B$33:$B$776,H$83)+'СЕТ СН'!$H$14+СВЦЭМ!$D$10+'СЕТ СН'!$H$5-'СЕТ СН'!$H$24</f>
        <v>3594.7408077700002</v>
      </c>
      <c r="I91" s="36">
        <f>SUMIFS(СВЦЭМ!$D$33:$D$776,СВЦЭМ!$A$33:$A$776,$A91,СВЦЭМ!$B$33:$B$776,I$83)+'СЕТ СН'!$H$14+СВЦЭМ!$D$10+'СЕТ СН'!$H$5-'СЕТ СН'!$H$24</f>
        <v>3564.19064428</v>
      </c>
      <c r="J91" s="36">
        <f>SUMIFS(СВЦЭМ!$D$33:$D$776,СВЦЭМ!$A$33:$A$776,$A91,СВЦЭМ!$B$33:$B$776,J$83)+'СЕТ СН'!$H$14+СВЦЭМ!$D$10+'СЕТ СН'!$H$5-'СЕТ СН'!$H$24</f>
        <v>3511.4187378300003</v>
      </c>
      <c r="K91" s="36">
        <f>SUMIFS(СВЦЭМ!$D$33:$D$776,СВЦЭМ!$A$33:$A$776,$A91,СВЦЭМ!$B$33:$B$776,K$83)+'СЕТ СН'!$H$14+СВЦЭМ!$D$10+'СЕТ СН'!$H$5-'СЕТ СН'!$H$24</f>
        <v>3510.6491886700001</v>
      </c>
      <c r="L91" s="36">
        <f>SUMIFS(СВЦЭМ!$D$33:$D$776,СВЦЭМ!$A$33:$A$776,$A91,СВЦЭМ!$B$33:$B$776,L$83)+'СЕТ СН'!$H$14+СВЦЭМ!$D$10+'СЕТ СН'!$H$5-'СЕТ СН'!$H$24</f>
        <v>3469.3003266300002</v>
      </c>
      <c r="M91" s="36">
        <f>SUMIFS(СВЦЭМ!$D$33:$D$776,СВЦЭМ!$A$33:$A$776,$A91,СВЦЭМ!$B$33:$B$776,M$83)+'СЕТ СН'!$H$14+СВЦЭМ!$D$10+'СЕТ СН'!$H$5-'СЕТ СН'!$H$24</f>
        <v>3456.3327389400001</v>
      </c>
      <c r="N91" s="36">
        <f>SUMIFS(СВЦЭМ!$D$33:$D$776,СВЦЭМ!$A$33:$A$776,$A91,СВЦЭМ!$B$33:$B$776,N$83)+'СЕТ СН'!$H$14+СВЦЭМ!$D$10+'СЕТ СН'!$H$5-'СЕТ СН'!$H$24</f>
        <v>3389.1979422700001</v>
      </c>
      <c r="O91" s="36">
        <f>SUMIFS(СВЦЭМ!$D$33:$D$776,СВЦЭМ!$A$33:$A$776,$A91,СВЦЭМ!$B$33:$B$776,O$83)+'СЕТ СН'!$H$14+СВЦЭМ!$D$10+'СЕТ СН'!$H$5-'СЕТ СН'!$H$24</f>
        <v>3379.1820439500002</v>
      </c>
      <c r="P91" s="36">
        <f>SUMIFS(СВЦЭМ!$D$33:$D$776,СВЦЭМ!$A$33:$A$776,$A91,СВЦЭМ!$B$33:$B$776,P$83)+'СЕТ СН'!$H$14+СВЦЭМ!$D$10+'СЕТ СН'!$H$5-'СЕТ СН'!$H$24</f>
        <v>3379.9195954900001</v>
      </c>
      <c r="Q91" s="36">
        <f>SUMIFS(СВЦЭМ!$D$33:$D$776,СВЦЭМ!$A$33:$A$776,$A91,СВЦЭМ!$B$33:$B$776,Q$83)+'СЕТ СН'!$H$14+СВЦЭМ!$D$10+'СЕТ СН'!$H$5-'СЕТ СН'!$H$24</f>
        <v>3385.5182244400003</v>
      </c>
      <c r="R91" s="36">
        <f>SUMIFS(СВЦЭМ!$D$33:$D$776,СВЦЭМ!$A$33:$A$776,$A91,СВЦЭМ!$B$33:$B$776,R$83)+'СЕТ СН'!$H$14+СВЦЭМ!$D$10+'СЕТ СН'!$H$5-'СЕТ СН'!$H$24</f>
        <v>3368.3318831699999</v>
      </c>
      <c r="S91" s="36">
        <f>SUMIFS(СВЦЭМ!$D$33:$D$776,СВЦЭМ!$A$33:$A$776,$A91,СВЦЭМ!$B$33:$B$776,S$83)+'СЕТ СН'!$H$14+СВЦЭМ!$D$10+'СЕТ СН'!$H$5-'СЕТ СН'!$H$24</f>
        <v>3385.39227639</v>
      </c>
      <c r="T91" s="36">
        <f>SUMIFS(СВЦЭМ!$D$33:$D$776,СВЦЭМ!$A$33:$A$776,$A91,СВЦЭМ!$B$33:$B$776,T$83)+'СЕТ СН'!$H$14+СВЦЭМ!$D$10+'СЕТ СН'!$H$5-'СЕТ СН'!$H$24</f>
        <v>3394.48897145</v>
      </c>
      <c r="U91" s="36">
        <f>SUMIFS(СВЦЭМ!$D$33:$D$776,СВЦЭМ!$A$33:$A$776,$A91,СВЦЭМ!$B$33:$B$776,U$83)+'СЕТ СН'!$H$14+СВЦЭМ!$D$10+'СЕТ СН'!$H$5-'СЕТ СН'!$H$24</f>
        <v>3406.1748942899999</v>
      </c>
      <c r="V91" s="36">
        <f>SUMIFS(СВЦЭМ!$D$33:$D$776,СВЦЭМ!$A$33:$A$776,$A91,СВЦЭМ!$B$33:$B$776,V$83)+'СЕТ СН'!$H$14+СВЦЭМ!$D$10+'СЕТ СН'!$H$5-'СЕТ СН'!$H$24</f>
        <v>3418.7174664600002</v>
      </c>
      <c r="W91" s="36">
        <f>SUMIFS(СВЦЭМ!$D$33:$D$776,СВЦЭМ!$A$33:$A$776,$A91,СВЦЭМ!$B$33:$B$776,W$83)+'СЕТ СН'!$H$14+СВЦЭМ!$D$10+'СЕТ СН'!$H$5-'СЕТ СН'!$H$24</f>
        <v>3414.6465658000002</v>
      </c>
      <c r="X91" s="36">
        <f>SUMIFS(СВЦЭМ!$D$33:$D$776,СВЦЭМ!$A$33:$A$776,$A91,СВЦЭМ!$B$33:$B$776,X$83)+'СЕТ СН'!$H$14+СВЦЭМ!$D$10+'СЕТ СН'!$H$5-'СЕТ СН'!$H$24</f>
        <v>3417.3189460600001</v>
      </c>
      <c r="Y91" s="36">
        <f>SUMIFS(СВЦЭМ!$D$33:$D$776,СВЦЭМ!$A$33:$A$776,$A91,СВЦЭМ!$B$33:$B$776,Y$83)+'СЕТ СН'!$H$14+СВЦЭМ!$D$10+'СЕТ СН'!$H$5-'СЕТ СН'!$H$24</f>
        <v>3511.0345437999999</v>
      </c>
    </row>
    <row r="92" spans="1:27" ht="15.75" x14ac:dyDescent="0.2">
      <c r="A92" s="35">
        <f t="shared" si="2"/>
        <v>44083</v>
      </c>
      <c r="B92" s="36">
        <f>SUMIFS(СВЦЭМ!$D$33:$D$776,СВЦЭМ!$A$33:$A$776,$A92,СВЦЭМ!$B$33:$B$776,B$83)+'СЕТ СН'!$H$14+СВЦЭМ!$D$10+'СЕТ СН'!$H$5-'СЕТ СН'!$H$24</f>
        <v>3591.5070085100001</v>
      </c>
      <c r="C92" s="36">
        <f>SUMIFS(СВЦЭМ!$D$33:$D$776,СВЦЭМ!$A$33:$A$776,$A92,СВЦЭМ!$B$33:$B$776,C$83)+'СЕТ СН'!$H$14+СВЦЭМ!$D$10+'СЕТ СН'!$H$5-'СЕТ СН'!$H$24</f>
        <v>3626.3165111500002</v>
      </c>
      <c r="D92" s="36">
        <f>SUMIFS(СВЦЭМ!$D$33:$D$776,СВЦЭМ!$A$33:$A$776,$A92,СВЦЭМ!$B$33:$B$776,D$83)+'СЕТ СН'!$H$14+СВЦЭМ!$D$10+'СЕТ СН'!$H$5-'СЕТ СН'!$H$24</f>
        <v>3660.2770391900003</v>
      </c>
      <c r="E92" s="36">
        <f>SUMIFS(СВЦЭМ!$D$33:$D$776,СВЦЭМ!$A$33:$A$776,$A92,СВЦЭМ!$B$33:$B$776,E$83)+'СЕТ СН'!$H$14+СВЦЭМ!$D$10+'СЕТ СН'!$H$5-'СЕТ СН'!$H$24</f>
        <v>3674.3428638700002</v>
      </c>
      <c r="F92" s="36">
        <f>SUMIFS(СВЦЭМ!$D$33:$D$776,СВЦЭМ!$A$33:$A$776,$A92,СВЦЭМ!$B$33:$B$776,F$83)+'СЕТ СН'!$H$14+СВЦЭМ!$D$10+'СЕТ СН'!$H$5-'СЕТ СН'!$H$24</f>
        <v>3650.15606316</v>
      </c>
      <c r="G92" s="36">
        <f>SUMIFS(СВЦЭМ!$D$33:$D$776,СВЦЭМ!$A$33:$A$776,$A92,СВЦЭМ!$B$33:$B$776,G$83)+'СЕТ СН'!$H$14+СВЦЭМ!$D$10+'СЕТ СН'!$H$5-'СЕТ СН'!$H$24</f>
        <v>3638.4489311100001</v>
      </c>
      <c r="H92" s="36">
        <f>SUMIFS(СВЦЭМ!$D$33:$D$776,СВЦЭМ!$A$33:$A$776,$A92,СВЦЭМ!$B$33:$B$776,H$83)+'СЕТ СН'!$H$14+СВЦЭМ!$D$10+'СЕТ СН'!$H$5-'СЕТ СН'!$H$24</f>
        <v>3613.9438314500003</v>
      </c>
      <c r="I92" s="36">
        <f>SUMIFS(СВЦЭМ!$D$33:$D$776,СВЦЭМ!$A$33:$A$776,$A92,СВЦЭМ!$B$33:$B$776,I$83)+'СЕТ СН'!$H$14+СВЦЭМ!$D$10+'СЕТ СН'!$H$5-'СЕТ СН'!$H$24</f>
        <v>3605.34761265</v>
      </c>
      <c r="J92" s="36">
        <f>SUMIFS(СВЦЭМ!$D$33:$D$776,СВЦЭМ!$A$33:$A$776,$A92,СВЦЭМ!$B$33:$B$776,J$83)+'СЕТ СН'!$H$14+СВЦЭМ!$D$10+'СЕТ СН'!$H$5-'СЕТ СН'!$H$24</f>
        <v>3557.5966936700001</v>
      </c>
      <c r="K92" s="36">
        <f>SUMIFS(СВЦЭМ!$D$33:$D$776,СВЦЭМ!$A$33:$A$776,$A92,СВЦЭМ!$B$33:$B$776,K$83)+'СЕТ СН'!$H$14+СВЦЭМ!$D$10+'СЕТ СН'!$H$5-'СЕТ СН'!$H$24</f>
        <v>3547.2295024700002</v>
      </c>
      <c r="L92" s="36">
        <f>SUMIFS(СВЦЭМ!$D$33:$D$776,СВЦЭМ!$A$33:$A$776,$A92,СВЦЭМ!$B$33:$B$776,L$83)+'СЕТ СН'!$H$14+СВЦЭМ!$D$10+'СЕТ СН'!$H$5-'СЕТ СН'!$H$24</f>
        <v>3529.7621073099999</v>
      </c>
      <c r="M92" s="36">
        <f>SUMIFS(СВЦЭМ!$D$33:$D$776,СВЦЭМ!$A$33:$A$776,$A92,СВЦЭМ!$B$33:$B$776,M$83)+'СЕТ СН'!$H$14+СВЦЭМ!$D$10+'СЕТ СН'!$H$5-'СЕТ СН'!$H$24</f>
        <v>3470.9648062800002</v>
      </c>
      <c r="N92" s="36">
        <f>SUMIFS(СВЦЭМ!$D$33:$D$776,СВЦЭМ!$A$33:$A$776,$A92,СВЦЭМ!$B$33:$B$776,N$83)+'СЕТ СН'!$H$14+СВЦЭМ!$D$10+'СЕТ СН'!$H$5-'СЕТ СН'!$H$24</f>
        <v>3408.4726382500003</v>
      </c>
      <c r="O92" s="36">
        <f>SUMIFS(СВЦЭМ!$D$33:$D$776,СВЦЭМ!$A$33:$A$776,$A92,СВЦЭМ!$B$33:$B$776,O$83)+'СЕТ СН'!$H$14+СВЦЭМ!$D$10+'СЕТ СН'!$H$5-'СЕТ СН'!$H$24</f>
        <v>3406.1178206700001</v>
      </c>
      <c r="P92" s="36">
        <f>SUMIFS(СВЦЭМ!$D$33:$D$776,СВЦЭМ!$A$33:$A$776,$A92,СВЦЭМ!$B$33:$B$776,P$83)+'СЕТ СН'!$H$14+СВЦЭМ!$D$10+'СЕТ СН'!$H$5-'СЕТ СН'!$H$24</f>
        <v>3407.3995122900001</v>
      </c>
      <c r="Q92" s="36">
        <f>SUMIFS(СВЦЭМ!$D$33:$D$776,СВЦЭМ!$A$33:$A$776,$A92,СВЦЭМ!$B$33:$B$776,Q$83)+'СЕТ СН'!$H$14+СВЦЭМ!$D$10+'СЕТ СН'!$H$5-'СЕТ СН'!$H$24</f>
        <v>3412.8543063400002</v>
      </c>
      <c r="R92" s="36">
        <f>SUMIFS(СВЦЭМ!$D$33:$D$776,СВЦЭМ!$A$33:$A$776,$A92,СВЦЭМ!$B$33:$B$776,R$83)+'СЕТ СН'!$H$14+СВЦЭМ!$D$10+'СЕТ СН'!$H$5-'СЕТ СН'!$H$24</f>
        <v>3401.8607252800002</v>
      </c>
      <c r="S92" s="36">
        <f>SUMIFS(СВЦЭМ!$D$33:$D$776,СВЦЭМ!$A$33:$A$776,$A92,СВЦЭМ!$B$33:$B$776,S$83)+'СЕТ СН'!$H$14+СВЦЭМ!$D$10+'СЕТ СН'!$H$5-'СЕТ СН'!$H$24</f>
        <v>3401.5511481200001</v>
      </c>
      <c r="T92" s="36">
        <f>SUMIFS(СВЦЭМ!$D$33:$D$776,СВЦЭМ!$A$33:$A$776,$A92,СВЦЭМ!$B$33:$B$776,T$83)+'СЕТ СН'!$H$14+СВЦЭМ!$D$10+'СЕТ СН'!$H$5-'СЕТ СН'!$H$24</f>
        <v>3407.5722269900002</v>
      </c>
      <c r="U92" s="36">
        <f>SUMIFS(СВЦЭМ!$D$33:$D$776,СВЦЭМ!$A$33:$A$776,$A92,СВЦЭМ!$B$33:$B$776,U$83)+'СЕТ СН'!$H$14+СВЦЭМ!$D$10+'СЕТ СН'!$H$5-'СЕТ СН'!$H$24</f>
        <v>3422.9436390800001</v>
      </c>
      <c r="V92" s="36">
        <f>SUMIFS(СВЦЭМ!$D$33:$D$776,СВЦЭМ!$A$33:$A$776,$A92,СВЦЭМ!$B$33:$B$776,V$83)+'СЕТ СН'!$H$14+СВЦЭМ!$D$10+'СЕТ СН'!$H$5-'СЕТ СН'!$H$24</f>
        <v>3419.1056053000002</v>
      </c>
      <c r="W92" s="36">
        <f>SUMIFS(СВЦЭМ!$D$33:$D$776,СВЦЭМ!$A$33:$A$776,$A92,СВЦЭМ!$B$33:$B$776,W$83)+'СЕТ СН'!$H$14+СВЦЭМ!$D$10+'СЕТ СН'!$H$5-'СЕТ СН'!$H$24</f>
        <v>3413.9317442500001</v>
      </c>
      <c r="X92" s="36">
        <f>SUMIFS(СВЦЭМ!$D$33:$D$776,СВЦЭМ!$A$33:$A$776,$A92,СВЦЭМ!$B$33:$B$776,X$83)+'СЕТ СН'!$H$14+СВЦЭМ!$D$10+'СЕТ СН'!$H$5-'СЕТ СН'!$H$24</f>
        <v>3435.4958280599999</v>
      </c>
      <c r="Y92" s="36">
        <f>SUMIFS(СВЦЭМ!$D$33:$D$776,СВЦЭМ!$A$33:$A$776,$A92,СВЦЭМ!$B$33:$B$776,Y$83)+'СЕТ СН'!$H$14+СВЦЭМ!$D$10+'СЕТ СН'!$H$5-'СЕТ СН'!$H$24</f>
        <v>3535.2014688600002</v>
      </c>
    </row>
    <row r="93" spans="1:27" ht="15.75" x14ac:dyDescent="0.2">
      <c r="A93" s="35">
        <f t="shared" si="2"/>
        <v>44084</v>
      </c>
      <c r="B93" s="36">
        <f>SUMIFS(СВЦЭМ!$D$33:$D$776,СВЦЭМ!$A$33:$A$776,$A93,СВЦЭМ!$B$33:$B$776,B$83)+'СЕТ СН'!$H$14+СВЦЭМ!$D$10+'СЕТ СН'!$H$5-'СЕТ СН'!$H$24</f>
        <v>3553.3184618700002</v>
      </c>
      <c r="C93" s="36">
        <f>SUMIFS(СВЦЭМ!$D$33:$D$776,СВЦЭМ!$A$33:$A$776,$A93,СВЦЭМ!$B$33:$B$776,C$83)+'СЕТ СН'!$H$14+СВЦЭМ!$D$10+'СЕТ СН'!$H$5-'СЕТ СН'!$H$24</f>
        <v>3602.7486731399999</v>
      </c>
      <c r="D93" s="36">
        <f>SUMIFS(СВЦЭМ!$D$33:$D$776,СВЦЭМ!$A$33:$A$776,$A93,СВЦЭМ!$B$33:$B$776,D$83)+'СЕТ СН'!$H$14+СВЦЭМ!$D$10+'СЕТ СН'!$H$5-'СЕТ СН'!$H$24</f>
        <v>3624.3751606300002</v>
      </c>
      <c r="E93" s="36">
        <f>SUMIFS(СВЦЭМ!$D$33:$D$776,СВЦЭМ!$A$33:$A$776,$A93,СВЦЭМ!$B$33:$B$776,E$83)+'СЕТ СН'!$H$14+СВЦЭМ!$D$10+'СЕТ СН'!$H$5-'СЕТ СН'!$H$24</f>
        <v>3634.36188339</v>
      </c>
      <c r="F93" s="36">
        <f>SUMIFS(СВЦЭМ!$D$33:$D$776,СВЦЭМ!$A$33:$A$776,$A93,СВЦЭМ!$B$33:$B$776,F$83)+'СЕТ СН'!$H$14+СВЦЭМ!$D$10+'СЕТ СН'!$H$5-'СЕТ СН'!$H$24</f>
        <v>3636.0494610699998</v>
      </c>
      <c r="G93" s="36">
        <f>SUMIFS(СВЦЭМ!$D$33:$D$776,СВЦЭМ!$A$33:$A$776,$A93,СВЦЭМ!$B$33:$B$776,G$83)+'СЕТ СН'!$H$14+СВЦЭМ!$D$10+'СЕТ СН'!$H$5-'СЕТ СН'!$H$24</f>
        <v>3614.2294059400001</v>
      </c>
      <c r="H93" s="36">
        <f>SUMIFS(СВЦЭМ!$D$33:$D$776,СВЦЭМ!$A$33:$A$776,$A93,СВЦЭМ!$B$33:$B$776,H$83)+'СЕТ СН'!$H$14+СВЦЭМ!$D$10+'СЕТ СН'!$H$5-'СЕТ СН'!$H$24</f>
        <v>3567.2372765700002</v>
      </c>
      <c r="I93" s="36">
        <f>SUMIFS(СВЦЭМ!$D$33:$D$776,СВЦЭМ!$A$33:$A$776,$A93,СВЦЭМ!$B$33:$B$776,I$83)+'СЕТ СН'!$H$14+СВЦЭМ!$D$10+'СЕТ СН'!$H$5-'СЕТ СН'!$H$24</f>
        <v>3523.75296557</v>
      </c>
      <c r="J93" s="36">
        <f>SUMIFS(СВЦЭМ!$D$33:$D$776,СВЦЭМ!$A$33:$A$776,$A93,СВЦЭМ!$B$33:$B$776,J$83)+'СЕТ СН'!$H$14+СВЦЭМ!$D$10+'СЕТ СН'!$H$5-'СЕТ СН'!$H$24</f>
        <v>3502.9110896100001</v>
      </c>
      <c r="K93" s="36">
        <f>SUMIFS(СВЦЭМ!$D$33:$D$776,СВЦЭМ!$A$33:$A$776,$A93,СВЦЭМ!$B$33:$B$776,K$83)+'СЕТ СН'!$H$14+СВЦЭМ!$D$10+'СЕТ СН'!$H$5-'СЕТ СН'!$H$24</f>
        <v>3510.7246934899999</v>
      </c>
      <c r="L93" s="36">
        <f>SUMIFS(СВЦЭМ!$D$33:$D$776,СВЦЭМ!$A$33:$A$776,$A93,СВЦЭМ!$B$33:$B$776,L$83)+'СЕТ СН'!$H$14+СВЦЭМ!$D$10+'СЕТ СН'!$H$5-'СЕТ СН'!$H$24</f>
        <v>3516.2889991800002</v>
      </c>
      <c r="M93" s="36">
        <f>SUMIFS(СВЦЭМ!$D$33:$D$776,СВЦЭМ!$A$33:$A$776,$A93,СВЦЭМ!$B$33:$B$776,M$83)+'СЕТ СН'!$H$14+СВЦЭМ!$D$10+'СЕТ СН'!$H$5-'СЕТ СН'!$H$24</f>
        <v>3469.7494783900001</v>
      </c>
      <c r="N93" s="36">
        <f>SUMIFS(СВЦЭМ!$D$33:$D$776,СВЦЭМ!$A$33:$A$776,$A93,СВЦЭМ!$B$33:$B$776,N$83)+'СЕТ СН'!$H$14+СВЦЭМ!$D$10+'СЕТ СН'!$H$5-'СЕТ СН'!$H$24</f>
        <v>3391.6116805500001</v>
      </c>
      <c r="O93" s="36">
        <f>SUMIFS(СВЦЭМ!$D$33:$D$776,СВЦЭМ!$A$33:$A$776,$A93,СВЦЭМ!$B$33:$B$776,O$83)+'СЕТ СН'!$H$14+СВЦЭМ!$D$10+'СЕТ СН'!$H$5-'СЕТ СН'!$H$24</f>
        <v>3378.02174315</v>
      </c>
      <c r="P93" s="36">
        <f>SUMIFS(СВЦЭМ!$D$33:$D$776,СВЦЭМ!$A$33:$A$776,$A93,СВЦЭМ!$B$33:$B$776,P$83)+'СЕТ СН'!$H$14+СВЦЭМ!$D$10+'СЕТ СН'!$H$5-'СЕТ СН'!$H$24</f>
        <v>3379.90353211</v>
      </c>
      <c r="Q93" s="36">
        <f>SUMIFS(СВЦЭМ!$D$33:$D$776,СВЦЭМ!$A$33:$A$776,$A93,СВЦЭМ!$B$33:$B$776,Q$83)+'СЕТ СН'!$H$14+СВЦЭМ!$D$10+'СЕТ СН'!$H$5-'СЕТ СН'!$H$24</f>
        <v>3387.15092228</v>
      </c>
      <c r="R93" s="36">
        <f>SUMIFS(СВЦЭМ!$D$33:$D$776,СВЦЭМ!$A$33:$A$776,$A93,СВЦЭМ!$B$33:$B$776,R$83)+'СЕТ СН'!$H$14+СВЦЭМ!$D$10+'СЕТ СН'!$H$5-'СЕТ СН'!$H$24</f>
        <v>3378.6794656800002</v>
      </c>
      <c r="S93" s="36">
        <f>SUMIFS(СВЦЭМ!$D$33:$D$776,СВЦЭМ!$A$33:$A$776,$A93,СВЦЭМ!$B$33:$B$776,S$83)+'СЕТ СН'!$H$14+СВЦЭМ!$D$10+'СЕТ СН'!$H$5-'СЕТ СН'!$H$24</f>
        <v>3373.84258817</v>
      </c>
      <c r="T93" s="36">
        <f>SUMIFS(СВЦЭМ!$D$33:$D$776,СВЦЭМ!$A$33:$A$776,$A93,СВЦЭМ!$B$33:$B$776,T$83)+'СЕТ СН'!$H$14+СВЦЭМ!$D$10+'СЕТ СН'!$H$5-'СЕТ СН'!$H$24</f>
        <v>3376.49520295</v>
      </c>
      <c r="U93" s="36">
        <f>SUMIFS(СВЦЭМ!$D$33:$D$776,СВЦЭМ!$A$33:$A$776,$A93,СВЦЭМ!$B$33:$B$776,U$83)+'СЕТ СН'!$H$14+СВЦЭМ!$D$10+'СЕТ СН'!$H$5-'СЕТ СН'!$H$24</f>
        <v>3395.8965139000002</v>
      </c>
      <c r="V93" s="36">
        <f>SUMIFS(СВЦЭМ!$D$33:$D$776,СВЦЭМ!$A$33:$A$776,$A93,СВЦЭМ!$B$33:$B$776,V$83)+'СЕТ СН'!$H$14+СВЦЭМ!$D$10+'СЕТ СН'!$H$5-'СЕТ СН'!$H$24</f>
        <v>3408.7472516400003</v>
      </c>
      <c r="W93" s="36">
        <f>SUMIFS(СВЦЭМ!$D$33:$D$776,СВЦЭМ!$A$33:$A$776,$A93,СВЦЭМ!$B$33:$B$776,W$83)+'СЕТ СН'!$H$14+СВЦЭМ!$D$10+'СЕТ СН'!$H$5-'СЕТ СН'!$H$24</f>
        <v>3399.7925330600001</v>
      </c>
      <c r="X93" s="36">
        <f>SUMIFS(СВЦЭМ!$D$33:$D$776,СВЦЭМ!$A$33:$A$776,$A93,СВЦЭМ!$B$33:$B$776,X$83)+'СЕТ СН'!$H$14+СВЦЭМ!$D$10+'СЕТ СН'!$H$5-'СЕТ СН'!$H$24</f>
        <v>3413.6065894000003</v>
      </c>
      <c r="Y93" s="36">
        <f>SUMIFS(СВЦЭМ!$D$33:$D$776,СВЦЭМ!$A$33:$A$776,$A93,СВЦЭМ!$B$33:$B$776,Y$83)+'СЕТ СН'!$H$14+СВЦЭМ!$D$10+'СЕТ СН'!$H$5-'СЕТ СН'!$H$24</f>
        <v>3500.1910454600002</v>
      </c>
    </row>
    <row r="94" spans="1:27" ht="15.75" x14ac:dyDescent="0.2">
      <c r="A94" s="35">
        <f t="shared" si="2"/>
        <v>44085</v>
      </c>
      <c r="B94" s="36">
        <f>SUMIFS(СВЦЭМ!$D$33:$D$776,СВЦЭМ!$A$33:$A$776,$A94,СВЦЭМ!$B$33:$B$776,B$83)+'СЕТ СН'!$H$14+СВЦЭМ!$D$10+'СЕТ СН'!$H$5-'СЕТ СН'!$H$24</f>
        <v>3560.7413107900002</v>
      </c>
      <c r="C94" s="36">
        <f>SUMIFS(СВЦЭМ!$D$33:$D$776,СВЦЭМ!$A$33:$A$776,$A94,СВЦЭМ!$B$33:$B$776,C$83)+'СЕТ СН'!$H$14+СВЦЭМ!$D$10+'СЕТ СН'!$H$5-'СЕТ СН'!$H$24</f>
        <v>3581.4263017000003</v>
      </c>
      <c r="D94" s="36">
        <f>SUMIFS(СВЦЭМ!$D$33:$D$776,СВЦЭМ!$A$33:$A$776,$A94,СВЦЭМ!$B$33:$B$776,D$83)+'СЕТ СН'!$H$14+СВЦЭМ!$D$10+'СЕТ СН'!$H$5-'СЕТ СН'!$H$24</f>
        <v>3594.5709473699999</v>
      </c>
      <c r="E94" s="36">
        <f>SUMIFS(СВЦЭМ!$D$33:$D$776,СВЦЭМ!$A$33:$A$776,$A94,СВЦЭМ!$B$33:$B$776,E$83)+'СЕТ СН'!$H$14+СВЦЭМ!$D$10+'СЕТ СН'!$H$5-'СЕТ СН'!$H$24</f>
        <v>3618.4753931800001</v>
      </c>
      <c r="F94" s="36">
        <f>SUMIFS(СВЦЭМ!$D$33:$D$776,СВЦЭМ!$A$33:$A$776,$A94,СВЦЭМ!$B$33:$B$776,F$83)+'СЕТ СН'!$H$14+СВЦЭМ!$D$10+'СЕТ СН'!$H$5-'СЕТ СН'!$H$24</f>
        <v>3622.8985622600003</v>
      </c>
      <c r="G94" s="36">
        <f>SUMIFS(СВЦЭМ!$D$33:$D$776,СВЦЭМ!$A$33:$A$776,$A94,СВЦЭМ!$B$33:$B$776,G$83)+'СЕТ СН'!$H$14+СВЦЭМ!$D$10+'СЕТ СН'!$H$5-'СЕТ СН'!$H$24</f>
        <v>3605.5441063799999</v>
      </c>
      <c r="H94" s="36">
        <f>SUMIFS(СВЦЭМ!$D$33:$D$776,СВЦЭМ!$A$33:$A$776,$A94,СВЦЭМ!$B$33:$B$776,H$83)+'СЕТ СН'!$H$14+СВЦЭМ!$D$10+'СЕТ СН'!$H$5-'СЕТ СН'!$H$24</f>
        <v>3554.3799052200002</v>
      </c>
      <c r="I94" s="36">
        <f>SUMIFS(СВЦЭМ!$D$33:$D$776,СВЦЭМ!$A$33:$A$776,$A94,СВЦЭМ!$B$33:$B$776,I$83)+'СЕТ СН'!$H$14+СВЦЭМ!$D$10+'СЕТ СН'!$H$5-'СЕТ СН'!$H$24</f>
        <v>3499.7670601600003</v>
      </c>
      <c r="J94" s="36">
        <f>SUMIFS(СВЦЭМ!$D$33:$D$776,СВЦЭМ!$A$33:$A$776,$A94,СВЦЭМ!$B$33:$B$776,J$83)+'СЕТ СН'!$H$14+СВЦЭМ!$D$10+'СЕТ СН'!$H$5-'СЕТ СН'!$H$24</f>
        <v>3461.8073395400002</v>
      </c>
      <c r="K94" s="36">
        <f>SUMIFS(СВЦЭМ!$D$33:$D$776,СВЦЭМ!$A$33:$A$776,$A94,СВЦЭМ!$B$33:$B$776,K$83)+'СЕТ СН'!$H$14+СВЦЭМ!$D$10+'СЕТ СН'!$H$5-'СЕТ СН'!$H$24</f>
        <v>3455.4028231500001</v>
      </c>
      <c r="L94" s="36">
        <f>SUMIFS(СВЦЭМ!$D$33:$D$776,СВЦЭМ!$A$33:$A$776,$A94,СВЦЭМ!$B$33:$B$776,L$83)+'СЕТ СН'!$H$14+СВЦЭМ!$D$10+'СЕТ СН'!$H$5-'СЕТ СН'!$H$24</f>
        <v>3488.1903016000001</v>
      </c>
      <c r="M94" s="36">
        <f>SUMIFS(СВЦЭМ!$D$33:$D$776,СВЦЭМ!$A$33:$A$776,$A94,СВЦЭМ!$B$33:$B$776,M$83)+'СЕТ СН'!$H$14+СВЦЭМ!$D$10+'СЕТ СН'!$H$5-'СЕТ СН'!$H$24</f>
        <v>3448.3154842399999</v>
      </c>
      <c r="N94" s="36">
        <f>SUMIFS(СВЦЭМ!$D$33:$D$776,СВЦЭМ!$A$33:$A$776,$A94,СВЦЭМ!$B$33:$B$776,N$83)+'СЕТ СН'!$H$14+СВЦЭМ!$D$10+'СЕТ СН'!$H$5-'СЕТ СН'!$H$24</f>
        <v>3400.1225159599999</v>
      </c>
      <c r="O94" s="36">
        <f>SUMIFS(СВЦЭМ!$D$33:$D$776,СВЦЭМ!$A$33:$A$776,$A94,СВЦЭМ!$B$33:$B$776,O$83)+'СЕТ СН'!$H$14+СВЦЭМ!$D$10+'СЕТ СН'!$H$5-'СЕТ СН'!$H$24</f>
        <v>3380.9819578699999</v>
      </c>
      <c r="P94" s="36">
        <f>SUMIFS(СВЦЭМ!$D$33:$D$776,СВЦЭМ!$A$33:$A$776,$A94,СВЦЭМ!$B$33:$B$776,P$83)+'СЕТ СН'!$H$14+СВЦЭМ!$D$10+'СЕТ СН'!$H$5-'СЕТ СН'!$H$24</f>
        <v>3378.0648577900001</v>
      </c>
      <c r="Q94" s="36">
        <f>SUMIFS(СВЦЭМ!$D$33:$D$776,СВЦЭМ!$A$33:$A$776,$A94,СВЦЭМ!$B$33:$B$776,Q$83)+'СЕТ СН'!$H$14+СВЦЭМ!$D$10+'СЕТ СН'!$H$5-'СЕТ СН'!$H$24</f>
        <v>3376.4095437999999</v>
      </c>
      <c r="R94" s="36">
        <f>SUMIFS(СВЦЭМ!$D$33:$D$776,СВЦЭМ!$A$33:$A$776,$A94,СВЦЭМ!$B$33:$B$776,R$83)+'СЕТ СН'!$H$14+СВЦЭМ!$D$10+'СЕТ СН'!$H$5-'СЕТ СН'!$H$24</f>
        <v>3369.9990193499998</v>
      </c>
      <c r="S94" s="36">
        <f>SUMIFS(СВЦЭМ!$D$33:$D$776,СВЦЭМ!$A$33:$A$776,$A94,СВЦЭМ!$B$33:$B$776,S$83)+'СЕТ СН'!$H$14+СВЦЭМ!$D$10+'СЕТ СН'!$H$5-'СЕТ СН'!$H$24</f>
        <v>3369.9702038200003</v>
      </c>
      <c r="T94" s="36">
        <f>SUMIFS(СВЦЭМ!$D$33:$D$776,СВЦЭМ!$A$33:$A$776,$A94,СВЦЭМ!$B$33:$B$776,T$83)+'СЕТ СН'!$H$14+СВЦЭМ!$D$10+'СЕТ СН'!$H$5-'СЕТ СН'!$H$24</f>
        <v>3364.38060928</v>
      </c>
      <c r="U94" s="36">
        <f>SUMIFS(СВЦЭМ!$D$33:$D$776,СВЦЭМ!$A$33:$A$776,$A94,СВЦЭМ!$B$33:$B$776,U$83)+'СЕТ СН'!$H$14+СВЦЭМ!$D$10+'СЕТ СН'!$H$5-'СЕТ СН'!$H$24</f>
        <v>3370.4568776599999</v>
      </c>
      <c r="V94" s="36">
        <f>SUMIFS(СВЦЭМ!$D$33:$D$776,СВЦЭМ!$A$33:$A$776,$A94,СВЦЭМ!$B$33:$B$776,V$83)+'СЕТ СН'!$H$14+СВЦЭМ!$D$10+'СЕТ СН'!$H$5-'СЕТ СН'!$H$24</f>
        <v>3385.26101866</v>
      </c>
      <c r="W94" s="36">
        <f>SUMIFS(СВЦЭМ!$D$33:$D$776,СВЦЭМ!$A$33:$A$776,$A94,СВЦЭМ!$B$33:$B$776,W$83)+'СЕТ СН'!$H$14+СВЦЭМ!$D$10+'СЕТ СН'!$H$5-'СЕТ СН'!$H$24</f>
        <v>3379.8263840600002</v>
      </c>
      <c r="X94" s="36">
        <f>SUMIFS(СВЦЭМ!$D$33:$D$776,СВЦЭМ!$A$33:$A$776,$A94,СВЦЭМ!$B$33:$B$776,X$83)+'СЕТ СН'!$H$14+СВЦЭМ!$D$10+'СЕТ СН'!$H$5-'СЕТ СН'!$H$24</f>
        <v>3383.4254127900003</v>
      </c>
      <c r="Y94" s="36">
        <f>SUMIFS(СВЦЭМ!$D$33:$D$776,СВЦЭМ!$A$33:$A$776,$A94,СВЦЭМ!$B$33:$B$776,Y$83)+'СЕТ СН'!$H$14+СВЦЭМ!$D$10+'СЕТ СН'!$H$5-'СЕТ СН'!$H$24</f>
        <v>3426.04219517</v>
      </c>
    </row>
    <row r="95" spans="1:27" ht="15.75" x14ac:dyDescent="0.2">
      <c r="A95" s="35">
        <f t="shared" si="2"/>
        <v>44086</v>
      </c>
      <c r="B95" s="36">
        <f>SUMIFS(СВЦЭМ!$D$33:$D$776,СВЦЭМ!$A$33:$A$776,$A95,СВЦЭМ!$B$33:$B$776,B$83)+'СЕТ СН'!$H$14+СВЦЭМ!$D$10+'СЕТ СН'!$H$5-'СЕТ СН'!$H$24</f>
        <v>3532.7138298</v>
      </c>
      <c r="C95" s="36">
        <f>SUMIFS(СВЦЭМ!$D$33:$D$776,СВЦЭМ!$A$33:$A$776,$A95,СВЦЭМ!$B$33:$B$776,C$83)+'СЕТ СН'!$H$14+СВЦЭМ!$D$10+'СЕТ СН'!$H$5-'СЕТ СН'!$H$24</f>
        <v>3571.0762358500001</v>
      </c>
      <c r="D95" s="36">
        <f>SUMIFS(СВЦЭМ!$D$33:$D$776,СВЦЭМ!$A$33:$A$776,$A95,СВЦЭМ!$B$33:$B$776,D$83)+'СЕТ СН'!$H$14+СВЦЭМ!$D$10+'СЕТ СН'!$H$5-'СЕТ СН'!$H$24</f>
        <v>3589.3884024600002</v>
      </c>
      <c r="E95" s="36">
        <f>SUMIFS(СВЦЭМ!$D$33:$D$776,СВЦЭМ!$A$33:$A$776,$A95,СВЦЭМ!$B$33:$B$776,E$83)+'СЕТ СН'!$H$14+СВЦЭМ!$D$10+'СЕТ СН'!$H$5-'СЕТ СН'!$H$24</f>
        <v>3611.67321739</v>
      </c>
      <c r="F95" s="36">
        <f>SUMIFS(СВЦЭМ!$D$33:$D$776,СВЦЭМ!$A$33:$A$776,$A95,СВЦЭМ!$B$33:$B$776,F$83)+'СЕТ СН'!$H$14+СВЦЭМ!$D$10+'СЕТ СН'!$H$5-'СЕТ СН'!$H$24</f>
        <v>3625.2767642500003</v>
      </c>
      <c r="G95" s="36">
        <f>SUMIFS(СВЦЭМ!$D$33:$D$776,СВЦЭМ!$A$33:$A$776,$A95,СВЦЭМ!$B$33:$B$776,G$83)+'СЕТ СН'!$H$14+СВЦЭМ!$D$10+'СЕТ СН'!$H$5-'СЕТ СН'!$H$24</f>
        <v>3613.6238671700003</v>
      </c>
      <c r="H95" s="36">
        <f>SUMIFS(СВЦЭМ!$D$33:$D$776,СВЦЭМ!$A$33:$A$776,$A95,СВЦЭМ!$B$33:$B$776,H$83)+'СЕТ СН'!$H$14+СВЦЭМ!$D$10+'СЕТ СН'!$H$5-'СЕТ СН'!$H$24</f>
        <v>3575.93786</v>
      </c>
      <c r="I95" s="36">
        <f>SUMIFS(СВЦЭМ!$D$33:$D$776,СВЦЭМ!$A$33:$A$776,$A95,СВЦЭМ!$B$33:$B$776,I$83)+'СЕТ СН'!$H$14+СВЦЭМ!$D$10+'СЕТ СН'!$H$5-'СЕТ СН'!$H$24</f>
        <v>3538.4334607800001</v>
      </c>
      <c r="J95" s="36">
        <f>SUMIFS(СВЦЭМ!$D$33:$D$776,СВЦЭМ!$A$33:$A$776,$A95,СВЦЭМ!$B$33:$B$776,J$83)+'СЕТ СН'!$H$14+СВЦЭМ!$D$10+'СЕТ СН'!$H$5-'СЕТ СН'!$H$24</f>
        <v>3493.10408809</v>
      </c>
      <c r="K95" s="36">
        <f>SUMIFS(СВЦЭМ!$D$33:$D$776,СВЦЭМ!$A$33:$A$776,$A95,СВЦЭМ!$B$33:$B$776,K$83)+'СЕТ СН'!$H$14+СВЦЭМ!$D$10+'СЕТ СН'!$H$5-'СЕТ СН'!$H$24</f>
        <v>3467.9590443400002</v>
      </c>
      <c r="L95" s="36">
        <f>SUMIFS(СВЦЭМ!$D$33:$D$776,СВЦЭМ!$A$33:$A$776,$A95,СВЦЭМ!$B$33:$B$776,L$83)+'СЕТ СН'!$H$14+СВЦЭМ!$D$10+'СЕТ СН'!$H$5-'СЕТ СН'!$H$24</f>
        <v>3448.4935372600003</v>
      </c>
      <c r="M95" s="36">
        <f>SUMIFS(СВЦЭМ!$D$33:$D$776,СВЦЭМ!$A$33:$A$776,$A95,СВЦЭМ!$B$33:$B$776,M$83)+'СЕТ СН'!$H$14+СВЦЭМ!$D$10+'СЕТ СН'!$H$5-'СЕТ СН'!$H$24</f>
        <v>3407.3295752399999</v>
      </c>
      <c r="N95" s="36">
        <f>SUMIFS(СВЦЭМ!$D$33:$D$776,СВЦЭМ!$A$33:$A$776,$A95,СВЦЭМ!$B$33:$B$776,N$83)+'СЕТ СН'!$H$14+СВЦЭМ!$D$10+'СЕТ СН'!$H$5-'СЕТ СН'!$H$24</f>
        <v>3378.8187067700001</v>
      </c>
      <c r="O95" s="36">
        <f>SUMIFS(СВЦЭМ!$D$33:$D$776,СВЦЭМ!$A$33:$A$776,$A95,СВЦЭМ!$B$33:$B$776,O$83)+'СЕТ СН'!$H$14+СВЦЭМ!$D$10+'СЕТ СН'!$H$5-'СЕТ СН'!$H$24</f>
        <v>3380.3027036100002</v>
      </c>
      <c r="P95" s="36">
        <f>SUMIFS(СВЦЭМ!$D$33:$D$776,СВЦЭМ!$A$33:$A$776,$A95,СВЦЭМ!$B$33:$B$776,P$83)+'СЕТ СН'!$H$14+СВЦЭМ!$D$10+'СЕТ СН'!$H$5-'СЕТ СН'!$H$24</f>
        <v>3371.4122703800003</v>
      </c>
      <c r="Q95" s="36">
        <f>SUMIFS(СВЦЭМ!$D$33:$D$776,СВЦЭМ!$A$33:$A$776,$A95,СВЦЭМ!$B$33:$B$776,Q$83)+'СЕТ СН'!$H$14+СВЦЭМ!$D$10+'СЕТ СН'!$H$5-'СЕТ СН'!$H$24</f>
        <v>3370.6277336600001</v>
      </c>
      <c r="R95" s="36">
        <f>SUMIFS(СВЦЭМ!$D$33:$D$776,СВЦЭМ!$A$33:$A$776,$A95,СВЦЭМ!$B$33:$B$776,R$83)+'СЕТ СН'!$H$14+СВЦЭМ!$D$10+'СЕТ СН'!$H$5-'СЕТ СН'!$H$24</f>
        <v>3361.1517017800002</v>
      </c>
      <c r="S95" s="36">
        <f>SUMIFS(СВЦЭМ!$D$33:$D$776,СВЦЭМ!$A$33:$A$776,$A95,СВЦЭМ!$B$33:$B$776,S$83)+'СЕТ СН'!$H$14+СВЦЭМ!$D$10+'СЕТ СН'!$H$5-'СЕТ СН'!$H$24</f>
        <v>3367.00381668</v>
      </c>
      <c r="T95" s="36">
        <f>SUMIFS(СВЦЭМ!$D$33:$D$776,СВЦЭМ!$A$33:$A$776,$A95,СВЦЭМ!$B$33:$B$776,T$83)+'СЕТ СН'!$H$14+СВЦЭМ!$D$10+'СЕТ СН'!$H$5-'СЕТ СН'!$H$24</f>
        <v>3371.3330700500001</v>
      </c>
      <c r="U95" s="36">
        <f>SUMIFS(СВЦЭМ!$D$33:$D$776,СВЦЭМ!$A$33:$A$776,$A95,СВЦЭМ!$B$33:$B$776,U$83)+'СЕТ СН'!$H$14+СВЦЭМ!$D$10+'СЕТ СН'!$H$5-'СЕТ СН'!$H$24</f>
        <v>3380.3509054400001</v>
      </c>
      <c r="V95" s="36">
        <f>SUMIFS(СВЦЭМ!$D$33:$D$776,СВЦЭМ!$A$33:$A$776,$A95,СВЦЭМ!$B$33:$B$776,V$83)+'СЕТ СН'!$H$14+СВЦЭМ!$D$10+'СЕТ СН'!$H$5-'СЕТ СН'!$H$24</f>
        <v>3394.9244907800003</v>
      </c>
      <c r="W95" s="36">
        <f>SUMIFS(СВЦЭМ!$D$33:$D$776,СВЦЭМ!$A$33:$A$776,$A95,СВЦЭМ!$B$33:$B$776,W$83)+'СЕТ СН'!$H$14+СВЦЭМ!$D$10+'СЕТ СН'!$H$5-'СЕТ СН'!$H$24</f>
        <v>3391.47106166</v>
      </c>
      <c r="X95" s="36">
        <f>SUMIFS(СВЦЭМ!$D$33:$D$776,СВЦЭМ!$A$33:$A$776,$A95,СВЦЭМ!$B$33:$B$776,X$83)+'СЕТ СН'!$H$14+СВЦЭМ!$D$10+'СЕТ СН'!$H$5-'СЕТ СН'!$H$24</f>
        <v>3343.2820547700003</v>
      </c>
      <c r="Y95" s="36">
        <f>SUMIFS(СВЦЭМ!$D$33:$D$776,СВЦЭМ!$A$33:$A$776,$A95,СВЦЭМ!$B$33:$B$776,Y$83)+'СЕТ СН'!$H$14+СВЦЭМ!$D$10+'СЕТ СН'!$H$5-'СЕТ СН'!$H$24</f>
        <v>3406.17413713</v>
      </c>
    </row>
    <row r="96" spans="1:27" ht="15.75" x14ac:dyDescent="0.2">
      <c r="A96" s="35">
        <f t="shared" si="2"/>
        <v>44087</v>
      </c>
      <c r="B96" s="36">
        <f>SUMIFS(СВЦЭМ!$D$33:$D$776,СВЦЭМ!$A$33:$A$776,$A96,СВЦЭМ!$B$33:$B$776,B$83)+'СЕТ СН'!$H$14+СВЦЭМ!$D$10+'СЕТ СН'!$H$5-'СЕТ СН'!$H$24</f>
        <v>3496.7373485799999</v>
      </c>
      <c r="C96" s="36">
        <f>SUMIFS(СВЦЭМ!$D$33:$D$776,СВЦЭМ!$A$33:$A$776,$A96,СВЦЭМ!$B$33:$B$776,C$83)+'СЕТ СН'!$H$14+СВЦЭМ!$D$10+'СЕТ СН'!$H$5-'СЕТ СН'!$H$24</f>
        <v>3518.4071884099999</v>
      </c>
      <c r="D96" s="36">
        <f>SUMIFS(СВЦЭМ!$D$33:$D$776,СВЦЭМ!$A$33:$A$776,$A96,СВЦЭМ!$B$33:$B$776,D$83)+'СЕТ СН'!$H$14+СВЦЭМ!$D$10+'СЕТ СН'!$H$5-'СЕТ СН'!$H$24</f>
        <v>3537.8815111700001</v>
      </c>
      <c r="E96" s="36">
        <f>SUMIFS(СВЦЭМ!$D$33:$D$776,СВЦЭМ!$A$33:$A$776,$A96,СВЦЭМ!$B$33:$B$776,E$83)+'СЕТ СН'!$H$14+СВЦЭМ!$D$10+'СЕТ СН'!$H$5-'СЕТ СН'!$H$24</f>
        <v>3548.2543443</v>
      </c>
      <c r="F96" s="36">
        <f>SUMIFS(СВЦЭМ!$D$33:$D$776,СВЦЭМ!$A$33:$A$776,$A96,СВЦЭМ!$B$33:$B$776,F$83)+'СЕТ СН'!$H$14+СВЦЭМ!$D$10+'СЕТ СН'!$H$5-'СЕТ СН'!$H$24</f>
        <v>3554.71636558</v>
      </c>
      <c r="G96" s="36">
        <f>SUMIFS(СВЦЭМ!$D$33:$D$776,СВЦЭМ!$A$33:$A$776,$A96,СВЦЭМ!$B$33:$B$776,G$83)+'СЕТ СН'!$H$14+СВЦЭМ!$D$10+'СЕТ СН'!$H$5-'СЕТ СН'!$H$24</f>
        <v>3545.4386721800001</v>
      </c>
      <c r="H96" s="36">
        <f>SUMIFS(СВЦЭМ!$D$33:$D$776,СВЦЭМ!$A$33:$A$776,$A96,СВЦЭМ!$B$33:$B$776,H$83)+'СЕТ СН'!$H$14+СВЦЭМ!$D$10+'СЕТ СН'!$H$5-'СЕТ СН'!$H$24</f>
        <v>3538.82846625</v>
      </c>
      <c r="I96" s="36">
        <f>SUMIFS(СВЦЭМ!$D$33:$D$776,СВЦЭМ!$A$33:$A$776,$A96,СВЦЭМ!$B$33:$B$776,I$83)+'СЕТ СН'!$H$14+СВЦЭМ!$D$10+'СЕТ СН'!$H$5-'СЕТ СН'!$H$24</f>
        <v>3511.8785038200003</v>
      </c>
      <c r="J96" s="36">
        <f>SUMIFS(СВЦЭМ!$D$33:$D$776,СВЦЭМ!$A$33:$A$776,$A96,СВЦЭМ!$B$33:$B$776,J$83)+'СЕТ СН'!$H$14+СВЦЭМ!$D$10+'СЕТ СН'!$H$5-'СЕТ СН'!$H$24</f>
        <v>3463.9797376900001</v>
      </c>
      <c r="K96" s="36">
        <f>SUMIFS(СВЦЭМ!$D$33:$D$776,СВЦЭМ!$A$33:$A$776,$A96,СВЦЭМ!$B$33:$B$776,K$83)+'СЕТ СН'!$H$14+СВЦЭМ!$D$10+'СЕТ СН'!$H$5-'СЕТ СН'!$H$24</f>
        <v>3421.30497642</v>
      </c>
      <c r="L96" s="36">
        <f>SUMIFS(СВЦЭМ!$D$33:$D$776,СВЦЭМ!$A$33:$A$776,$A96,СВЦЭМ!$B$33:$B$776,L$83)+'СЕТ СН'!$H$14+СВЦЭМ!$D$10+'СЕТ СН'!$H$5-'СЕТ СН'!$H$24</f>
        <v>3402.5062133700003</v>
      </c>
      <c r="M96" s="36">
        <f>SUMIFS(СВЦЭМ!$D$33:$D$776,СВЦЭМ!$A$33:$A$776,$A96,СВЦЭМ!$B$33:$B$776,M$83)+'СЕТ СН'!$H$14+СВЦЭМ!$D$10+'СЕТ СН'!$H$5-'СЕТ СН'!$H$24</f>
        <v>3355.39155944</v>
      </c>
      <c r="N96" s="36">
        <f>SUMIFS(СВЦЭМ!$D$33:$D$776,СВЦЭМ!$A$33:$A$776,$A96,СВЦЭМ!$B$33:$B$776,N$83)+'СЕТ СН'!$H$14+СВЦЭМ!$D$10+'СЕТ СН'!$H$5-'СЕТ СН'!$H$24</f>
        <v>3314.9465414800002</v>
      </c>
      <c r="O96" s="36">
        <f>SUMIFS(СВЦЭМ!$D$33:$D$776,СВЦЭМ!$A$33:$A$776,$A96,СВЦЭМ!$B$33:$B$776,O$83)+'СЕТ СН'!$H$14+СВЦЭМ!$D$10+'СЕТ СН'!$H$5-'СЕТ СН'!$H$24</f>
        <v>3314.1796582300003</v>
      </c>
      <c r="P96" s="36">
        <f>SUMIFS(СВЦЭМ!$D$33:$D$776,СВЦЭМ!$A$33:$A$776,$A96,СВЦЭМ!$B$33:$B$776,P$83)+'СЕТ СН'!$H$14+СВЦЭМ!$D$10+'СЕТ СН'!$H$5-'СЕТ СН'!$H$24</f>
        <v>3305.4365628</v>
      </c>
      <c r="Q96" s="36">
        <f>SUMIFS(СВЦЭМ!$D$33:$D$776,СВЦЭМ!$A$33:$A$776,$A96,СВЦЭМ!$B$33:$B$776,Q$83)+'СЕТ СН'!$H$14+СВЦЭМ!$D$10+'СЕТ СН'!$H$5-'СЕТ СН'!$H$24</f>
        <v>3304.8779275699999</v>
      </c>
      <c r="R96" s="36">
        <f>SUMIFS(СВЦЭМ!$D$33:$D$776,СВЦЭМ!$A$33:$A$776,$A96,СВЦЭМ!$B$33:$B$776,R$83)+'СЕТ СН'!$H$14+СВЦЭМ!$D$10+'СЕТ СН'!$H$5-'СЕТ СН'!$H$24</f>
        <v>3303.4414348099999</v>
      </c>
      <c r="S96" s="36">
        <f>SUMIFS(СВЦЭМ!$D$33:$D$776,СВЦЭМ!$A$33:$A$776,$A96,СВЦЭМ!$B$33:$B$776,S$83)+'СЕТ СН'!$H$14+СВЦЭМ!$D$10+'СЕТ СН'!$H$5-'СЕТ СН'!$H$24</f>
        <v>3313.32533091</v>
      </c>
      <c r="T96" s="36">
        <f>SUMIFS(СВЦЭМ!$D$33:$D$776,СВЦЭМ!$A$33:$A$776,$A96,СВЦЭМ!$B$33:$B$776,T$83)+'СЕТ СН'!$H$14+СВЦЭМ!$D$10+'СЕТ СН'!$H$5-'СЕТ СН'!$H$24</f>
        <v>3318.0064433100001</v>
      </c>
      <c r="U96" s="36">
        <f>SUMIFS(СВЦЭМ!$D$33:$D$776,СВЦЭМ!$A$33:$A$776,$A96,СВЦЭМ!$B$33:$B$776,U$83)+'СЕТ СН'!$H$14+СВЦЭМ!$D$10+'СЕТ СН'!$H$5-'СЕТ СН'!$H$24</f>
        <v>3329.6047400799998</v>
      </c>
      <c r="V96" s="36">
        <f>SUMIFS(СВЦЭМ!$D$33:$D$776,СВЦЭМ!$A$33:$A$776,$A96,СВЦЭМ!$B$33:$B$776,V$83)+'СЕТ СН'!$H$14+СВЦЭМ!$D$10+'СЕТ СН'!$H$5-'СЕТ СН'!$H$24</f>
        <v>3350.6012602199999</v>
      </c>
      <c r="W96" s="36">
        <f>SUMIFS(СВЦЭМ!$D$33:$D$776,СВЦЭМ!$A$33:$A$776,$A96,СВЦЭМ!$B$33:$B$776,W$83)+'СЕТ СН'!$H$14+СВЦЭМ!$D$10+'СЕТ СН'!$H$5-'СЕТ СН'!$H$24</f>
        <v>3346.0968016300003</v>
      </c>
      <c r="X96" s="36">
        <f>SUMIFS(СВЦЭМ!$D$33:$D$776,СВЦЭМ!$A$33:$A$776,$A96,СВЦЭМ!$B$33:$B$776,X$83)+'СЕТ СН'!$H$14+СВЦЭМ!$D$10+'СЕТ СН'!$H$5-'СЕТ СН'!$H$24</f>
        <v>3323.7228023900002</v>
      </c>
      <c r="Y96" s="36">
        <f>SUMIFS(СВЦЭМ!$D$33:$D$776,СВЦЭМ!$A$33:$A$776,$A96,СВЦЭМ!$B$33:$B$776,Y$83)+'СЕТ СН'!$H$14+СВЦЭМ!$D$10+'СЕТ СН'!$H$5-'СЕТ СН'!$H$24</f>
        <v>3403.08737952</v>
      </c>
    </row>
    <row r="97" spans="1:25" ht="15.75" x14ac:dyDescent="0.2">
      <c r="A97" s="35">
        <f t="shared" si="2"/>
        <v>44088</v>
      </c>
      <c r="B97" s="36">
        <f>SUMIFS(СВЦЭМ!$D$33:$D$776,СВЦЭМ!$A$33:$A$776,$A97,СВЦЭМ!$B$33:$B$776,B$83)+'СЕТ СН'!$H$14+СВЦЭМ!$D$10+'СЕТ СН'!$H$5-'СЕТ СН'!$H$24</f>
        <v>3497.6503704800002</v>
      </c>
      <c r="C97" s="36">
        <f>SUMIFS(СВЦЭМ!$D$33:$D$776,СВЦЭМ!$A$33:$A$776,$A97,СВЦЭМ!$B$33:$B$776,C$83)+'СЕТ СН'!$H$14+СВЦЭМ!$D$10+'СЕТ СН'!$H$5-'СЕТ СН'!$H$24</f>
        <v>3536.9368725200002</v>
      </c>
      <c r="D97" s="36">
        <f>SUMIFS(СВЦЭМ!$D$33:$D$776,СВЦЭМ!$A$33:$A$776,$A97,СВЦЭМ!$B$33:$B$776,D$83)+'СЕТ СН'!$H$14+СВЦЭМ!$D$10+'СЕТ СН'!$H$5-'СЕТ СН'!$H$24</f>
        <v>3542.7527223000002</v>
      </c>
      <c r="E97" s="36">
        <f>SUMIFS(СВЦЭМ!$D$33:$D$776,СВЦЭМ!$A$33:$A$776,$A97,СВЦЭМ!$B$33:$B$776,E$83)+'СЕТ СН'!$H$14+СВЦЭМ!$D$10+'СЕТ СН'!$H$5-'СЕТ СН'!$H$24</f>
        <v>3541.30303099</v>
      </c>
      <c r="F97" s="36">
        <f>SUMIFS(СВЦЭМ!$D$33:$D$776,СВЦЭМ!$A$33:$A$776,$A97,СВЦЭМ!$B$33:$B$776,F$83)+'СЕТ СН'!$H$14+СВЦЭМ!$D$10+'СЕТ СН'!$H$5-'СЕТ СН'!$H$24</f>
        <v>3540.4060813599999</v>
      </c>
      <c r="G97" s="36">
        <f>SUMIFS(СВЦЭМ!$D$33:$D$776,СВЦЭМ!$A$33:$A$776,$A97,СВЦЭМ!$B$33:$B$776,G$83)+'СЕТ СН'!$H$14+СВЦЭМ!$D$10+'СЕТ СН'!$H$5-'СЕТ СН'!$H$24</f>
        <v>3544.0909084800001</v>
      </c>
      <c r="H97" s="36">
        <f>SUMIFS(СВЦЭМ!$D$33:$D$776,СВЦЭМ!$A$33:$A$776,$A97,СВЦЭМ!$B$33:$B$776,H$83)+'СЕТ СН'!$H$14+СВЦЭМ!$D$10+'СЕТ СН'!$H$5-'СЕТ СН'!$H$24</f>
        <v>3583.3770835700002</v>
      </c>
      <c r="I97" s="36">
        <f>SUMIFS(СВЦЭМ!$D$33:$D$776,СВЦЭМ!$A$33:$A$776,$A97,СВЦЭМ!$B$33:$B$776,I$83)+'СЕТ СН'!$H$14+СВЦЭМ!$D$10+'СЕТ СН'!$H$5-'СЕТ СН'!$H$24</f>
        <v>3563.8409917399999</v>
      </c>
      <c r="J97" s="36">
        <f>SUMIFS(СВЦЭМ!$D$33:$D$776,СВЦЭМ!$A$33:$A$776,$A97,СВЦЭМ!$B$33:$B$776,J$83)+'СЕТ СН'!$H$14+СВЦЭМ!$D$10+'СЕТ СН'!$H$5-'СЕТ СН'!$H$24</f>
        <v>3521.4708607100001</v>
      </c>
      <c r="K97" s="36">
        <f>SUMIFS(СВЦЭМ!$D$33:$D$776,СВЦЭМ!$A$33:$A$776,$A97,СВЦЭМ!$B$33:$B$776,K$83)+'СЕТ СН'!$H$14+СВЦЭМ!$D$10+'СЕТ СН'!$H$5-'СЕТ СН'!$H$24</f>
        <v>3493.6290558400001</v>
      </c>
      <c r="L97" s="36">
        <f>SUMIFS(СВЦЭМ!$D$33:$D$776,СВЦЭМ!$A$33:$A$776,$A97,СВЦЭМ!$B$33:$B$776,L$83)+'СЕТ СН'!$H$14+СВЦЭМ!$D$10+'СЕТ СН'!$H$5-'СЕТ СН'!$H$24</f>
        <v>3481.5415023099999</v>
      </c>
      <c r="M97" s="36">
        <f>SUMIFS(СВЦЭМ!$D$33:$D$776,СВЦЭМ!$A$33:$A$776,$A97,СВЦЭМ!$B$33:$B$776,M$83)+'СЕТ СН'!$H$14+СВЦЭМ!$D$10+'СЕТ СН'!$H$5-'СЕТ СН'!$H$24</f>
        <v>3423.6838122500003</v>
      </c>
      <c r="N97" s="36">
        <f>SUMIFS(СВЦЭМ!$D$33:$D$776,СВЦЭМ!$A$33:$A$776,$A97,СВЦЭМ!$B$33:$B$776,N$83)+'СЕТ СН'!$H$14+СВЦЭМ!$D$10+'СЕТ СН'!$H$5-'СЕТ СН'!$H$24</f>
        <v>3377.71144383</v>
      </c>
      <c r="O97" s="36">
        <f>SUMIFS(СВЦЭМ!$D$33:$D$776,СВЦЭМ!$A$33:$A$776,$A97,СВЦЭМ!$B$33:$B$776,O$83)+'СЕТ СН'!$H$14+СВЦЭМ!$D$10+'СЕТ СН'!$H$5-'СЕТ СН'!$H$24</f>
        <v>3373.7654416599999</v>
      </c>
      <c r="P97" s="36">
        <f>SUMIFS(СВЦЭМ!$D$33:$D$776,СВЦЭМ!$A$33:$A$776,$A97,СВЦЭМ!$B$33:$B$776,P$83)+'СЕТ СН'!$H$14+СВЦЭМ!$D$10+'СЕТ СН'!$H$5-'СЕТ СН'!$H$24</f>
        <v>3376.78899155</v>
      </c>
      <c r="Q97" s="36">
        <f>SUMIFS(СВЦЭМ!$D$33:$D$776,СВЦЭМ!$A$33:$A$776,$A97,СВЦЭМ!$B$33:$B$776,Q$83)+'СЕТ СН'!$H$14+СВЦЭМ!$D$10+'СЕТ СН'!$H$5-'СЕТ СН'!$H$24</f>
        <v>3380.0598178600003</v>
      </c>
      <c r="R97" s="36">
        <f>SUMIFS(СВЦЭМ!$D$33:$D$776,СВЦЭМ!$A$33:$A$776,$A97,СВЦЭМ!$B$33:$B$776,R$83)+'СЕТ СН'!$H$14+СВЦЭМ!$D$10+'СЕТ СН'!$H$5-'СЕТ СН'!$H$24</f>
        <v>3364.4933375300002</v>
      </c>
      <c r="S97" s="36">
        <f>SUMIFS(СВЦЭМ!$D$33:$D$776,СВЦЭМ!$A$33:$A$776,$A97,СВЦЭМ!$B$33:$B$776,S$83)+'СЕТ СН'!$H$14+СВЦЭМ!$D$10+'СЕТ СН'!$H$5-'СЕТ СН'!$H$24</f>
        <v>3367.9056958199999</v>
      </c>
      <c r="T97" s="36">
        <f>SUMIFS(СВЦЭМ!$D$33:$D$776,СВЦЭМ!$A$33:$A$776,$A97,СВЦЭМ!$B$33:$B$776,T$83)+'СЕТ СН'!$H$14+СВЦЭМ!$D$10+'СЕТ СН'!$H$5-'СЕТ СН'!$H$24</f>
        <v>3365.5763906399998</v>
      </c>
      <c r="U97" s="36">
        <f>SUMIFS(СВЦЭМ!$D$33:$D$776,СВЦЭМ!$A$33:$A$776,$A97,СВЦЭМ!$B$33:$B$776,U$83)+'СЕТ СН'!$H$14+СВЦЭМ!$D$10+'СЕТ СН'!$H$5-'СЕТ СН'!$H$24</f>
        <v>3346.4773358500001</v>
      </c>
      <c r="V97" s="36">
        <f>SUMIFS(СВЦЭМ!$D$33:$D$776,СВЦЭМ!$A$33:$A$776,$A97,СВЦЭМ!$B$33:$B$776,V$83)+'СЕТ СН'!$H$14+СВЦЭМ!$D$10+'СЕТ СН'!$H$5-'СЕТ СН'!$H$24</f>
        <v>3341.40968733</v>
      </c>
      <c r="W97" s="36">
        <f>SUMIFS(СВЦЭМ!$D$33:$D$776,СВЦЭМ!$A$33:$A$776,$A97,СВЦЭМ!$B$33:$B$776,W$83)+'СЕТ СН'!$H$14+СВЦЭМ!$D$10+'СЕТ СН'!$H$5-'СЕТ СН'!$H$24</f>
        <v>3351.9309153700001</v>
      </c>
      <c r="X97" s="36">
        <f>SUMIFS(СВЦЭМ!$D$33:$D$776,СВЦЭМ!$A$33:$A$776,$A97,СВЦЭМ!$B$33:$B$776,X$83)+'СЕТ СН'!$H$14+СВЦЭМ!$D$10+'СЕТ СН'!$H$5-'СЕТ СН'!$H$24</f>
        <v>3375.50550217</v>
      </c>
      <c r="Y97" s="36">
        <f>SUMIFS(СВЦЭМ!$D$33:$D$776,СВЦЭМ!$A$33:$A$776,$A97,СВЦЭМ!$B$33:$B$776,Y$83)+'СЕТ СН'!$H$14+СВЦЭМ!$D$10+'СЕТ СН'!$H$5-'СЕТ СН'!$H$24</f>
        <v>3483.67478527</v>
      </c>
    </row>
    <row r="98" spans="1:25" ht="15.75" x14ac:dyDescent="0.2">
      <c r="A98" s="35">
        <f t="shared" si="2"/>
        <v>44089</v>
      </c>
      <c r="B98" s="36">
        <f>SUMIFS(СВЦЭМ!$D$33:$D$776,СВЦЭМ!$A$33:$A$776,$A98,СВЦЭМ!$B$33:$B$776,B$83)+'СЕТ СН'!$H$14+СВЦЭМ!$D$10+'СЕТ СН'!$H$5-'СЕТ СН'!$H$24</f>
        <v>3523.86431103</v>
      </c>
      <c r="C98" s="36">
        <f>SUMIFS(СВЦЭМ!$D$33:$D$776,СВЦЭМ!$A$33:$A$776,$A98,СВЦЭМ!$B$33:$B$776,C$83)+'СЕТ СН'!$H$14+СВЦЭМ!$D$10+'СЕТ СН'!$H$5-'СЕТ СН'!$H$24</f>
        <v>3538.0715112400003</v>
      </c>
      <c r="D98" s="36">
        <f>SUMIFS(СВЦЭМ!$D$33:$D$776,СВЦЭМ!$A$33:$A$776,$A98,СВЦЭМ!$B$33:$B$776,D$83)+'СЕТ СН'!$H$14+СВЦЭМ!$D$10+'СЕТ СН'!$H$5-'СЕТ СН'!$H$24</f>
        <v>3563.5815040699999</v>
      </c>
      <c r="E98" s="36">
        <f>SUMIFS(СВЦЭМ!$D$33:$D$776,СВЦЭМ!$A$33:$A$776,$A98,СВЦЭМ!$B$33:$B$776,E$83)+'СЕТ СН'!$H$14+СВЦЭМ!$D$10+'СЕТ СН'!$H$5-'СЕТ СН'!$H$24</f>
        <v>3565.53052269</v>
      </c>
      <c r="F98" s="36">
        <f>SUMIFS(СВЦЭМ!$D$33:$D$776,СВЦЭМ!$A$33:$A$776,$A98,СВЦЭМ!$B$33:$B$776,F$83)+'СЕТ СН'!$H$14+СВЦЭМ!$D$10+'СЕТ СН'!$H$5-'СЕТ СН'!$H$24</f>
        <v>3564.6582503700001</v>
      </c>
      <c r="G98" s="36">
        <f>SUMIFS(СВЦЭМ!$D$33:$D$776,СВЦЭМ!$A$33:$A$776,$A98,СВЦЭМ!$B$33:$B$776,G$83)+'СЕТ СН'!$H$14+СВЦЭМ!$D$10+'СЕТ СН'!$H$5-'СЕТ СН'!$H$24</f>
        <v>3556.3235895600001</v>
      </c>
      <c r="H98" s="36">
        <f>SUMIFS(СВЦЭМ!$D$33:$D$776,СВЦЭМ!$A$33:$A$776,$A98,СВЦЭМ!$B$33:$B$776,H$83)+'СЕТ СН'!$H$14+СВЦЭМ!$D$10+'СЕТ СН'!$H$5-'СЕТ СН'!$H$24</f>
        <v>3513.0680599799998</v>
      </c>
      <c r="I98" s="36">
        <f>SUMIFS(СВЦЭМ!$D$33:$D$776,СВЦЭМ!$A$33:$A$776,$A98,СВЦЭМ!$B$33:$B$776,I$83)+'СЕТ СН'!$H$14+СВЦЭМ!$D$10+'СЕТ СН'!$H$5-'СЕТ СН'!$H$24</f>
        <v>3499.2833150699998</v>
      </c>
      <c r="J98" s="36">
        <f>SUMIFS(СВЦЭМ!$D$33:$D$776,СВЦЭМ!$A$33:$A$776,$A98,СВЦЭМ!$B$33:$B$776,J$83)+'СЕТ СН'!$H$14+СВЦЭМ!$D$10+'СЕТ СН'!$H$5-'СЕТ СН'!$H$24</f>
        <v>3449.2508289299999</v>
      </c>
      <c r="K98" s="36">
        <f>SUMIFS(СВЦЭМ!$D$33:$D$776,СВЦЭМ!$A$33:$A$776,$A98,СВЦЭМ!$B$33:$B$776,K$83)+'СЕТ СН'!$H$14+СВЦЭМ!$D$10+'СЕТ СН'!$H$5-'СЕТ СН'!$H$24</f>
        <v>3412.9474822299999</v>
      </c>
      <c r="L98" s="36">
        <f>SUMIFS(СВЦЭМ!$D$33:$D$776,СВЦЭМ!$A$33:$A$776,$A98,СВЦЭМ!$B$33:$B$776,L$83)+'СЕТ СН'!$H$14+СВЦЭМ!$D$10+'СЕТ СН'!$H$5-'СЕТ СН'!$H$24</f>
        <v>3423.5417140500003</v>
      </c>
      <c r="M98" s="36">
        <f>SUMIFS(СВЦЭМ!$D$33:$D$776,СВЦЭМ!$A$33:$A$776,$A98,СВЦЭМ!$B$33:$B$776,M$83)+'СЕТ СН'!$H$14+СВЦЭМ!$D$10+'СЕТ СН'!$H$5-'СЕТ СН'!$H$24</f>
        <v>3398.09889888</v>
      </c>
      <c r="N98" s="36">
        <f>SUMIFS(СВЦЭМ!$D$33:$D$776,СВЦЭМ!$A$33:$A$776,$A98,СВЦЭМ!$B$33:$B$776,N$83)+'СЕТ СН'!$H$14+СВЦЭМ!$D$10+'СЕТ СН'!$H$5-'СЕТ СН'!$H$24</f>
        <v>3358.0590704300002</v>
      </c>
      <c r="O98" s="36">
        <f>SUMIFS(СВЦЭМ!$D$33:$D$776,СВЦЭМ!$A$33:$A$776,$A98,СВЦЭМ!$B$33:$B$776,O$83)+'СЕТ СН'!$H$14+СВЦЭМ!$D$10+'СЕТ СН'!$H$5-'СЕТ СН'!$H$24</f>
        <v>3332.46418146</v>
      </c>
      <c r="P98" s="36">
        <f>SUMIFS(СВЦЭМ!$D$33:$D$776,СВЦЭМ!$A$33:$A$776,$A98,СВЦЭМ!$B$33:$B$776,P$83)+'СЕТ СН'!$H$14+СВЦЭМ!$D$10+'СЕТ СН'!$H$5-'СЕТ СН'!$H$24</f>
        <v>3332.4071295399999</v>
      </c>
      <c r="Q98" s="36">
        <f>SUMIFS(СВЦЭМ!$D$33:$D$776,СВЦЭМ!$A$33:$A$776,$A98,СВЦЭМ!$B$33:$B$776,Q$83)+'СЕТ СН'!$H$14+СВЦЭМ!$D$10+'СЕТ СН'!$H$5-'СЕТ СН'!$H$24</f>
        <v>3333.6001764299999</v>
      </c>
      <c r="R98" s="36">
        <f>SUMIFS(СВЦЭМ!$D$33:$D$776,СВЦЭМ!$A$33:$A$776,$A98,СВЦЭМ!$B$33:$B$776,R$83)+'СЕТ СН'!$H$14+СВЦЭМ!$D$10+'СЕТ СН'!$H$5-'СЕТ СН'!$H$24</f>
        <v>3326.5455412199999</v>
      </c>
      <c r="S98" s="36">
        <f>SUMIFS(СВЦЭМ!$D$33:$D$776,СВЦЭМ!$A$33:$A$776,$A98,СВЦЭМ!$B$33:$B$776,S$83)+'СЕТ СН'!$H$14+СВЦЭМ!$D$10+'СЕТ СН'!$H$5-'СЕТ СН'!$H$24</f>
        <v>3331.5798695399999</v>
      </c>
      <c r="T98" s="36">
        <f>SUMIFS(СВЦЭМ!$D$33:$D$776,СВЦЭМ!$A$33:$A$776,$A98,СВЦЭМ!$B$33:$B$776,T$83)+'СЕТ СН'!$H$14+СВЦЭМ!$D$10+'СЕТ СН'!$H$5-'СЕТ СН'!$H$24</f>
        <v>3314.7465575699998</v>
      </c>
      <c r="U98" s="36">
        <f>SUMIFS(СВЦЭМ!$D$33:$D$776,СВЦЭМ!$A$33:$A$776,$A98,СВЦЭМ!$B$33:$B$776,U$83)+'СЕТ СН'!$H$14+СВЦЭМ!$D$10+'СЕТ СН'!$H$5-'СЕТ СН'!$H$24</f>
        <v>3297.5148640300004</v>
      </c>
      <c r="V98" s="36">
        <f>SUMIFS(СВЦЭМ!$D$33:$D$776,СВЦЭМ!$A$33:$A$776,$A98,СВЦЭМ!$B$33:$B$776,V$83)+'СЕТ СН'!$H$14+СВЦЭМ!$D$10+'СЕТ СН'!$H$5-'СЕТ СН'!$H$24</f>
        <v>3310.8765826500003</v>
      </c>
      <c r="W98" s="36">
        <f>SUMIFS(СВЦЭМ!$D$33:$D$776,СВЦЭМ!$A$33:$A$776,$A98,СВЦЭМ!$B$33:$B$776,W$83)+'СЕТ СН'!$H$14+СВЦЭМ!$D$10+'СЕТ СН'!$H$5-'СЕТ СН'!$H$24</f>
        <v>3315.2133428900001</v>
      </c>
      <c r="X98" s="36">
        <f>SUMIFS(СВЦЭМ!$D$33:$D$776,СВЦЭМ!$A$33:$A$776,$A98,СВЦЭМ!$B$33:$B$776,X$83)+'СЕТ СН'!$H$14+СВЦЭМ!$D$10+'СЕТ СН'!$H$5-'СЕТ СН'!$H$24</f>
        <v>3343.65034797</v>
      </c>
      <c r="Y98" s="36">
        <f>SUMIFS(СВЦЭМ!$D$33:$D$776,СВЦЭМ!$A$33:$A$776,$A98,СВЦЭМ!$B$33:$B$776,Y$83)+'СЕТ СН'!$H$14+СВЦЭМ!$D$10+'СЕТ СН'!$H$5-'СЕТ СН'!$H$24</f>
        <v>3435.1471919200003</v>
      </c>
    </row>
    <row r="99" spans="1:25" ht="15.75" x14ac:dyDescent="0.2">
      <c r="A99" s="35">
        <f t="shared" si="2"/>
        <v>44090</v>
      </c>
      <c r="B99" s="36">
        <f>SUMIFS(СВЦЭМ!$D$33:$D$776,СВЦЭМ!$A$33:$A$776,$A99,СВЦЭМ!$B$33:$B$776,B$83)+'СЕТ СН'!$H$14+СВЦЭМ!$D$10+'СЕТ СН'!$H$5-'СЕТ СН'!$H$24</f>
        <v>3508.1326022799999</v>
      </c>
      <c r="C99" s="36">
        <f>SUMIFS(СВЦЭМ!$D$33:$D$776,СВЦЭМ!$A$33:$A$776,$A99,СВЦЭМ!$B$33:$B$776,C$83)+'СЕТ СН'!$H$14+СВЦЭМ!$D$10+'СЕТ СН'!$H$5-'СЕТ СН'!$H$24</f>
        <v>3536.1443637000002</v>
      </c>
      <c r="D99" s="36">
        <f>SUMIFS(СВЦЭМ!$D$33:$D$776,СВЦЭМ!$A$33:$A$776,$A99,СВЦЭМ!$B$33:$B$776,D$83)+'СЕТ СН'!$H$14+СВЦЭМ!$D$10+'СЕТ СН'!$H$5-'СЕТ СН'!$H$24</f>
        <v>3565.1158450800003</v>
      </c>
      <c r="E99" s="36">
        <f>SUMIFS(СВЦЭМ!$D$33:$D$776,СВЦЭМ!$A$33:$A$776,$A99,СВЦЭМ!$B$33:$B$776,E$83)+'СЕТ СН'!$H$14+СВЦЭМ!$D$10+'СЕТ СН'!$H$5-'СЕТ СН'!$H$24</f>
        <v>3575.3022525900001</v>
      </c>
      <c r="F99" s="36">
        <f>SUMIFS(СВЦЭМ!$D$33:$D$776,СВЦЭМ!$A$33:$A$776,$A99,СВЦЭМ!$B$33:$B$776,F$83)+'СЕТ СН'!$H$14+СВЦЭМ!$D$10+'СЕТ СН'!$H$5-'СЕТ СН'!$H$24</f>
        <v>3594.38018173</v>
      </c>
      <c r="G99" s="36">
        <f>SUMIFS(СВЦЭМ!$D$33:$D$776,СВЦЭМ!$A$33:$A$776,$A99,СВЦЭМ!$B$33:$B$776,G$83)+'СЕТ СН'!$H$14+СВЦЭМ!$D$10+'СЕТ СН'!$H$5-'СЕТ СН'!$H$24</f>
        <v>3582.90612362</v>
      </c>
      <c r="H99" s="36">
        <f>SUMIFS(СВЦЭМ!$D$33:$D$776,СВЦЭМ!$A$33:$A$776,$A99,СВЦЭМ!$B$33:$B$776,H$83)+'СЕТ СН'!$H$14+СВЦЭМ!$D$10+'СЕТ СН'!$H$5-'СЕТ СН'!$H$24</f>
        <v>3522.1370350400002</v>
      </c>
      <c r="I99" s="36">
        <f>SUMIFS(СВЦЭМ!$D$33:$D$776,СВЦЭМ!$A$33:$A$776,$A99,СВЦЭМ!$B$33:$B$776,I$83)+'СЕТ СН'!$H$14+СВЦЭМ!$D$10+'СЕТ СН'!$H$5-'СЕТ СН'!$H$24</f>
        <v>3460.98370531</v>
      </c>
      <c r="J99" s="36">
        <f>SUMIFS(СВЦЭМ!$D$33:$D$776,СВЦЭМ!$A$33:$A$776,$A99,СВЦЭМ!$B$33:$B$776,J$83)+'СЕТ СН'!$H$14+СВЦЭМ!$D$10+'СЕТ СН'!$H$5-'СЕТ СН'!$H$24</f>
        <v>3427.3510081499999</v>
      </c>
      <c r="K99" s="36">
        <f>SUMIFS(СВЦЭМ!$D$33:$D$776,СВЦЭМ!$A$33:$A$776,$A99,СВЦЭМ!$B$33:$B$776,K$83)+'СЕТ СН'!$H$14+СВЦЭМ!$D$10+'СЕТ СН'!$H$5-'СЕТ СН'!$H$24</f>
        <v>3426.64681733</v>
      </c>
      <c r="L99" s="36">
        <f>SUMIFS(СВЦЭМ!$D$33:$D$776,СВЦЭМ!$A$33:$A$776,$A99,СВЦЭМ!$B$33:$B$776,L$83)+'СЕТ СН'!$H$14+СВЦЭМ!$D$10+'СЕТ СН'!$H$5-'СЕТ СН'!$H$24</f>
        <v>3410.9370962600001</v>
      </c>
      <c r="M99" s="36">
        <f>SUMIFS(СВЦЭМ!$D$33:$D$776,СВЦЭМ!$A$33:$A$776,$A99,СВЦЭМ!$B$33:$B$776,M$83)+'СЕТ СН'!$H$14+СВЦЭМ!$D$10+'СЕТ СН'!$H$5-'СЕТ СН'!$H$24</f>
        <v>3374.7042980400001</v>
      </c>
      <c r="N99" s="36">
        <f>SUMIFS(СВЦЭМ!$D$33:$D$776,СВЦЭМ!$A$33:$A$776,$A99,СВЦЭМ!$B$33:$B$776,N$83)+'СЕТ СН'!$H$14+СВЦЭМ!$D$10+'СЕТ СН'!$H$5-'СЕТ СН'!$H$24</f>
        <v>3327.6268990500002</v>
      </c>
      <c r="O99" s="36">
        <f>SUMIFS(СВЦЭМ!$D$33:$D$776,СВЦЭМ!$A$33:$A$776,$A99,СВЦЭМ!$B$33:$B$776,O$83)+'СЕТ СН'!$H$14+СВЦЭМ!$D$10+'СЕТ СН'!$H$5-'СЕТ СН'!$H$24</f>
        <v>3312.7620701800001</v>
      </c>
      <c r="P99" s="36">
        <f>SUMIFS(СВЦЭМ!$D$33:$D$776,СВЦЭМ!$A$33:$A$776,$A99,СВЦЭМ!$B$33:$B$776,P$83)+'СЕТ СН'!$H$14+СВЦЭМ!$D$10+'СЕТ СН'!$H$5-'СЕТ СН'!$H$24</f>
        <v>3314.7451301700003</v>
      </c>
      <c r="Q99" s="36">
        <f>SUMIFS(СВЦЭМ!$D$33:$D$776,СВЦЭМ!$A$33:$A$776,$A99,СВЦЭМ!$B$33:$B$776,Q$83)+'СЕТ СН'!$H$14+СВЦЭМ!$D$10+'СЕТ СН'!$H$5-'СЕТ СН'!$H$24</f>
        <v>3312.20112251</v>
      </c>
      <c r="R99" s="36">
        <f>SUMIFS(СВЦЭМ!$D$33:$D$776,СВЦЭМ!$A$33:$A$776,$A99,СВЦЭМ!$B$33:$B$776,R$83)+'СЕТ СН'!$H$14+СВЦЭМ!$D$10+'СЕТ СН'!$H$5-'СЕТ СН'!$H$24</f>
        <v>3309.3462843699999</v>
      </c>
      <c r="S99" s="36">
        <f>SUMIFS(СВЦЭМ!$D$33:$D$776,СВЦЭМ!$A$33:$A$776,$A99,СВЦЭМ!$B$33:$B$776,S$83)+'СЕТ СН'!$H$14+СВЦЭМ!$D$10+'СЕТ СН'!$H$5-'СЕТ СН'!$H$24</f>
        <v>3308.9996784499999</v>
      </c>
      <c r="T99" s="36">
        <f>SUMIFS(СВЦЭМ!$D$33:$D$776,СВЦЭМ!$A$33:$A$776,$A99,СВЦЭМ!$B$33:$B$776,T$83)+'СЕТ СН'!$H$14+СВЦЭМ!$D$10+'СЕТ СН'!$H$5-'СЕТ СН'!$H$24</f>
        <v>3302.64685113</v>
      </c>
      <c r="U99" s="36">
        <f>SUMIFS(СВЦЭМ!$D$33:$D$776,СВЦЭМ!$A$33:$A$776,$A99,СВЦЭМ!$B$33:$B$776,U$83)+'СЕТ СН'!$H$14+СВЦЭМ!$D$10+'СЕТ СН'!$H$5-'СЕТ СН'!$H$24</f>
        <v>3302.1338538600003</v>
      </c>
      <c r="V99" s="36">
        <f>SUMIFS(СВЦЭМ!$D$33:$D$776,СВЦЭМ!$A$33:$A$776,$A99,СВЦЭМ!$B$33:$B$776,V$83)+'СЕТ СН'!$H$14+СВЦЭМ!$D$10+'СЕТ СН'!$H$5-'СЕТ СН'!$H$24</f>
        <v>3306.6472450299998</v>
      </c>
      <c r="W99" s="36">
        <f>SUMIFS(СВЦЭМ!$D$33:$D$776,СВЦЭМ!$A$33:$A$776,$A99,СВЦЭМ!$B$33:$B$776,W$83)+'СЕТ СН'!$H$14+СВЦЭМ!$D$10+'СЕТ СН'!$H$5-'СЕТ СН'!$H$24</f>
        <v>3297.2202932499999</v>
      </c>
      <c r="X99" s="36">
        <f>SUMIFS(СВЦЭМ!$D$33:$D$776,СВЦЭМ!$A$33:$A$776,$A99,СВЦЭМ!$B$33:$B$776,X$83)+'СЕТ СН'!$H$14+СВЦЭМ!$D$10+'СЕТ СН'!$H$5-'СЕТ СН'!$H$24</f>
        <v>3328.7888102100001</v>
      </c>
      <c r="Y99" s="36">
        <f>SUMIFS(СВЦЭМ!$D$33:$D$776,СВЦЭМ!$A$33:$A$776,$A99,СВЦЭМ!$B$33:$B$776,Y$83)+'СЕТ СН'!$H$14+СВЦЭМ!$D$10+'СЕТ СН'!$H$5-'СЕТ СН'!$H$24</f>
        <v>3415.6917436700001</v>
      </c>
    </row>
    <row r="100" spans="1:25" ht="15.75" x14ac:dyDescent="0.2">
      <c r="A100" s="35">
        <f t="shared" si="2"/>
        <v>44091</v>
      </c>
      <c r="B100" s="36">
        <f>SUMIFS(СВЦЭМ!$D$33:$D$776,СВЦЭМ!$A$33:$A$776,$A100,СВЦЭМ!$B$33:$B$776,B$83)+'СЕТ СН'!$H$14+СВЦЭМ!$D$10+'СЕТ СН'!$H$5-'СЕТ СН'!$H$24</f>
        <v>3528.4303223100001</v>
      </c>
      <c r="C100" s="36">
        <f>SUMIFS(СВЦЭМ!$D$33:$D$776,СВЦЭМ!$A$33:$A$776,$A100,СВЦЭМ!$B$33:$B$776,C$83)+'СЕТ СН'!$H$14+СВЦЭМ!$D$10+'СЕТ СН'!$H$5-'СЕТ СН'!$H$24</f>
        <v>3560.99917882</v>
      </c>
      <c r="D100" s="36">
        <f>SUMIFS(СВЦЭМ!$D$33:$D$776,СВЦЭМ!$A$33:$A$776,$A100,СВЦЭМ!$B$33:$B$776,D$83)+'СЕТ СН'!$H$14+СВЦЭМ!$D$10+'СЕТ СН'!$H$5-'СЕТ СН'!$H$24</f>
        <v>3586.3172743800001</v>
      </c>
      <c r="E100" s="36">
        <f>SUMIFS(СВЦЭМ!$D$33:$D$776,СВЦЭМ!$A$33:$A$776,$A100,СВЦЭМ!$B$33:$B$776,E$83)+'СЕТ СН'!$H$14+СВЦЭМ!$D$10+'СЕТ СН'!$H$5-'СЕТ СН'!$H$24</f>
        <v>3595.9390265400002</v>
      </c>
      <c r="F100" s="36">
        <f>SUMIFS(СВЦЭМ!$D$33:$D$776,СВЦЭМ!$A$33:$A$776,$A100,СВЦЭМ!$B$33:$B$776,F$83)+'СЕТ СН'!$H$14+СВЦЭМ!$D$10+'СЕТ СН'!$H$5-'СЕТ СН'!$H$24</f>
        <v>3603.3357564200001</v>
      </c>
      <c r="G100" s="36">
        <f>SUMIFS(СВЦЭМ!$D$33:$D$776,СВЦЭМ!$A$33:$A$776,$A100,СВЦЭМ!$B$33:$B$776,G$83)+'СЕТ СН'!$H$14+СВЦЭМ!$D$10+'СЕТ СН'!$H$5-'СЕТ СН'!$H$24</f>
        <v>3586.31704274</v>
      </c>
      <c r="H100" s="36">
        <f>SUMIFS(СВЦЭМ!$D$33:$D$776,СВЦЭМ!$A$33:$A$776,$A100,СВЦЭМ!$B$33:$B$776,H$83)+'СЕТ СН'!$H$14+СВЦЭМ!$D$10+'СЕТ СН'!$H$5-'СЕТ СН'!$H$24</f>
        <v>3528.33247364</v>
      </c>
      <c r="I100" s="36">
        <f>SUMIFS(СВЦЭМ!$D$33:$D$776,СВЦЭМ!$A$33:$A$776,$A100,СВЦЭМ!$B$33:$B$776,I$83)+'СЕТ СН'!$H$14+СВЦЭМ!$D$10+'СЕТ СН'!$H$5-'СЕТ СН'!$H$24</f>
        <v>3463.4827647699999</v>
      </c>
      <c r="J100" s="36">
        <f>SUMIFS(СВЦЭМ!$D$33:$D$776,СВЦЭМ!$A$33:$A$776,$A100,СВЦЭМ!$B$33:$B$776,J$83)+'СЕТ СН'!$H$14+СВЦЭМ!$D$10+'СЕТ СН'!$H$5-'СЕТ СН'!$H$24</f>
        <v>3422.9213855500002</v>
      </c>
      <c r="K100" s="36">
        <f>SUMIFS(СВЦЭМ!$D$33:$D$776,СВЦЭМ!$A$33:$A$776,$A100,СВЦЭМ!$B$33:$B$776,K$83)+'СЕТ СН'!$H$14+СВЦЭМ!$D$10+'СЕТ СН'!$H$5-'СЕТ СН'!$H$24</f>
        <v>3396.21730837</v>
      </c>
      <c r="L100" s="36">
        <f>SUMIFS(СВЦЭМ!$D$33:$D$776,СВЦЭМ!$A$33:$A$776,$A100,СВЦЭМ!$B$33:$B$776,L$83)+'СЕТ СН'!$H$14+СВЦЭМ!$D$10+'СЕТ СН'!$H$5-'СЕТ СН'!$H$24</f>
        <v>3408.3602828399999</v>
      </c>
      <c r="M100" s="36">
        <f>SUMIFS(СВЦЭМ!$D$33:$D$776,СВЦЭМ!$A$33:$A$776,$A100,СВЦЭМ!$B$33:$B$776,M$83)+'СЕТ СН'!$H$14+СВЦЭМ!$D$10+'СЕТ СН'!$H$5-'СЕТ СН'!$H$24</f>
        <v>3368.32172537</v>
      </c>
      <c r="N100" s="36">
        <f>SUMIFS(СВЦЭМ!$D$33:$D$776,СВЦЭМ!$A$33:$A$776,$A100,СВЦЭМ!$B$33:$B$776,N$83)+'СЕТ СН'!$H$14+СВЦЭМ!$D$10+'СЕТ СН'!$H$5-'СЕТ СН'!$H$24</f>
        <v>3321.7595970500001</v>
      </c>
      <c r="O100" s="36">
        <f>SUMIFS(СВЦЭМ!$D$33:$D$776,СВЦЭМ!$A$33:$A$776,$A100,СВЦЭМ!$B$33:$B$776,O$83)+'СЕТ СН'!$H$14+СВЦЭМ!$D$10+'СЕТ СН'!$H$5-'СЕТ СН'!$H$24</f>
        <v>3301.7566383399999</v>
      </c>
      <c r="P100" s="36">
        <f>SUMIFS(СВЦЭМ!$D$33:$D$776,СВЦЭМ!$A$33:$A$776,$A100,СВЦЭМ!$B$33:$B$776,P$83)+'СЕТ СН'!$H$14+СВЦЭМ!$D$10+'СЕТ СН'!$H$5-'СЕТ СН'!$H$24</f>
        <v>3302.80001115</v>
      </c>
      <c r="Q100" s="36">
        <f>SUMIFS(СВЦЭМ!$D$33:$D$776,СВЦЭМ!$A$33:$A$776,$A100,СВЦЭМ!$B$33:$B$776,Q$83)+'СЕТ СН'!$H$14+СВЦЭМ!$D$10+'СЕТ СН'!$H$5-'СЕТ СН'!$H$24</f>
        <v>3306.9374487</v>
      </c>
      <c r="R100" s="36">
        <f>SUMIFS(СВЦЭМ!$D$33:$D$776,СВЦЭМ!$A$33:$A$776,$A100,СВЦЭМ!$B$33:$B$776,R$83)+'СЕТ СН'!$H$14+СВЦЭМ!$D$10+'СЕТ СН'!$H$5-'СЕТ СН'!$H$24</f>
        <v>3309.1060159799999</v>
      </c>
      <c r="S100" s="36">
        <f>SUMIFS(СВЦЭМ!$D$33:$D$776,СВЦЭМ!$A$33:$A$776,$A100,СВЦЭМ!$B$33:$B$776,S$83)+'СЕТ СН'!$H$14+СВЦЭМ!$D$10+'СЕТ СН'!$H$5-'СЕТ СН'!$H$24</f>
        <v>3300.8445249300003</v>
      </c>
      <c r="T100" s="36">
        <f>SUMIFS(СВЦЭМ!$D$33:$D$776,СВЦЭМ!$A$33:$A$776,$A100,СВЦЭМ!$B$33:$B$776,T$83)+'СЕТ СН'!$H$14+СВЦЭМ!$D$10+'СЕТ СН'!$H$5-'СЕТ СН'!$H$24</f>
        <v>3291.7915672899999</v>
      </c>
      <c r="U100" s="36">
        <f>SUMIFS(СВЦЭМ!$D$33:$D$776,СВЦЭМ!$A$33:$A$776,$A100,СВЦЭМ!$B$33:$B$776,U$83)+'СЕТ СН'!$H$14+СВЦЭМ!$D$10+'СЕТ СН'!$H$5-'СЕТ СН'!$H$24</f>
        <v>3288.1041200899999</v>
      </c>
      <c r="V100" s="36">
        <f>SUMIFS(СВЦЭМ!$D$33:$D$776,СВЦЭМ!$A$33:$A$776,$A100,СВЦЭМ!$B$33:$B$776,V$83)+'СЕТ СН'!$H$14+СВЦЭМ!$D$10+'СЕТ СН'!$H$5-'СЕТ СН'!$H$24</f>
        <v>3300.6738775100002</v>
      </c>
      <c r="W100" s="36">
        <f>SUMIFS(СВЦЭМ!$D$33:$D$776,СВЦЭМ!$A$33:$A$776,$A100,СВЦЭМ!$B$33:$B$776,W$83)+'СЕТ СН'!$H$14+СВЦЭМ!$D$10+'СЕТ СН'!$H$5-'СЕТ СН'!$H$24</f>
        <v>3286.4276077</v>
      </c>
      <c r="X100" s="36">
        <f>SUMIFS(СВЦЭМ!$D$33:$D$776,СВЦЭМ!$A$33:$A$776,$A100,СВЦЭМ!$B$33:$B$776,X$83)+'СЕТ СН'!$H$14+СВЦЭМ!$D$10+'СЕТ СН'!$H$5-'СЕТ СН'!$H$24</f>
        <v>3330.8217437000003</v>
      </c>
      <c r="Y100" s="36">
        <f>SUMIFS(СВЦЭМ!$D$33:$D$776,СВЦЭМ!$A$33:$A$776,$A100,СВЦЭМ!$B$33:$B$776,Y$83)+'СЕТ СН'!$H$14+СВЦЭМ!$D$10+'СЕТ СН'!$H$5-'СЕТ СН'!$H$24</f>
        <v>3416.6031445100002</v>
      </c>
    </row>
    <row r="101" spans="1:25" ht="15.75" x14ac:dyDescent="0.2">
      <c r="A101" s="35">
        <f t="shared" si="2"/>
        <v>44092</v>
      </c>
      <c r="B101" s="36">
        <f>SUMIFS(СВЦЭМ!$D$33:$D$776,СВЦЭМ!$A$33:$A$776,$A101,СВЦЭМ!$B$33:$B$776,B$83)+'СЕТ СН'!$H$14+СВЦЭМ!$D$10+'СЕТ СН'!$H$5-'СЕТ СН'!$H$24</f>
        <v>3526.0249613999999</v>
      </c>
      <c r="C101" s="36">
        <f>SUMIFS(СВЦЭМ!$D$33:$D$776,СВЦЭМ!$A$33:$A$776,$A101,СВЦЭМ!$B$33:$B$776,C$83)+'СЕТ СН'!$H$14+СВЦЭМ!$D$10+'СЕТ СН'!$H$5-'СЕТ СН'!$H$24</f>
        <v>3572.9570549600003</v>
      </c>
      <c r="D101" s="36">
        <f>SUMIFS(СВЦЭМ!$D$33:$D$776,СВЦЭМ!$A$33:$A$776,$A101,СВЦЭМ!$B$33:$B$776,D$83)+'СЕТ СН'!$H$14+СВЦЭМ!$D$10+'СЕТ СН'!$H$5-'СЕТ СН'!$H$24</f>
        <v>3620.3553163400002</v>
      </c>
      <c r="E101" s="36">
        <f>SUMIFS(СВЦЭМ!$D$33:$D$776,СВЦЭМ!$A$33:$A$776,$A101,СВЦЭМ!$B$33:$B$776,E$83)+'СЕТ СН'!$H$14+СВЦЭМ!$D$10+'СЕТ СН'!$H$5-'СЕТ СН'!$H$24</f>
        <v>3656.2070331800001</v>
      </c>
      <c r="F101" s="36">
        <f>SUMIFS(СВЦЭМ!$D$33:$D$776,СВЦЭМ!$A$33:$A$776,$A101,СВЦЭМ!$B$33:$B$776,F$83)+'СЕТ СН'!$H$14+СВЦЭМ!$D$10+'СЕТ СН'!$H$5-'СЕТ СН'!$H$24</f>
        <v>3674.3198832899998</v>
      </c>
      <c r="G101" s="36">
        <f>SUMIFS(СВЦЭМ!$D$33:$D$776,СВЦЭМ!$A$33:$A$776,$A101,СВЦЭМ!$B$33:$B$776,G$83)+'СЕТ СН'!$H$14+СВЦЭМ!$D$10+'СЕТ СН'!$H$5-'СЕТ СН'!$H$24</f>
        <v>3643.3783304500002</v>
      </c>
      <c r="H101" s="36">
        <f>SUMIFS(СВЦЭМ!$D$33:$D$776,СВЦЭМ!$A$33:$A$776,$A101,СВЦЭМ!$B$33:$B$776,H$83)+'СЕТ СН'!$H$14+СВЦЭМ!$D$10+'СЕТ СН'!$H$5-'СЕТ СН'!$H$24</f>
        <v>3593.3852701300002</v>
      </c>
      <c r="I101" s="36">
        <f>SUMIFS(СВЦЭМ!$D$33:$D$776,СВЦЭМ!$A$33:$A$776,$A101,СВЦЭМ!$B$33:$B$776,I$83)+'СЕТ СН'!$H$14+СВЦЭМ!$D$10+'СЕТ СН'!$H$5-'СЕТ СН'!$H$24</f>
        <v>3547.4892117899999</v>
      </c>
      <c r="J101" s="36">
        <f>SUMIFS(СВЦЭМ!$D$33:$D$776,СВЦЭМ!$A$33:$A$776,$A101,СВЦЭМ!$B$33:$B$776,J$83)+'СЕТ СН'!$H$14+СВЦЭМ!$D$10+'СЕТ СН'!$H$5-'СЕТ СН'!$H$24</f>
        <v>3514.3103054900002</v>
      </c>
      <c r="K101" s="36">
        <f>SUMIFS(СВЦЭМ!$D$33:$D$776,СВЦЭМ!$A$33:$A$776,$A101,СВЦЭМ!$B$33:$B$776,K$83)+'СЕТ СН'!$H$14+СВЦЭМ!$D$10+'СЕТ СН'!$H$5-'СЕТ СН'!$H$24</f>
        <v>3485.33359096</v>
      </c>
      <c r="L101" s="36">
        <f>SUMIFS(СВЦЭМ!$D$33:$D$776,СВЦЭМ!$A$33:$A$776,$A101,СВЦЭМ!$B$33:$B$776,L$83)+'СЕТ СН'!$H$14+СВЦЭМ!$D$10+'СЕТ СН'!$H$5-'СЕТ СН'!$H$24</f>
        <v>3488.3432939700001</v>
      </c>
      <c r="M101" s="36">
        <f>SUMIFS(СВЦЭМ!$D$33:$D$776,СВЦЭМ!$A$33:$A$776,$A101,СВЦЭМ!$B$33:$B$776,M$83)+'СЕТ СН'!$H$14+СВЦЭМ!$D$10+'СЕТ СН'!$H$5-'СЕТ СН'!$H$24</f>
        <v>3438.2482620999999</v>
      </c>
      <c r="N101" s="36">
        <f>SUMIFS(СВЦЭМ!$D$33:$D$776,СВЦЭМ!$A$33:$A$776,$A101,СВЦЭМ!$B$33:$B$776,N$83)+'СЕТ СН'!$H$14+СВЦЭМ!$D$10+'СЕТ СН'!$H$5-'СЕТ СН'!$H$24</f>
        <v>3383.6498428100003</v>
      </c>
      <c r="O101" s="36">
        <f>SUMIFS(СВЦЭМ!$D$33:$D$776,СВЦЭМ!$A$33:$A$776,$A101,СВЦЭМ!$B$33:$B$776,O$83)+'СЕТ СН'!$H$14+СВЦЭМ!$D$10+'СЕТ СН'!$H$5-'СЕТ СН'!$H$24</f>
        <v>3349.6773630900002</v>
      </c>
      <c r="P101" s="36">
        <f>SUMIFS(СВЦЭМ!$D$33:$D$776,СВЦЭМ!$A$33:$A$776,$A101,СВЦЭМ!$B$33:$B$776,P$83)+'СЕТ СН'!$H$14+СВЦЭМ!$D$10+'СЕТ СН'!$H$5-'СЕТ СН'!$H$24</f>
        <v>3385.2216863100002</v>
      </c>
      <c r="Q101" s="36">
        <f>SUMIFS(СВЦЭМ!$D$33:$D$776,СВЦЭМ!$A$33:$A$776,$A101,СВЦЭМ!$B$33:$B$776,Q$83)+'СЕТ СН'!$H$14+СВЦЭМ!$D$10+'СЕТ СН'!$H$5-'СЕТ СН'!$H$24</f>
        <v>3380.1364534300001</v>
      </c>
      <c r="R101" s="36">
        <f>SUMIFS(СВЦЭМ!$D$33:$D$776,СВЦЭМ!$A$33:$A$776,$A101,СВЦЭМ!$B$33:$B$776,R$83)+'СЕТ СН'!$H$14+СВЦЭМ!$D$10+'СЕТ СН'!$H$5-'СЕТ СН'!$H$24</f>
        <v>3357.18812136</v>
      </c>
      <c r="S101" s="36">
        <f>SUMIFS(СВЦЭМ!$D$33:$D$776,СВЦЭМ!$A$33:$A$776,$A101,СВЦЭМ!$B$33:$B$776,S$83)+'СЕТ СН'!$H$14+СВЦЭМ!$D$10+'СЕТ СН'!$H$5-'СЕТ СН'!$H$24</f>
        <v>3350.23159287</v>
      </c>
      <c r="T101" s="36">
        <f>SUMIFS(СВЦЭМ!$D$33:$D$776,СВЦЭМ!$A$33:$A$776,$A101,СВЦЭМ!$B$33:$B$776,T$83)+'СЕТ СН'!$H$14+СВЦЭМ!$D$10+'СЕТ СН'!$H$5-'СЕТ СН'!$H$24</f>
        <v>3341.8640596700002</v>
      </c>
      <c r="U101" s="36">
        <f>SUMIFS(СВЦЭМ!$D$33:$D$776,СВЦЭМ!$A$33:$A$776,$A101,СВЦЭМ!$B$33:$B$776,U$83)+'СЕТ СН'!$H$14+СВЦЭМ!$D$10+'СЕТ СН'!$H$5-'СЕТ СН'!$H$24</f>
        <v>3326.3938257899999</v>
      </c>
      <c r="V101" s="36">
        <f>SUMIFS(СВЦЭМ!$D$33:$D$776,СВЦЭМ!$A$33:$A$776,$A101,СВЦЭМ!$B$33:$B$776,V$83)+'СЕТ СН'!$H$14+СВЦЭМ!$D$10+'СЕТ СН'!$H$5-'СЕТ СН'!$H$24</f>
        <v>3329.4719161399998</v>
      </c>
      <c r="W101" s="36">
        <f>SUMIFS(СВЦЭМ!$D$33:$D$776,СВЦЭМ!$A$33:$A$776,$A101,СВЦЭМ!$B$33:$B$776,W$83)+'СЕТ СН'!$H$14+СВЦЭМ!$D$10+'СЕТ СН'!$H$5-'СЕТ СН'!$H$24</f>
        <v>3328.6047622199999</v>
      </c>
      <c r="X101" s="36">
        <f>SUMIFS(СВЦЭМ!$D$33:$D$776,СВЦЭМ!$A$33:$A$776,$A101,СВЦЭМ!$B$33:$B$776,X$83)+'СЕТ СН'!$H$14+СВЦЭМ!$D$10+'СЕТ СН'!$H$5-'СЕТ СН'!$H$24</f>
        <v>3371.84711625</v>
      </c>
      <c r="Y101" s="36">
        <f>SUMIFS(СВЦЭМ!$D$33:$D$776,СВЦЭМ!$A$33:$A$776,$A101,СВЦЭМ!$B$33:$B$776,Y$83)+'СЕТ СН'!$H$14+СВЦЭМ!$D$10+'СЕТ СН'!$H$5-'СЕТ СН'!$H$24</f>
        <v>3455.9745841200001</v>
      </c>
    </row>
    <row r="102" spans="1:25" ht="15.75" x14ac:dyDescent="0.2">
      <c r="A102" s="35">
        <f t="shared" si="2"/>
        <v>44093</v>
      </c>
      <c r="B102" s="36">
        <f>SUMIFS(СВЦЭМ!$D$33:$D$776,СВЦЭМ!$A$33:$A$776,$A102,СВЦЭМ!$B$33:$B$776,B$83)+'СЕТ СН'!$H$14+СВЦЭМ!$D$10+'СЕТ СН'!$H$5-'СЕТ СН'!$H$24</f>
        <v>3548.4499042900002</v>
      </c>
      <c r="C102" s="36">
        <f>SUMIFS(СВЦЭМ!$D$33:$D$776,СВЦЭМ!$A$33:$A$776,$A102,СВЦЭМ!$B$33:$B$776,C$83)+'СЕТ СН'!$H$14+СВЦЭМ!$D$10+'СЕТ СН'!$H$5-'СЕТ СН'!$H$24</f>
        <v>3584.87215621</v>
      </c>
      <c r="D102" s="36">
        <f>SUMIFS(СВЦЭМ!$D$33:$D$776,СВЦЭМ!$A$33:$A$776,$A102,СВЦЭМ!$B$33:$B$776,D$83)+'СЕТ СН'!$H$14+СВЦЭМ!$D$10+'СЕТ СН'!$H$5-'СЕТ СН'!$H$24</f>
        <v>3608.56002016</v>
      </c>
      <c r="E102" s="36">
        <f>SUMIFS(СВЦЭМ!$D$33:$D$776,СВЦЭМ!$A$33:$A$776,$A102,СВЦЭМ!$B$33:$B$776,E$83)+'СЕТ СН'!$H$14+СВЦЭМ!$D$10+'СЕТ СН'!$H$5-'СЕТ СН'!$H$24</f>
        <v>3628.9383326300003</v>
      </c>
      <c r="F102" s="36">
        <f>SUMIFS(СВЦЭМ!$D$33:$D$776,СВЦЭМ!$A$33:$A$776,$A102,СВЦЭМ!$B$33:$B$776,F$83)+'СЕТ СН'!$H$14+СВЦЭМ!$D$10+'СЕТ СН'!$H$5-'СЕТ СН'!$H$24</f>
        <v>3632.7513545100001</v>
      </c>
      <c r="G102" s="36">
        <f>SUMIFS(СВЦЭМ!$D$33:$D$776,СВЦЭМ!$A$33:$A$776,$A102,СВЦЭМ!$B$33:$B$776,G$83)+'СЕТ СН'!$H$14+СВЦЭМ!$D$10+'СЕТ СН'!$H$5-'СЕТ СН'!$H$24</f>
        <v>3620.2587837700003</v>
      </c>
      <c r="H102" s="36">
        <f>SUMIFS(СВЦЭМ!$D$33:$D$776,СВЦЭМ!$A$33:$A$776,$A102,СВЦЭМ!$B$33:$B$776,H$83)+'СЕТ СН'!$H$14+СВЦЭМ!$D$10+'СЕТ СН'!$H$5-'СЕТ СН'!$H$24</f>
        <v>3590.3540524800001</v>
      </c>
      <c r="I102" s="36">
        <f>SUMIFS(СВЦЭМ!$D$33:$D$776,СВЦЭМ!$A$33:$A$776,$A102,СВЦЭМ!$B$33:$B$776,I$83)+'СЕТ СН'!$H$14+СВЦЭМ!$D$10+'СЕТ СН'!$H$5-'СЕТ СН'!$H$24</f>
        <v>3559.5819887299999</v>
      </c>
      <c r="J102" s="36">
        <f>SUMIFS(СВЦЭМ!$D$33:$D$776,СВЦЭМ!$A$33:$A$776,$A102,СВЦЭМ!$B$33:$B$776,J$83)+'СЕТ СН'!$H$14+СВЦЭМ!$D$10+'СЕТ СН'!$H$5-'СЕТ СН'!$H$24</f>
        <v>3501.7967946500003</v>
      </c>
      <c r="K102" s="36">
        <f>SUMIFS(СВЦЭМ!$D$33:$D$776,СВЦЭМ!$A$33:$A$776,$A102,СВЦЭМ!$B$33:$B$776,K$83)+'СЕТ СН'!$H$14+СВЦЭМ!$D$10+'СЕТ СН'!$H$5-'СЕТ СН'!$H$24</f>
        <v>3464.2142762100002</v>
      </c>
      <c r="L102" s="36">
        <f>SUMIFS(СВЦЭМ!$D$33:$D$776,СВЦЭМ!$A$33:$A$776,$A102,СВЦЭМ!$B$33:$B$776,L$83)+'СЕТ СН'!$H$14+СВЦЭМ!$D$10+'СЕТ СН'!$H$5-'СЕТ СН'!$H$24</f>
        <v>3443.2455100900002</v>
      </c>
      <c r="M102" s="36">
        <f>SUMIFS(СВЦЭМ!$D$33:$D$776,СВЦЭМ!$A$33:$A$776,$A102,СВЦЭМ!$B$33:$B$776,M$83)+'СЕТ СН'!$H$14+СВЦЭМ!$D$10+'СЕТ СН'!$H$5-'СЕТ СН'!$H$24</f>
        <v>3399.2019315299999</v>
      </c>
      <c r="N102" s="36">
        <f>SUMIFS(СВЦЭМ!$D$33:$D$776,СВЦЭМ!$A$33:$A$776,$A102,СВЦЭМ!$B$33:$B$776,N$83)+'СЕТ СН'!$H$14+СВЦЭМ!$D$10+'СЕТ СН'!$H$5-'СЕТ СН'!$H$24</f>
        <v>3357.1886528599998</v>
      </c>
      <c r="O102" s="36">
        <f>SUMIFS(СВЦЭМ!$D$33:$D$776,СВЦЭМ!$A$33:$A$776,$A102,СВЦЭМ!$B$33:$B$776,O$83)+'СЕТ СН'!$H$14+СВЦЭМ!$D$10+'СЕТ СН'!$H$5-'СЕТ СН'!$H$24</f>
        <v>3353.5853305800001</v>
      </c>
      <c r="P102" s="36">
        <f>SUMIFS(СВЦЭМ!$D$33:$D$776,СВЦЭМ!$A$33:$A$776,$A102,СВЦЭМ!$B$33:$B$776,P$83)+'СЕТ СН'!$H$14+СВЦЭМ!$D$10+'СЕТ СН'!$H$5-'СЕТ СН'!$H$24</f>
        <v>3363.75324288</v>
      </c>
      <c r="Q102" s="36">
        <f>SUMIFS(СВЦЭМ!$D$33:$D$776,СВЦЭМ!$A$33:$A$776,$A102,СВЦЭМ!$B$33:$B$776,Q$83)+'СЕТ СН'!$H$14+СВЦЭМ!$D$10+'СЕТ СН'!$H$5-'СЕТ СН'!$H$24</f>
        <v>3344.3447674600002</v>
      </c>
      <c r="R102" s="36">
        <f>SUMIFS(СВЦЭМ!$D$33:$D$776,СВЦЭМ!$A$33:$A$776,$A102,СВЦЭМ!$B$33:$B$776,R$83)+'СЕТ СН'!$H$14+СВЦЭМ!$D$10+'СЕТ СН'!$H$5-'СЕТ СН'!$H$24</f>
        <v>3330.3983694799999</v>
      </c>
      <c r="S102" s="36">
        <f>SUMIFS(СВЦЭМ!$D$33:$D$776,СВЦЭМ!$A$33:$A$776,$A102,СВЦЭМ!$B$33:$B$776,S$83)+'СЕТ СН'!$H$14+СВЦЭМ!$D$10+'СЕТ СН'!$H$5-'СЕТ СН'!$H$24</f>
        <v>3336.44796529</v>
      </c>
      <c r="T102" s="36">
        <f>SUMIFS(СВЦЭМ!$D$33:$D$776,СВЦЭМ!$A$33:$A$776,$A102,СВЦЭМ!$B$33:$B$776,T$83)+'СЕТ СН'!$H$14+СВЦЭМ!$D$10+'СЕТ СН'!$H$5-'СЕТ СН'!$H$24</f>
        <v>3347.5874861800003</v>
      </c>
      <c r="U102" s="36">
        <f>SUMIFS(СВЦЭМ!$D$33:$D$776,СВЦЭМ!$A$33:$A$776,$A102,СВЦЭМ!$B$33:$B$776,U$83)+'СЕТ СН'!$H$14+СВЦЭМ!$D$10+'СЕТ СН'!$H$5-'СЕТ СН'!$H$24</f>
        <v>3345.66676026</v>
      </c>
      <c r="V102" s="36">
        <f>SUMIFS(СВЦЭМ!$D$33:$D$776,СВЦЭМ!$A$33:$A$776,$A102,СВЦЭМ!$B$33:$B$776,V$83)+'СЕТ СН'!$H$14+СВЦЭМ!$D$10+'СЕТ СН'!$H$5-'СЕТ СН'!$H$24</f>
        <v>3356.9766326700001</v>
      </c>
      <c r="W102" s="36">
        <f>SUMIFS(СВЦЭМ!$D$33:$D$776,СВЦЭМ!$A$33:$A$776,$A102,СВЦЭМ!$B$33:$B$776,W$83)+'СЕТ СН'!$H$14+СВЦЭМ!$D$10+'СЕТ СН'!$H$5-'СЕТ СН'!$H$24</f>
        <v>3352.2310168600002</v>
      </c>
      <c r="X102" s="36">
        <f>SUMIFS(СВЦЭМ!$D$33:$D$776,СВЦЭМ!$A$33:$A$776,$A102,СВЦЭМ!$B$33:$B$776,X$83)+'СЕТ СН'!$H$14+СВЦЭМ!$D$10+'СЕТ СН'!$H$5-'СЕТ СН'!$H$24</f>
        <v>3377.0658772400002</v>
      </c>
      <c r="Y102" s="36">
        <f>SUMIFS(СВЦЭМ!$D$33:$D$776,СВЦЭМ!$A$33:$A$776,$A102,СВЦЭМ!$B$33:$B$776,Y$83)+'СЕТ СН'!$H$14+СВЦЭМ!$D$10+'СЕТ СН'!$H$5-'СЕТ СН'!$H$24</f>
        <v>3428.80552743</v>
      </c>
    </row>
    <row r="103" spans="1:25" ht="15.75" x14ac:dyDescent="0.2">
      <c r="A103" s="35">
        <f t="shared" si="2"/>
        <v>44094</v>
      </c>
      <c r="B103" s="36">
        <f>SUMIFS(СВЦЭМ!$D$33:$D$776,СВЦЭМ!$A$33:$A$776,$A103,СВЦЭМ!$B$33:$B$776,B$83)+'СЕТ СН'!$H$14+СВЦЭМ!$D$10+'СЕТ СН'!$H$5-'СЕТ СН'!$H$24</f>
        <v>3478.9611421999998</v>
      </c>
      <c r="C103" s="36">
        <f>SUMIFS(СВЦЭМ!$D$33:$D$776,СВЦЭМ!$A$33:$A$776,$A103,СВЦЭМ!$B$33:$B$776,C$83)+'СЕТ СН'!$H$14+СВЦЭМ!$D$10+'СЕТ СН'!$H$5-'СЕТ СН'!$H$24</f>
        <v>3511.7269702399999</v>
      </c>
      <c r="D103" s="36">
        <f>SUMIFS(СВЦЭМ!$D$33:$D$776,СВЦЭМ!$A$33:$A$776,$A103,СВЦЭМ!$B$33:$B$776,D$83)+'СЕТ СН'!$H$14+СВЦЭМ!$D$10+'СЕТ СН'!$H$5-'СЕТ СН'!$H$24</f>
        <v>3546.11457101</v>
      </c>
      <c r="E103" s="36">
        <f>SUMIFS(СВЦЭМ!$D$33:$D$776,СВЦЭМ!$A$33:$A$776,$A103,СВЦЭМ!$B$33:$B$776,E$83)+'СЕТ СН'!$H$14+СВЦЭМ!$D$10+'СЕТ СН'!$H$5-'СЕТ СН'!$H$24</f>
        <v>3576.5111433900001</v>
      </c>
      <c r="F103" s="36">
        <f>SUMIFS(СВЦЭМ!$D$33:$D$776,СВЦЭМ!$A$33:$A$776,$A103,СВЦЭМ!$B$33:$B$776,F$83)+'СЕТ СН'!$H$14+СВЦЭМ!$D$10+'СЕТ СН'!$H$5-'СЕТ СН'!$H$24</f>
        <v>3584.0370856</v>
      </c>
      <c r="G103" s="36">
        <f>SUMIFS(СВЦЭМ!$D$33:$D$776,СВЦЭМ!$A$33:$A$776,$A103,СВЦЭМ!$B$33:$B$776,G$83)+'СЕТ СН'!$H$14+СВЦЭМ!$D$10+'СЕТ СН'!$H$5-'СЕТ СН'!$H$24</f>
        <v>3572.6133222899998</v>
      </c>
      <c r="H103" s="36">
        <f>SUMIFS(СВЦЭМ!$D$33:$D$776,СВЦЭМ!$A$33:$A$776,$A103,СВЦЭМ!$B$33:$B$776,H$83)+'СЕТ СН'!$H$14+СВЦЭМ!$D$10+'СЕТ СН'!$H$5-'СЕТ СН'!$H$24</f>
        <v>3553.3763109000001</v>
      </c>
      <c r="I103" s="36">
        <f>SUMIFS(СВЦЭМ!$D$33:$D$776,СВЦЭМ!$A$33:$A$776,$A103,СВЦЭМ!$B$33:$B$776,I$83)+'СЕТ СН'!$H$14+СВЦЭМ!$D$10+'СЕТ СН'!$H$5-'СЕТ СН'!$H$24</f>
        <v>3507.7277527699998</v>
      </c>
      <c r="J103" s="36">
        <f>SUMIFS(СВЦЭМ!$D$33:$D$776,СВЦЭМ!$A$33:$A$776,$A103,СВЦЭМ!$B$33:$B$776,J$83)+'СЕТ СН'!$H$14+СВЦЭМ!$D$10+'СЕТ СН'!$H$5-'СЕТ СН'!$H$24</f>
        <v>3462.5359207000001</v>
      </c>
      <c r="K103" s="36">
        <f>SUMIFS(СВЦЭМ!$D$33:$D$776,СВЦЭМ!$A$33:$A$776,$A103,СВЦЭМ!$B$33:$B$776,K$83)+'СЕТ СН'!$H$14+СВЦЭМ!$D$10+'СЕТ СН'!$H$5-'СЕТ СН'!$H$24</f>
        <v>3447.8591590699998</v>
      </c>
      <c r="L103" s="36">
        <f>SUMIFS(СВЦЭМ!$D$33:$D$776,СВЦЭМ!$A$33:$A$776,$A103,СВЦЭМ!$B$33:$B$776,L$83)+'СЕТ СН'!$H$14+СВЦЭМ!$D$10+'СЕТ СН'!$H$5-'СЕТ СН'!$H$24</f>
        <v>3445.04382833</v>
      </c>
      <c r="M103" s="36">
        <f>SUMIFS(СВЦЭМ!$D$33:$D$776,СВЦЭМ!$A$33:$A$776,$A103,СВЦЭМ!$B$33:$B$776,M$83)+'СЕТ СН'!$H$14+СВЦЭМ!$D$10+'СЕТ СН'!$H$5-'СЕТ СН'!$H$24</f>
        <v>3412.3261959299998</v>
      </c>
      <c r="N103" s="36">
        <f>SUMIFS(СВЦЭМ!$D$33:$D$776,СВЦЭМ!$A$33:$A$776,$A103,СВЦЭМ!$B$33:$B$776,N$83)+'СЕТ СН'!$H$14+СВЦЭМ!$D$10+'СЕТ СН'!$H$5-'СЕТ СН'!$H$24</f>
        <v>3383.0412059</v>
      </c>
      <c r="O103" s="36">
        <f>SUMIFS(СВЦЭМ!$D$33:$D$776,СВЦЭМ!$A$33:$A$776,$A103,СВЦЭМ!$B$33:$B$776,O$83)+'СЕТ СН'!$H$14+СВЦЭМ!$D$10+'СЕТ СН'!$H$5-'СЕТ СН'!$H$24</f>
        <v>3387.12187193</v>
      </c>
      <c r="P103" s="36">
        <f>SUMIFS(СВЦЭМ!$D$33:$D$776,СВЦЭМ!$A$33:$A$776,$A103,СВЦЭМ!$B$33:$B$776,P$83)+'СЕТ СН'!$H$14+СВЦЭМ!$D$10+'СЕТ СН'!$H$5-'СЕТ СН'!$H$24</f>
        <v>3380.0361634599999</v>
      </c>
      <c r="Q103" s="36">
        <f>SUMIFS(СВЦЭМ!$D$33:$D$776,СВЦЭМ!$A$33:$A$776,$A103,СВЦЭМ!$B$33:$B$776,Q$83)+'СЕТ СН'!$H$14+СВЦЭМ!$D$10+'СЕТ СН'!$H$5-'СЕТ СН'!$H$24</f>
        <v>3381.0392850200001</v>
      </c>
      <c r="R103" s="36">
        <f>SUMIFS(СВЦЭМ!$D$33:$D$776,СВЦЭМ!$A$33:$A$776,$A103,СВЦЭМ!$B$33:$B$776,R$83)+'СЕТ СН'!$H$14+СВЦЭМ!$D$10+'СЕТ СН'!$H$5-'СЕТ СН'!$H$24</f>
        <v>3379.2187698299999</v>
      </c>
      <c r="S103" s="36">
        <f>SUMIFS(СВЦЭМ!$D$33:$D$776,СВЦЭМ!$A$33:$A$776,$A103,СВЦЭМ!$B$33:$B$776,S$83)+'СЕТ СН'!$H$14+СВЦЭМ!$D$10+'СЕТ СН'!$H$5-'СЕТ СН'!$H$24</f>
        <v>3390.9963577100002</v>
      </c>
      <c r="T103" s="36">
        <f>SUMIFS(СВЦЭМ!$D$33:$D$776,СВЦЭМ!$A$33:$A$776,$A103,СВЦЭМ!$B$33:$B$776,T$83)+'СЕТ СН'!$H$14+СВЦЭМ!$D$10+'СЕТ СН'!$H$5-'СЕТ СН'!$H$24</f>
        <v>3406.1634648099998</v>
      </c>
      <c r="U103" s="36">
        <f>SUMIFS(СВЦЭМ!$D$33:$D$776,СВЦЭМ!$A$33:$A$776,$A103,СВЦЭМ!$B$33:$B$776,U$83)+'СЕТ СН'!$H$14+СВЦЭМ!$D$10+'СЕТ СН'!$H$5-'СЕТ СН'!$H$24</f>
        <v>3422.76750296</v>
      </c>
      <c r="V103" s="36">
        <f>SUMIFS(СВЦЭМ!$D$33:$D$776,СВЦЭМ!$A$33:$A$776,$A103,СВЦЭМ!$B$33:$B$776,V$83)+'СЕТ СН'!$H$14+СВЦЭМ!$D$10+'СЕТ СН'!$H$5-'СЕТ СН'!$H$24</f>
        <v>3436.01756647</v>
      </c>
      <c r="W103" s="36">
        <f>SUMIFS(СВЦЭМ!$D$33:$D$776,СВЦЭМ!$A$33:$A$776,$A103,СВЦЭМ!$B$33:$B$776,W$83)+'СЕТ СН'!$H$14+СВЦЭМ!$D$10+'СЕТ СН'!$H$5-'СЕТ СН'!$H$24</f>
        <v>3423.8401354600001</v>
      </c>
      <c r="X103" s="36">
        <f>SUMIFS(СВЦЭМ!$D$33:$D$776,СВЦЭМ!$A$33:$A$776,$A103,СВЦЭМ!$B$33:$B$776,X$83)+'СЕТ СН'!$H$14+СВЦЭМ!$D$10+'СЕТ СН'!$H$5-'СЕТ СН'!$H$24</f>
        <v>3398.8588955800001</v>
      </c>
      <c r="Y103" s="36">
        <f>SUMIFS(СВЦЭМ!$D$33:$D$776,СВЦЭМ!$A$33:$A$776,$A103,СВЦЭМ!$B$33:$B$776,Y$83)+'СЕТ СН'!$H$14+СВЦЭМ!$D$10+'СЕТ СН'!$H$5-'СЕТ СН'!$H$24</f>
        <v>3473.9915482400002</v>
      </c>
    </row>
    <row r="104" spans="1:25" ht="15.75" x14ac:dyDescent="0.2">
      <c r="A104" s="35">
        <f t="shared" si="2"/>
        <v>44095</v>
      </c>
      <c r="B104" s="36">
        <f>SUMIFS(СВЦЭМ!$D$33:$D$776,СВЦЭМ!$A$33:$A$776,$A104,СВЦЭМ!$B$33:$B$776,B$83)+'СЕТ СН'!$H$14+СВЦЭМ!$D$10+'СЕТ СН'!$H$5-'СЕТ СН'!$H$24</f>
        <v>3504.3819895500001</v>
      </c>
      <c r="C104" s="36">
        <f>SUMIFS(СВЦЭМ!$D$33:$D$776,СВЦЭМ!$A$33:$A$776,$A104,СВЦЭМ!$B$33:$B$776,C$83)+'СЕТ СН'!$H$14+СВЦЭМ!$D$10+'СЕТ СН'!$H$5-'СЕТ СН'!$H$24</f>
        <v>3513.0204472999999</v>
      </c>
      <c r="D104" s="36">
        <f>SUMIFS(СВЦЭМ!$D$33:$D$776,СВЦЭМ!$A$33:$A$776,$A104,СВЦЭМ!$B$33:$B$776,D$83)+'СЕТ СН'!$H$14+СВЦЭМ!$D$10+'СЕТ СН'!$H$5-'СЕТ СН'!$H$24</f>
        <v>3520.9973676099999</v>
      </c>
      <c r="E104" s="36">
        <f>SUMIFS(СВЦЭМ!$D$33:$D$776,СВЦЭМ!$A$33:$A$776,$A104,СВЦЭМ!$B$33:$B$776,E$83)+'СЕТ СН'!$H$14+СВЦЭМ!$D$10+'СЕТ СН'!$H$5-'СЕТ СН'!$H$24</f>
        <v>3541.3530806899998</v>
      </c>
      <c r="F104" s="36">
        <f>SUMIFS(СВЦЭМ!$D$33:$D$776,СВЦЭМ!$A$33:$A$776,$A104,СВЦЭМ!$B$33:$B$776,F$83)+'СЕТ СН'!$H$14+СВЦЭМ!$D$10+'СЕТ СН'!$H$5-'СЕТ СН'!$H$24</f>
        <v>3541.4337096700001</v>
      </c>
      <c r="G104" s="36">
        <f>SUMIFS(СВЦЭМ!$D$33:$D$776,СВЦЭМ!$A$33:$A$776,$A104,СВЦЭМ!$B$33:$B$776,G$83)+'СЕТ СН'!$H$14+СВЦЭМ!$D$10+'СЕТ СН'!$H$5-'СЕТ СН'!$H$24</f>
        <v>3527.31171563</v>
      </c>
      <c r="H104" s="36">
        <f>SUMIFS(СВЦЭМ!$D$33:$D$776,СВЦЭМ!$A$33:$A$776,$A104,СВЦЭМ!$B$33:$B$776,H$83)+'СЕТ СН'!$H$14+СВЦЭМ!$D$10+'СЕТ СН'!$H$5-'СЕТ СН'!$H$24</f>
        <v>3483.0856389999999</v>
      </c>
      <c r="I104" s="36">
        <f>SUMIFS(СВЦЭМ!$D$33:$D$776,СВЦЭМ!$A$33:$A$776,$A104,СВЦЭМ!$B$33:$B$776,I$83)+'СЕТ СН'!$H$14+СВЦЭМ!$D$10+'СЕТ СН'!$H$5-'СЕТ СН'!$H$24</f>
        <v>3432.0364216100002</v>
      </c>
      <c r="J104" s="36">
        <f>SUMIFS(СВЦЭМ!$D$33:$D$776,СВЦЭМ!$A$33:$A$776,$A104,СВЦЭМ!$B$33:$B$776,J$83)+'СЕТ СН'!$H$14+СВЦЭМ!$D$10+'СЕТ СН'!$H$5-'СЕТ СН'!$H$24</f>
        <v>3394.5772884400003</v>
      </c>
      <c r="K104" s="36">
        <f>SUMIFS(СВЦЭМ!$D$33:$D$776,СВЦЭМ!$A$33:$A$776,$A104,СВЦЭМ!$B$33:$B$776,K$83)+'СЕТ СН'!$H$14+СВЦЭМ!$D$10+'СЕТ СН'!$H$5-'СЕТ СН'!$H$24</f>
        <v>3380.1100032700001</v>
      </c>
      <c r="L104" s="36">
        <f>SUMIFS(СВЦЭМ!$D$33:$D$776,СВЦЭМ!$A$33:$A$776,$A104,СВЦЭМ!$B$33:$B$776,L$83)+'СЕТ СН'!$H$14+СВЦЭМ!$D$10+'СЕТ СН'!$H$5-'СЕТ СН'!$H$24</f>
        <v>3396.1992433099999</v>
      </c>
      <c r="M104" s="36">
        <f>SUMIFS(СВЦЭМ!$D$33:$D$776,СВЦЭМ!$A$33:$A$776,$A104,СВЦЭМ!$B$33:$B$776,M$83)+'СЕТ СН'!$H$14+СВЦЭМ!$D$10+'СЕТ СН'!$H$5-'СЕТ СН'!$H$24</f>
        <v>3365.35040183</v>
      </c>
      <c r="N104" s="36">
        <f>SUMIFS(СВЦЭМ!$D$33:$D$776,СВЦЭМ!$A$33:$A$776,$A104,СВЦЭМ!$B$33:$B$776,N$83)+'СЕТ СН'!$H$14+СВЦЭМ!$D$10+'СЕТ СН'!$H$5-'СЕТ СН'!$H$24</f>
        <v>3322.8101305800001</v>
      </c>
      <c r="O104" s="36">
        <f>SUMIFS(СВЦЭМ!$D$33:$D$776,СВЦЭМ!$A$33:$A$776,$A104,СВЦЭМ!$B$33:$B$776,O$83)+'СЕТ СН'!$H$14+СВЦЭМ!$D$10+'СЕТ СН'!$H$5-'СЕТ СН'!$H$24</f>
        <v>3323.7642508500003</v>
      </c>
      <c r="P104" s="36">
        <f>SUMIFS(СВЦЭМ!$D$33:$D$776,СВЦЭМ!$A$33:$A$776,$A104,СВЦЭМ!$B$33:$B$776,P$83)+'СЕТ СН'!$H$14+СВЦЭМ!$D$10+'СЕТ СН'!$H$5-'СЕТ СН'!$H$24</f>
        <v>3318.4809536299999</v>
      </c>
      <c r="Q104" s="36">
        <f>SUMIFS(СВЦЭМ!$D$33:$D$776,СВЦЭМ!$A$33:$A$776,$A104,СВЦЭМ!$B$33:$B$776,Q$83)+'СЕТ СН'!$H$14+СВЦЭМ!$D$10+'СЕТ СН'!$H$5-'СЕТ СН'!$H$24</f>
        <v>3316.2413854199999</v>
      </c>
      <c r="R104" s="36">
        <f>SUMIFS(СВЦЭМ!$D$33:$D$776,СВЦЭМ!$A$33:$A$776,$A104,СВЦЭМ!$B$33:$B$776,R$83)+'СЕТ СН'!$H$14+СВЦЭМ!$D$10+'СЕТ СН'!$H$5-'СЕТ СН'!$H$24</f>
        <v>3314.6470189199999</v>
      </c>
      <c r="S104" s="36">
        <f>SUMIFS(СВЦЭМ!$D$33:$D$776,СВЦЭМ!$A$33:$A$776,$A104,СВЦЭМ!$B$33:$B$776,S$83)+'СЕТ СН'!$H$14+СВЦЭМ!$D$10+'СЕТ СН'!$H$5-'СЕТ СН'!$H$24</f>
        <v>3323.9255328600002</v>
      </c>
      <c r="T104" s="36">
        <f>SUMIFS(СВЦЭМ!$D$33:$D$776,СВЦЭМ!$A$33:$A$776,$A104,СВЦЭМ!$B$33:$B$776,T$83)+'СЕТ СН'!$H$14+СВЦЭМ!$D$10+'СЕТ СН'!$H$5-'СЕТ СН'!$H$24</f>
        <v>3349.3845282399998</v>
      </c>
      <c r="U104" s="36">
        <f>SUMIFS(СВЦЭМ!$D$33:$D$776,СВЦЭМ!$A$33:$A$776,$A104,СВЦЭМ!$B$33:$B$776,U$83)+'СЕТ СН'!$H$14+СВЦЭМ!$D$10+'СЕТ СН'!$H$5-'СЕТ СН'!$H$24</f>
        <v>3363.3413203700002</v>
      </c>
      <c r="V104" s="36">
        <f>SUMIFS(СВЦЭМ!$D$33:$D$776,СВЦЭМ!$A$33:$A$776,$A104,СВЦЭМ!$B$33:$B$776,V$83)+'СЕТ СН'!$H$14+СВЦЭМ!$D$10+'СЕТ СН'!$H$5-'СЕТ СН'!$H$24</f>
        <v>3371.8945746300001</v>
      </c>
      <c r="W104" s="36">
        <f>SUMIFS(СВЦЭМ!$D$33:$D$776,СВЦЭМ!$A$33:$A$776,$A104,СВЦЭМ!$B$33:$B$776,W$83)+'СЕТ СН'!$H$14+СВЦЭМ!$D$10+'СЕТ СН'!$H$5-'СЕТ СН'!$H$24</f>
        <v>3350.6991152300002</v>
      </c>
      <c r="X104" s="36">
        <f>SUMIFS(СВЦЭМ!$D$33:$D$776,СВЦЭМ!$A$33:$A$776,$A104,СВЦЭМ!$B$33:$B$776,X$83)+'СЕТ СН'!$H$14+СВЦЭМ!$D$10+'СЕТ СН'!$H$5-'СЕТ СН'!$H$24</f>
        <v>3327.1549869300002</v>
      </c>
      <c r="Y104" s="36">
        <f>SUMIFS(СВЦЭМ!$D$33:$D$776,СВЦЭМ!$A$33:$A$776,$A104,СВЦЭМ!$B$33:$B$776,Y$83)+'СЕТ СН'!$H$14+СВЦЭМ!$D$10+'СЕТ СН'!$H$5-'СЕТ СН'!$H$24</f>
        <v>3415.6476195700002</v>
      </c>
    </row>
    <row r="105" spans="1:25" ht="15.75" x14ac:dyDescent="0.2">
      <c r="A105" s="35">
        <f t="shared" si="2"/>
        <v>44096</v>
      </c>
      <c r="B105" s="36">
        <f>SUMIFS(СВЦЭМ!$D$33:$D$776,СВЦЭМ!$A$33:$A$776,$A105,СВЦЭМ!$B$33:$B$776,B$83)+'СЕТ СН'!$H$14+СВЦЭМ!$D$10+'СЕТ СН'!$H$5-'СЕТ СН'!$H$24</f>
        <v>3509.3672994799999</v>
      </c>
      <c r="C105" s="36">
        <f>SUMIFS(СВЦЭМ!$D$33:$D$776,СВЦЭМ!$A$33:$A$776,$A105,СВЦЭМ!$B$33:$B$776,C$83)+'СЕТ СН'!$H$14+СВЦЭМ!$D$10+'СЕТ СН'!$H$5-'СЕТ СН'!$H$24</f>
        <v>3548.42389804</v>
      </c>
      <c r="D105" s="36">
        <f>SUMIFS(СВЦЭМ!$D$33:$D$776,СВЦЭМ!$A$33:$A$776,$A105,СВЦЭМ!$B$33:$B$776,D$83)+'СЕТ СН'!$H$14+СВЦЭМ!$D$10+'СЕТ СН'!$H$5-'СЕТ СН'!$H$24</f>
        <v>3567.6789018899999</v>
      </c>
      <c r="E105" s="36">
        <f>SUMIFS(СВЦЭМ!$D$33:$D$776,СВЦЭМ!$A$33:$A$776,$A105,СВЦЭМ!$B$33:$B$776,E$83)+'СЕТ СН'!$H$14+СВЦЭМ!$D$10+'СЕТ СН'!$H$5-'СЕТ СН'!$H$24</f>
        <v>3588.5370218799999</v>
      </c>
      <c r="F105" s="36">
        <f>SUMIFS(СВЦЭМ!$D$33:$D$776,СВЦЭМ!$A$33:$A$776,$A105,СВЦЭМ!$B$33:$B$776,F$83)+'СЕТ СН'!$H$14+СВЦЭМ!$D$10+'СЕТ СН'!$H$5-'СЕТ СН'!$H$24</f>
        <v>3573.1451854500001</v>
      </c>
      <c r="G105" s="36">
        <f>SUMIFS(СВЦЭМ!$D$33:$D$776,СВЦЭМ!$A$33:$A$776,$A105,СВЦЭМ!$B$33:$B$776,G$83)+'СЕТ СН'!$H$14+СВЦЭМ!$D$10+'СЕТ СН'!$H$5-'СЕТ СН'!$H$24</f>
        <v>3548.6106193300002</v>
      </c>
      <c r="H105" s="36">
        <f>SUMIFS(СВЦЭМ!$D$33:$D$776,СВЦЭМ!$A$33:$A$776,$A105,СВЦЭМ!$B$33:$B$776,H$83)+'СЕТ СН'!$H$14+СВЦЭМ!$D$10+'СЕТ СН'!$H$5-'СЕТ СН'!$H$24</f>
        <v>3509.12918683</v>
      </c>
      <c r="I105" s="36">
        <f>SUMIFS(СВЦЭМ!$D$33:$D$776,СВЦЭМ!$A$33:$A$776,$A105,СВЦЭМ!$B$33:$B$776,I$83)+'СЕТ СН'!$H$14+СВЦЭМ!$D$10+'СЕТ СН'!$H$5-'СЕТ СН'!$H$24</f>
        <v>3479.8893529300003</v>
      </c>
      <c r="J105" s="36">
        <f>SUMIFS(СВЦЭМ!$D$33:$D$776,СВЦЭМ!$A$33:$A$776,$A105,СВЦЭМ!$B$33:$B$776,J$83)+'СЕТ СН'!$H$14+СВЦЭМ!$D$10+'СЕТ СН'!$H$5-'СЕТ СН'!$H$24</f>
        <v>3449.89457038</v>
      </c>
      <c r="K105" s="36">
        <f>SUMIFS(СВЦЭМ!$D$33:$D$776,СВЦЭМ!$A$33:$A$776,$A105,СВЦЭМ!$B$33:$B$776,K$83)+'СЕТ СН'!$H$14+СВЦЭМ!$D$10+'СЕТ СН'!$H$5-'СЕТ СН'!$H$24</f>
        <v>3439.5736781800001</v>
      </c>
      <c r="L105" s="36">
        <f>SUMIFS(СВЦЭМ!$D$33:$D$776,СВЦЭМ!$A$33:$A$776,$A105,СВЦЭМ!$B$33:$B$776,L$83)+'СЕТ СН'!$H$14+СВЦЭМ!$D$10+'СЕТ СН'!$H$5-'СЕТ СН'!$H$24</f>
        <v>3439.0034084600002</v>
      </c>
      <c r="M105" s="36">
        <f>SUMIFS(СВЦЭМ!$D$33:$D$776,СВЦЭМ!$A$33:$A$776,$A105,СВЦЭМ!$B$33:$B$776,M$83)+'СЕТ СН'!$H$14+СВЦЭМ!$D$10+'СЕТ СН'!$H$5-'СЕТ СН'!$H$24</f>
        <v>3413.4726736800003</v>
      </c>
      <c r="N105" s="36">
        <f>SUMIFS(СВЦЭМ!$D$33:$D$776,СВЦЭМ!$A$33:$A$776,$A105,СВЦЭМ!$B$33:$B$776,N$83)+'СЕТ СН'!$H$14+СВЦЭМ!$D$10+'СЕТ СН'!$H$5-'СЕТ СН'!$H$24</f>
        <v>3363.3276742400003</v>
      </c>
      <c r="O105" s="36">
        <f>SUMIFS(СВЦЭМ!$D$33:$D$776,СВЦЭМ!$A$33:$A$776,$A105,СВЦЭМ!$B$33:$B$776,O$83)+'СЕТ СН'!$H$14+СВЦЭМ!$D$10+'СЕТ СН'!$H$5-'СЕТ СН'!$H$24</f>
        <v>3353.19063671</v>
      </c>
      <c r="P105" s="36">
        <f>SUMIFS(СВЦЭМ!$D$33:$D$776,СВЦЭМ!$A$33:$A$776,$A105,СВЦЭМ!$B$33:$B$776,P$83)+'СЕТ СН'!$H$14+СВЦЭМ!$D$10+'СЕТ СН'!$H$5-'СЕТ СН'!$H$24</f>
        <v>3348.85240294</v>
      </c>
      <c r="Q105" s="36">
        <f>SUMIFS(СВЦЭМ!$D$33:$D$776,СВЦЭМ!$A$33:$A$776,$A105,СВЦЭМ!$B$33:$B$776,Q$83)+'СЕТ СН'!$H$14+СВЦЭМ!$D$10+'СЕТ СН'!$H$5-'СЕТ СН'!$H$24</f>
        <v>3351.01512744</v>
      </c>
      <c r="R105" s="36">
        <f>SUMIFS(СВЦЭМ!$D$33:$D$776,СВЦЭМ!$A$33:$A$776,$A105,СВЦЭМ!$B$33:$B$776,R$83)+'СЕТ СН'!$H$14+СВЦЭМ!$D$10+'СЕТ СН'!$H$5-'СЕТ СН'!$H$24</f>
        <v>3349.08995108</v>
      </c>
      <c r="S105" s="36">
        <f>SUMIFS(СВЦЭМ!$D$33:$D$776,СВЦЭМ!$A$33:$A$776,$A105,СВЦЭМ!$B$33:$B$776,S$83)+'СЕТ СН'!$H$14+СВЦЭМ!$D$10+'СЕТ СН'!$H$5-'СЕТ СН'!$H$24</f>
        <v>3355.63387328</v>
      </c>
      <c r="T105" s="36">
        <f>SUMIFS(СВЦЭМ!$D$33:$D$776,СВЦЭМ!$A$33:$A$776,$A105,СВЦЭМ!$B$33:$B$776,T$83)+'СЕТ СН'!$H$14+СВЦЭМ!$D$10+'СЕТ СН'!$H$5-'СЕТ СН'!$H$24</f>
        <v>3365.7258289299998</v>
      </c>
      <c r="U105" s="36">
        <f>SUMIFS(СВЦЭМ!$D$33:$D$776,СВЦЭМ!$A$33:$A$776,$A105,СВЦЭМ!$B$33:$B$776,U$83)+'СЕТ СН'!$H$14+СВЦЭМ!$D$10+'СЕТ СН'!$H$5-'СЕТ СН'!$H$24</f>
        <v>3389.6544023500001</v>
      </c>
      <c r="V105" s="36">
        <f>SUMIFS(СВЦЭМ!$D$33:$D$776,СВЦЭМ!$A$33:$A$776,$A105,СВЦЭМ!$B$33:$B$776,V$83)+'СЕТ СН'!$H$14+СВЦЭМ!$D$10+'СЕТ СН'!$H$5-'СЕТ СН'!$H$24</f>
        <v>3390.0011928700001</v>
      </c>
      <c r="W105" s="36">
        <f>SUMIFS(СВЦЭМ!$D$33:$D$776,СВЦЭМ!$A$33:$A$776,$A105,СВЦЭМ!$B$33:$B$776,W$83)+'СЕТ СН'!$H$14+СВЦЭМ!$D$10+'СЕТ СН'!$H$5-'СЕТ СН'!$H$24</f>
        <v>3377.7760707100001</v>
      </c>
      <c r="X105" s="36">
        <f>SUMIFS(СВЦЭМ!$D$33:$D$776,СВЦЭМ!$A$33:$A$776,$A105,СВЦЭМ!$B$33:$B$776,X$83)+'СЕТ СН'!$H$14+СВЦЭМ!$D$10+'СЕТ СН'!$H$5-'СЕТ СН'!$H$24</f>
        <v>3375.0671217899999</v>
      </c>
      <c r="Y105" s="36">
        <f>SUMIFS(СВЦЭМ!$D$33:$D$776,СВЦЭМ!$A$33:$A$776,$A105,СВЦЭМ!$B$33:$B$776,Y$83)+'СЕТ СН'!$H$14+СВЦЭМ!$D$10+'СЕТ СН'!$H$5-'СЕТ СН'!$H$24</f>
        <v>3449.4710180500001</v>
      </c>
    </row>
    <row r="106" spans="1:25" ht="15.75" x14ac:dyDescent="0.2">
      <c r="A106" s="35">
        <f t="shared" si="2"/>
        <v>44097</v>
      </c>
      <c r="B106" s="36">
        <f>SUMIFS(СВЦЭМ!$D$33:$D$776,СВЦЭМ!$A$33:$A$776,$A106,СВЦЭМ!$B$33:$B$776,B$83)+'СЕТ СН'!$H$14+СВЦЭМ!$D$10+'СЕТ СН'!$H$5-'СЕТ СН'!$H$24</f>
        <v>3499.9783839800002</v>
      </c>
      <c r="C106" s="36">
        <f>SUMIFS(СВЦЭМ!$D$33:$D$776,СВЦЭМ!$A$33:$A$776,$A106,СВЦЭМ!$B$33:$B$776,C$83)+'СЕТ СН'!$H$14+СВЦЭМ!$D$10+'СЕТ СН'!$H$5-'СЕТ СН'!$H$24</f>
        <v>3536.5927358500003</v>
      </c>
      <c r="D106" s="36">
        <f>SUMIFS(СВЦЭМ!$D$33:$D$776,СВЦЭМ!$A$33:$A$776,$A106,СВЦЭМ!$B$33:$B$776,D$83)+'СЕТ СН'!$H$14+СВЦЭМ!$D$10+'СЕТ СН'!$H$5-'СЕТ СН'!$H$24</f>
        <v>3551.5122138000002</v>
      </c>
      <c r="E106" s="36">
        <f>SUMIFS(СВЦЭМ!$D$33:$D$776,СВЦЭМ!$A$33:$A$776,$A106,СВЦЭМ!$B$33:$B$776,E$83)+'СЕТ СН'!$H$14+СВЦЭМ!$D$10+'СЕТ СН'!$H$5-'СЕТ СН'!$H$24</f>
        <v>3569.9090761400003</v>
      </c>
      <c r="F106" s="36">
        <f>SUMIFS(СВЦЭМ!$D$33:$D$776,СВЦЭМ!$A$33:$A$776,$A106,СВЦЭМ!$B$33:$B$776,F$83)+'СЕТ СН'!$H$14+СВЦЭМ!$D$10+'СЕТ СН'!$H$5-'СЕТ СН'!$H$24</f>
        <v>3579.0375331</v>
      </c>
      <c r="G106" s="36">
        <f>SUMIFS(СВЦЭМ!$D$33:$D$776,СВЦЭМ!$A$33:$A$776,$A106,СВЦЭМ!$B$33:$B$776,G$83)+'СЕТ СН'!$H$14+СВЦЭМ!$D$10+'СЕТ СН'!$H$5-'СЕТ СН'!$H$24</f>
        <v>3559.2181231499999</v>
      </c>
      <c r="H106" s="36">
        <f>SUMIFS(СВЦЭМ!$D$33:$D$776,СВЦЭМ!$A$33:$A$776,$A106,СВЦЭМ!$B$33:$B$776,H$83)+'СЕТ СН'!$H$14+СВЦЭМ!$D$10+'СЕТ СН'!$H$5-'СЕТ СН'!$H$24</f>
        <v>3506.5155863499999</v>
      </c>
      <c r="I106" s="36">
        <f>SUMIFS(СВЦЭМ!$D$33:$D$776,СВЦЭМ!$A$33:$A$776,$A106,СВЦЭМ!$B$33:$B$776,I$83)+'СЕТ СН'!$H$14+СВЦЭМ!$D$10+'СЕТ СН'!$H$5-'СЕТ СН'!$H$24</f>
        <v>3449.290422</v>
      </c>
      <c r="J106" s="36">
        <f>SUMIFS(СВЦЭМ!$D$33:$D$776,СВЦЭМ!$A$33:$A$776,$A106,СВЦЭМ!$B$33:$B$776,J$83)+'СЕТ СН'!$H$14+СВЦЭМ!$D$10+'СЕТ СН'!$H$5-'СЕТ СН'!$H$24</f>
        <v>3420.8259684</v>
      </c>
      <c r="K106" s="36">
        <f>SUMIFS(СВЦЭМ!$D$33:$D$776,СВЦЭМ!$A$33:$A$776,$A106,СВЦЭМ!$B$33:$B$776,K$83)+'СЕТ СН'!$H$14+СВЦЭМ!$D$10+'СЕТ СН'!$H$5-'СЕТ СН'!$H$24</f>
        <v>3416.5018353200003</v>
      </c>
      <c r="L106" s="36">
        <f>SUMIFS(СВЦЭМ!$D$33:$D$776,СВЦЭМ!$A$33:$A$776,$A106,СВЦЭМ!$B$33:$B$776,L$83)+'СЕТ СН'!$H$14+СВЦЭМ!$D$10+'СЕТ СН'!$H$5-'СЕТ СН'!$H$24</f>
        <v>3409.8282893800001</v>
      </c>
      <c r="M106" s="36">
        <f>SUMIFS(СВЦЭМ!$D$33:$D$776,СВЦЭМ!$A$33:$A$776,$A106,СВЦЭМ!$B$33:$B$776,M$83)+'СЕТ СН'!$H$14+СВЦЭМ!$D$10+'СЕТ СН'!$H$5-'СЕТ СН'!$H$24</f>
        <v>3369.0221608299998</v>
      </c>
      <c r="N106" s="36">
        <f>SUMIFS(СВЦЭМ!$D$33:$D$776,СВЦЭМ!$A$33:$A$776,$A106,СВЦЭМ!$B$33:$B$776,N$83)+'СЕТ СН'!$H$14+СВЦЭМ!$D$10+'СЕТ СН'!$H$5-'СЕТ СН'!$H$24</f>
        <v>3363.9779721700002</v>
      </c>
      <c r="O106" s="36">
        <f>SUMIFS(СВЦЭМ!$D$33:$D$776,СВЦЭМ!$A$33:$A$776,$A106,СВЦЭМ!$B$33:$B$776,O$83)+'СЕТ СН'!$H$14+СВЦЭМ!$D$10+'СЕТ СН'!$H$5-'СЕТ СН'!$H$24</f>
        <v>3362.53847847</v>
      </c>
      <c r="P106" s="36">
        <f>SUMIFS(СВЦЭМ!$D$33:$D$776,СВЦЭМ!$A$33:$A$776,$A106,СВЦЭМ!$B$33:$B$776,P$83)+'СЕТ СН'!$H$14+СВЦЭМ!$D$10+'СЕТ СН'!$H$5-'СЕТ СН'!$H$24</f>
        <v>3357.7985362700001</v>
      </c>
      <c r="Q106" s="36">
        <f>SUMIFS(СВЦЭМ!$D$33:$D$776,СВЦЭМ!$A$33:$A$776,$A106,СВЦЭМ!$B$33:$B$776,Q$83)+'СЕТ СН'!$H$14+СВЦЭМ!$D$10+'СЕТ СН'!$H$5-'СЕТ СН'!$H$24</f>
        <v>3357.9033793899998</v>
      </c>
      <c r="R106" s="36">
        <f>SUMIFS(СВЦЭМ!$D$33:$D$776,СВЦЭМ!$A$33:$A$776,$A106,СВЦЭМ!$B$33:$B$776,R$83)+'СЕТ СН'!$H$14+СВЦЭМ!$D$10+'СЕТ СН'!$H$5-'СЕТ СН'!$H$24</f>
        <v>3353.53942624</v>
      </c>
      <c r="S106" s="36">
        <f>SUMIFS(СВЦЭМ!$D$33:$D$776,СВЦЭМ!$A$33:$A$776,$A106,СВЦЭМ!$B$33:$B$776,S$83)+'СЕТ СН'!$H$14+СВЦЭМ!$D$10+'СЕТ СН'!$H$5-'СЕТ СН'!$H$24</f>
        <v>3360.16094557</v>
      </c>
      <c r="T106" s="36">
        <f>SUMIFS(СВЦЭМ!$D$33:$D$776,СВЦЭМ!$A$33:$A$776,$A106,СВЦЭМ!$B$33:$B$776,T$83)+'СЕТ СН'!$H$14+СВЦЭМ!$D$10+'СЕТ СН'!$H$5-'СЕТ СН'!$H$24</f>
        <v>3362.8976814400003</v>
      </c>
      <c r="U106" s="36">
        <f>SUMIFS(СВЦЭМ!$D$33:$D$776,СВЦЭМ!$A$33:$A$776,$A106,СВЦЭМ!$B$33:$B$776,U$83)+'СЕТ СН'!$H$14+СВЦЭМ!$D$10+'СЕТ СН'!$H$5-'СЕТ СН'!$H$24</f>
        <v>3380.68904509</v>
      </c>
      <c r="V106" s="36">
        <f>SUMIFS(СВЦЭМ!$D$33:$D$776,СВЦЭМ!$A$33:$A$776,$A106,СВЦЭМ!$B$33:$B$776,V$83)+'СЕТ СН'!$H$14+СВЦЭМ!$D$10+'СЕТ СН'!$H$5-'СЕТ СН'!$H$24</f>
        <v>3374.2082140699999</v>
      </c>
      <c r="W106" s="36">
        <f>SUMIFS(СВЦЭМ!$D$33:$D$776,СВЦЭМ!$A$33:$A$776,$A106,СВЦЭМ!$B$33:$B$776,W$83)+'СЕТ СН'!$H$14+СВЦЭМ!$D$10+'СЕТ СН'!$H$5-'СЕТ СН'!$H$24</f>
        <v>3364.03158179</v>
      </c>
      <c r="X106" s="36">
        <f>SUMIFS(СВЦЭМ!$D$33:$D$776,СВЦЭМ!$A$33:$A$776,$A106,СВЦЭМ!$B$33:$B$776,X$83)+'СЕТ СН'!$H$14+СВЦЭМ!$D$10+'СЕТ СН'!$H$5-'СЕТ СН'!$H$24</f>
        <v>3351.9401209100001</v>
      </c>
      <c r="Y106" s="36">
        <f>SUMIFS(СВЦЭМ!$D$33:$D$776,СВЦЭМ!$A$33:$A$776,$A106,СВЦЭМ!$B$33:$B$776,Y$83)+'СЕТ СН'!$H$14+СВЦЭМ!$D$10+'СЕТ СН'!$H$5-'СЕТ СН'!$H$24</f>
        <v>3409.1327685599999</v>
      </c>
    </row>
    <row r="107" spans="1:25" ht="15.75" x14ac:dyDescent="0.2">
      <c r="A107" s="35">
        <f t="shared" si="2"/>
        <v>44098</v>
      </c>
      <c r="B107" s="36">
        <f>SUMIFS(СВЦЭМ!$D$33:$D$776,СВЦЭМ!$A$33:$A$776,$A107,СВЦЭМ!$B$33:$B$776,B$83)+'СЕТ СН'!$H$14+СВЦЭМ!$D$10+'СЕТ СН'!$H$5-'СЕТ СН'!$H$24</f>
        <v>3524.8878789999999</v>
      </c>
      <c r="C107" s="36">
        <f>SUMIFS(СВЦЭМ!$D$33:$D$776,СВЦЭМ!$A$33:$A$776,$A107,СВЦЭМ!$B$33:$B$776,C$83)+'СЕТ СН'!$H$14+СВЦЭМ!$D$10+'СЕТ СН'!$H$5-'СЕТ СН'!$H$24</f>
        <v>3542.67652451</v>
      </c>
      <c r="D107" s="36">
        <f>SUMIFS(СВЦЭМ!$D$33:$D$776,СВЦЭМ!$A$33:$A$776,$A107,СВЦЭМ!$B$33:$B$776,D$83)+'СЕТ СН'!$H$14+СВЦЭМ!$D$10+'СЕТ СН'!$H$5-'СЕТ СН'!$H$24</f>
        <v>3559.68223721</v>
      </c>
      <c r="E107" s="36">
        <f>SUMIFS(СВЦЭМ!$D$33:$D$776,СВЦЭМ!$A$33:$A$776,$A107,СВЦЭМ!$B$33:$B$776,E$83)+'СЕТ СН'!$H$14+СВЦЭМ!$D$10+'СЕТ СН'!$H$5-'СЕТ СН'!$H$24</f>
        <v>3565.5322667199998</v>
      </c>
      <c r="F107" s="36">
        <f>SUMIFS(СВЦЭМ!$D$33:$D$776,СВЦЭМ!$A$33:$A$776,$A107,СВЦЭМ!$B$33:$B$776,F$83)+'СЕТ СН'!$H$14+СВЦЭМ!$D$10+'СЕТ СН'!$H$5-'СЕТ СН'!$H$24</f>
        <v>3556.3901833499999</v>
      </c>
      <c r="G107" s="36">
        <f>SUMIFS(СВЦЭМ!$D$33:$D$776,СВЦЭМ!$A$33:$A$776,$A107,СВЦЭМ!$B$33:$B$776,G$83)+'СЕТ СН'!$H$14+СВЦЭМ!$D$10+'СЕТ СН'!$H$5-'СЕТ СН'!$H$24</f>
        <v>3553.9957619500001</v>
      </c>
      <c r="H107" s="36">
        <f>SUMIFS(СВЦЭМ!$D$33:$D$776,СВЦЭМ!$A$33:$A$776,$A107,СВЦЭМ!$B$33:$B$776,H$83)+'СЕТ СН'!$H$14+СВЦЭМ!$D$10+'СЕТ СН'!$H$5-'СЕТ СН'!$H$24</f>
        <v>3556.34412333</v>
      </c>
      <c r="I107" s="36">
        <f>SUMIFS(СВЦЭМ!$D$33:$D$776,СВЦЭМ!$A$33:$A$776,$A107,СВЦЭМ!$B$33:$B$776,I$83)+'СЕТ СН'!$H$14+СВЦЭМ!$D$10+'СЕТ СН'!$H$5-'СЕТ СН'!$H$24</f>
        <v>3468.1462578000001</v>
      </c>
      <c r="J107" s="36">
        <f>SUMIFS(СВЦЭМ!$D$33:$D$776,СВЦЭМ!$A$33:$A$776,$A107,СВЦЭМ!$B$33:$B$776,J$83)+'СЕТ СН'!$H$14+СВЦЭМ!$D$10+'СЕТ СН'!$H$5-'СЕТ СН'!$H$24</f>
        <v>3435.9492080199998</v>
      </c>
      <c r="K107" s="36">
        <f>SUMIFS(СВЦЭМ!$D$33:$D$776,СВЦЭМ!$A$33:$A$776,$A107,СВЦЭМ!$B$33:$B$776,K$83)+'СЕТ СН'!$H$14+СВЦЭМ!$D$10+'СЕТ СН'!$H$5-'СЕТ СН'!$H$24</f>
        <v>3439.9517516800001</v>
      </c>
      <c r="L107" s="36">
        <f>SUMIFS(СВЦЭМ!$D$33:$D$776,СВЦЭМ!$A$33:$A$776,$A107,СВЦЭМ!$B$33:$B$776,L$83)+'СЕТ СН'!$H$14+СВЦЭМ!$D$10+'СЕТ СН'!$H$5-'СЕТ СН'!$H$24</f>
        <v>3450.6736059200002</v>
      </c>
      <c r="M107" s="36">
        <f>SUMIFS(СВЦЭМ!$D$33:$D$776,СВЦЭМ!$A$33:$A$776,$A107,СВЦЭМ!$B$33:$B$776,M$83)+'СЕТ СН'!$H$14+СВЦЭМ!$D$10+'СЕТ СН'!$H$5-'СЕТ СН'!$H$24</f>
        <v>3413.4347922100001</v>
      </c>
      <c r="N107" s="36">
        <f>SUMIFS(СВЦЭМ!$D$33:$D$776,СВЦЭМ!$A$33:$A$776,$A107,СВЦЭМ!$B$33:$B$776,N$83)+'СЕТ СН'!$H$14+СВЦЭМ!$D$10+'СЕТ СН'!$H$5-'СЕТ СН'!$H$24</f>
        <v>3366.4130070000001</v>
      </c>
      <c r="O107" s="36">
        <f>SUMIFS(СВЦЭМ!$D$33:$D$776,СВЦЭМ!$A$33:$A$776,$A107,СВЦЭМ!$B$33:$B$776,O$83)+'СЕТ СН'!$H$14+СВЦЭМ!$D$10+'СЕТ СН'!$H$5-'СЕТ СН'!$H$24</f>
        <v>3364.2984065000001</v>
      </c>
      <c r="P107" s="36">
        <f>SUMIFS(СВЦЭМ!$D$33:$D$776,СВЦЭМ!$A$33:$A$776,$A107,СВЦЭМ!$B$33:$B$776,P$83)+'СЕТ СН'!$H$14+СВЦЭМ!$D$10+'СЕТ СН'!$H$5-'СЕТ СН'!$H$24</f>
        <v>3362.0207463300003</v>
      </c>
      <c r="Q107" s="36">
        <f>SUMIFS(СВЦЭМ!$D$33:$D$776,СВЦЭМ!$A$33:$A$776,$A107,СВЦЭМ!$B$33:$B$776,Q$83)+'СЕТ СН'!$H$14+СВЦЭМ!$D$10+'СЕТ СН'!$H$5-'СЕТ СН'!$H$24</f>
        <v>3357.1250581100003</v>
      </c>
      <c r="R107" s="36">
        <f>SUMIFS(СВЦЭМ!$D$33:$D$776,СВЦЭМ!$A$33:$A$776,$A107,СВЦЭМ!$B$33:$B$776,R$83)+'СЕТ СН'!$H$14+СВЦЭМ!$D$10+'СЕТ СН'!$H$5-'СЕТ СН'!$H$24</f>
        <v>3352.8707021099999</v>
      </c>
      <c r="S107" s="36">
        <f>SUMIFS(СВЦЭМ!$D$33:$D$776,СВЦЭМ!$A$33:$A$776,$A107,СВЦЭМ!$B$33:$B$776,S$83)+'СЕТ СН'!$H$14+СВЦЭМ!$D$10+'СЕТ СН'!$H$5-'СЕТ СН'!$H$24</f>
        <v>3357.88923226</v>
      </c>
      <c r="T107" s="36">
        <f>SUMIFS(СВЦЭМ!$D$33:$D$776,СВЦЭМ!$A$33:$A$776,$A107,СВЦЭМ!$B$33:$B$776,T$83)+'СЕТ СН'!$H$14+СВЦЭМ!$D$10+'СЕТ СН'!$H$5-'СЕТ СН'!$H$24</f>
        <v>3363.5519232199999</v>
      </c>
      <c r="U107" s="36">
        <f>SUMIFS(СВЦЭМ!$D$33:$D$776,СВЦЭМ!$A$33:$A$776,$A107,СВЦЭМ!$B$33:$B$776,U$83)+'СЕТ СН'!$H$14+СВЦЭМ!$D$10+'СЕТ СН'!$H$5-'СЕТ СН'!$H$24</f>
        <v>3395.6388273500002</v>
      </c>
      <c r="V107" s="36">
        <f>SUMIFS(СВЦЭМ!$D$33:$D$776,СВЦЭМ!$A$33:$A$776,$A107,СВЦЭМ!$B$33:$B$776,V$83)+'СЕТ СН'!$H$14+СВЦЭМ!$D$10+'СЕТ СН'!$H$5-'СЕТ СН'!$H$24</f>
        <v>3392.1516673699998</v>
      </c>
      <c r="W107" s="36">
        <f>SUMIFS(СВЦЭМ!$D$33:$D$776,СВЦЭМ!$A$33:$A$776,$A107,СВЦЭМ!$B$33:$B$776,W$83)+'СЕТ СН'!$H$14+СВЦЭМ!$D$10+'СЕТ СН'!$H$5-'СЕТ СН'!$H$24</f>
        <v>3440.4212299400001</v>
      </c>
      <c r="X107" s="36">
        <f>SUMIFS(СВЦЭМ!$D$33:$D$776,СВЦЭМ!$A$33:$A$776,$A107,СВЦЭМ!$B$33:$B$776,X$83)+'СЕТ СН'!$H$14+СВЦЭМ!$D$10+'СЕТ СН'!$H$5-'СЕТ СН'!$H$24</f>
        <v>3456.00837022</v>
      </c>
      <c r="Y107" s="36">
        <f>SUMIFS(СВЦЭМ!$D$33:$D$776,СВЦЭМ!$A$33:$A$776,$A107,СВЦЭМ!$B$33:$B$776,Y$83)+'СЕТ СН'!$H$14+СВЦЭМ!$D$10+'СЕТ СН'!$H$5-'СЕТ СН'!$H$24</f>
        <v>3500.89533325</v>
      </c>
    </row>
    <row r="108" spans="1:25" ht="15.75" x14ac:dyDescent="0.2">
      <c r="A108" s="35">
        <f t="shared" si="2"/>
        <v>44099</v>
      </c>
      <c r="B108" s="36">
        <f>SUMIFS(СВЦЭМ!$D$33:$D$776,СВЦЭМ!$A$33:$A$776,$A108,СВЦЭМ!$B$33:$B$776,B$83)+'СЕТ СН'!$H$14+СВЦЭМ!$D$10+'СЕТ СН'!$H$5-'СЕТ СН'!$H$24</f>
        <v>3494.7559175599999</v>
      </c>
      <c r="C108" s="36">
        <f>SUMIFS(СВЦЭМ!$D$33:$D$776,СВЦЭМ!$A$33:$A$776,$A108,СВЦЭМ!$B$33:$B$776,C$83)+'СЕТ СН'!$H$14+СВЦЭМ!$D$10+'СЕТ СН'!$H$5-'СЕТ СН'!$H$24</f>
        <v>3509.42351181</v>
      </c>
      <c r="D108" s="36">
        <f>SUMIFS(СВЦЭМ!$D$33:$D$776,СВЦЭМ!$A$33:$A$776,$A108,СВЦЭМ!$B$33:$B$776,D$83)+'СЕТ СН'!$H$14+СВЦЭМ!$D$10+'СЕТ СН'!$H$5-'СЕТ СН'!$H$24</f>
        <v>3523.3085339300001</v>
      </c>
      <c r="E108" s="36">
        <f>SUMIFS(СВЦЭМ!$D$33:$D$776,СВЦЭМ!$A$33:$A$776,$A108,СВЦЭМ!$B$33:$B$776,E$83)+'СЕТ СН'!$H$14+СВЦЭМ!$D$10+'СЕТ СН'!$H$5-'СЕТ СН'!$H$24</f>
        <v>3526.0646855200002</v>
      </c>
      <c r="F108" s="36">
        <f>SUMIFS(СВЦЭМ!$D$33:$D$776,СВЦЭМ!$A$33:$A$776,$A108,СВЦЭМ!$B$33:$B$776,F$83)+'СЕТ СН'!$H$14+СВЦЭМ!$D$10+'СЕТ СН'!$H$5-'СЕТ СН'!$H$24</f>
        <v>3520.2337433100001</v>
      </c>
      <c r="G108" s="36">
        <f>SUMIFS(СВЦЭМ!$D$33:$D$776,СВЦЭМ!$A$33:$A$776,$A108,СВЦЭМ!$B$33:$B$776,G$83)+'СЕТ СН'!$H$14+СВЦЭМ!$D$10+'СЕТ СН'!$H$5-'СЕТ СН'!$H$24</f>
        <v>3504.70622379</v>
      </c>
      <c r="H108" s="36">
        <f>SUMIFS(СВЦЭМ!$D$33:$D$776,СВЦЭМ!$A$33:$A$776,$A108,СВЦЭМ!$B$33:$B$776,H$83)+'СЕТ СН'!$H$14+СВЦЭМ!$D$10+'СЕТ СН'!$H$5-'СЕТ СН'!$H$24</f>
        <v>3468.6854536300002</v>
      </c>
      <c r="I108" s="36">
        <f>SUMIFS(СВЦЭМ!$D$33:$D$776,СВЦЭМ!$A$33:$A$776,$A108,СВЦЭМ!$B$33:$B$776,I$83)+'СЕТ СН'!$H$14+СВЦЭМ!$D$10+'СЕТ СН'!$H$5-'СЕТ СН'!$H$24</f>
        <v>3442.69529655</v>
      </c>
      <c r="J108" s="36">
        <f>SUMIFS(СВЦЭМ!$D$33:$D$776,СВЦЭМ!$A$33:$A$776,$A108,СВЦЭМ!$B$33:$B$776,J$83)+'СЕТ СН'!$H$14+СВЦЭМ!$D$10+'СЕТ СН'!$H$5-'СЕТ СН'!$H$24</f>
        <v>3432.9811857599998</v>
      </c>
      <c r="K108" s="36">
        <f>SUMIFS(СВЦЭМ!$D$33:$D$776,СВЦЭМ!$A$33:$A$776,$A108,СВЦЭМ!$B$33:$B$776,K$83)+'СЕТ СН'!$H$14+СВЦЭМ!$D$10+'СЕТ СН'!$H$5-'СЕТ СН'!$H$24</f>
        <v>3429.8569217100003</v>
      </c>
      <c r="L108" s="36">
        <f>SUMIFS(СВЦЭМ!$D$33:$D$776,СВЦЭМ!$A$33:$A$776,$A108,СВЦЭМ!$B$33:$B$776,L$83)+'СЕТ СН'!$H$14+СВЦЭМ!$D$10+'СЕТ СН'!$H$5-'СЕТ СН'!$H$24</f>
        <v>3440.3488855700002</v>
      </c>
      <c r="M108" s="36">
        <f>SUMIFS(СВЦЭМ!$D$33:$D$776,СВЦЭМ!$A$33:$A$776,$A108,СВЦЭМ!$B$33:$B$776,M$83)+'СЕТ СН'!$H$14+СВЦЭМ!$D$10+'СЕТ СН'!$H$5-'СЕТ СН'!$H$24</f>
        <v>3399.5085831699998</v>
      </c>
      <c r="N108" s="36">
        <f>SUMIFS(СВЦЭМ!$D$33:$D$776,СВЦЭМ!$A$33:$A$776,$A108,СВЦЭМ!$B$33:$B$776,N$83)+'СЕТ СН'!$H$14+СВЦЭМ!$D$10+'СЕТ СН'!$H$5-'СЕТ СН'!$H$24</f>
        <v>3359.2182808500002</v>
      </c>
      <c r="O108" s="36">
        <f>SUMIFS(СВЦЭМ!$D$33:$D$776,СВЦЭМ!$A$33:$A$776,$A108,СВЦЭМ!$B$33:$B$776,O$83)+'СЕТ СН'!$H$14+СВЦЭМ!$D$10+'СЕТ СН'!$H$5-'СЕТ СН'!$H$24</f>
        <v>3337.61631493</v>
      </c>
      <c r="P108" s="36">
        <f>SUMIFS(СВЦЭМ!$D$33:$D$776,СВЦЭМ!$A$33:$A$776,$A108,СВЦЭМ!$B$33:$B$776,P$83)+'СЕТ СН'!$H$14+СВЦЭМ!$D$10+'СЕТ СН'!$H$5-'СЕТ СН'!$H$24</f>
        <v>3333.2516806399999</v>
      </c>
      <c r="Q108" s="36">
        <f>SUMIFS(СВЦЭМ!$D$33:$D$776,СВЦЭМ!$A$33:$A$776,$A108,СВЦЭМ!$B$33:$B$776,Q$83)+'СЕТ СН'!$H$14+СВЦЭМ!$D$10+'СЕТ СН'!$H$5-'СЕТ СН'!$H$24</f>
        <v>3330.3521424800001</v>
      </c>
      <c r="R108" s="36">
        <f>SUMIFS(СВЦЭМ!$D$33:$D$776,СВЦЭМ!$A$33:$A$776,$A108,СВЦЭМ!$B$33:$B$776,R$83)+'СЕТ СН'!$H$14+СВЦЭМ!$D$10+'СЕТ СН'!$H$5-'СЕТ СН'!$H$24</f>
        <v>3331.4359940700001</v>
      </c>
      <c r="S108" s="36">
        <f>SUMIFS(СВЦЭМ!$D$33:$D$776,СВЦЭМ!$A$33:$A$776,$A108,СВЦЭМ!$B$33:$B$776,S$83)+'СЕТ СН'!$H$14+СВЦЭМ!$D$10+'СЕТ СН'!$H$5-'СЕТ СН'!$H$24</f>
        <v>3334.4753279199999</v>
      </c>
      <c r="T108" s="36">
        <f>SUMIFS(СВЦЭМ!$D$33:$D$776,СВЦЭМ!$A$33:$A$776,$A108,СВЦЭМ!$B$33:$B$776,T$83)+'СЕТ СН'!$H$14+СВЦЭМ!$D$10+'СЕТ СН'!$H$5-'СЕТ СН'!$H$24</f>
        <v>3324.3700707500002</v>
      </c>
      <c r="U108" s="36">
        <f>SUMIFS(СВЦЭМ!$D$33:$D$776,СВЦЭМ!$A$33:$A$776,$A108,СВЦЭМ!$B$33:$B$776,U$83)+'СЕТ СН'!$H$14+СВЦЭМ!$D$10+'СЕТ СН'!$H$5-'СЕТ СН'!$H$24</f>
        <v>3336.80549071</v>
      </c>
      <c r="V108" s="36">
        <f>SUMIFS(СВЦЭМ!$D$33:$D$776,СВЦЭМ!$A$33:$A$776,$A108,СВЦЭМ!$B$33:$B$776,V$83)+'СЕТ СН'!$H$14+СВЦЭМ!$D$10+'СЕТ СН'!$H$5-'СЕТ СН'!$H$24</f>
        <v>3349.9457951499999</v>
      </c>
      <c r="W108" s="36">
        <f>SUMIFS(СВЦЭМ!$D$33:$D$776,СВЦЭМ!$A$33:$A$776,$A108,СВЦЭМ!$B$33:$B$776,W$83)+'СЕТ СН'!$H$14+СВЦЭМ!$D$10+'СЕТ СН'!$H$5-'СЕТ СН'!$H$24</f>
        <v>3337.50081052</v>
      </c>
      <c r="X108" s="36">
        <f>SUMIFS(СВЦЭМ!$D$33:$D$776,СВЦЭМ!$A$33:$A$776,$A108,СВЦЭМ!$B$33:$B$776,X$83)+'СЕТ СН'!$H$14+СВЦЭМ!$D$10+'СЕТ СН'!$H$5-'СЕТ СН'!$H$24</f>
        <v>3366.84646595</v>
      </c>
      <c r="Y108" s="36">
        <f>SUMIFS(СВЦЭМ!$D$33:$D$776,СВЦЭМ!$A$33:$A$776,$A108,СВЦЭМ!$B$33:$B$776,Y$83)+'СЕТ СН'!$H$14+СВЦЭМ!$D$10+'СЕТ СН'!$H$5-'СЕТ СН'!$H$24</f>
        <v>3448.1044614000002</v>
      </c>
    </row>
    <row r="109" spans="1:25" ht="15.75" x14ac:dyDescent="0.2">
      <c r="A109" s="35">
        <f t="shared" si="2"/>
        <v>44100</v>
      </c>
      <c r="B109" s="36">
        <f>SUMIFS(СВЦЭМ!$D$33:$D$776,СВЦЭМ!$A$33:$A$776,$A109,СВЦЭМ!$B$33:$B$776,B$83)+'СЕТ СН'!$H$14+СВЦЭМ!$D$10+'СЕТ СН'!$H$5-'СЕТ СН'!$H$24</f>
        <v>3517.9092281900002</v>
      </c>
      <c r="C109" s="36">
        <f>SUMIFS(СВЦЭМ!$D$33:$D$776,СВЦЭМ!$A$33:$A$776,$A109,СВЦЭМ!$B$33:$B$776,C$83)+'СЕТ СН'!$H$14+СВЦЭМ!$D$10+'СЕТ СН'!$H$5-'СЕТ СН'!$H$24</f>
        <v>3548.0146608200002</v>
      </c>
      <c r="D109" s="36">
        <f>SUMIFS(СВЦЭМ!$D$33:$D$776,СВЦЭМ!$A$33:$A$776,$A109,СВЦЭМ!$B$33:$B$776,D$83)+'СЕТ СН'!$H$14+СВЦЭМ!$D$10+'СЕТ СН'!$H$5-'СЕТ СН'!$H$24</f>
        <v>3564.7722474399998</v>
      </c>
      <c r="E109" s="36">
        <f>SUMIFS(СВЦЭМ!$D$33:$D$776,СВЦЭМ!$A$33:$A$776,$A109,СВЦЭМ!$B$33:$B$776,E$83)+'СЕТ СН'!$H$14+СВЦЭМ!$D$10+'СЕТ СН'!$H$5-'СЕТ СН'!$H$24</f>
        <v>3574.5561987900001</v>
      </c>
      <c r="F109" s="36">
        <f>SUMIFS(СВЦЭМ!$D$33:$D$776,СВЦЭМ!$A$33:$A$776,$A109,СВЦЭМ!$B$33:$B$776,F$83)+'СЕТ СН'!$H$14+СВЦЭМ!$D$10+'СЕТ СН'!$H$5-'СЕТ СН'!$H$24</f>
        <v>3579.0275890399998</v>
      </c>
      <c r="G109" s="36">
        <f>SUMIFS(СВЦЭМ!$D$33:$D$776,СВЦЭМ!$A$33:$A$776,$A109,СВЦЭМ!$B$33:$B$776,G$83)+'СЕТ СН'!$H$14+СВЦЭМ!$D$10+'СЕТ СН'!$H$5-'СЕТ СН'!$H$24</f>
        <v>3568.55968355</v>
      </c>
      <c r="H109" s="36">
        <f>SUMIFS(СВЦЭМ!$D$33:$D$776,СВЦЭМ!$A$33:$A$776,$A109,СВЦЭМ!$B$33:$B$776,H$83)+'СЕТ СН'!$H$14+СВЦЭМ!$D$10+'СЕТ СН'!$H$5-'СЕТ СН'!$H$24</f>
        <v>3544.7899087200003</v>
      </c>
      <c r="I109" s="36">
        <f>SUMIFS(СВЦЭМ!$D$33:$D$776,СВЦЭМ!$A$33:$A$776,$A109,СВЦЭМ!$B$33:$B$776,I$83)+'СЕТ СН'!$H$14+СВЦЭМ!$D$10+'СЕТ СН'!$H$5-'СЕТ СН'!$H$24</f>
        <v>3507.2633743900001</v>
      </c>
      <c r="J109" s="36">
        <f>SUMIFS(СВЦЭМ!$D$33:$D$776,СВЦЭМ!$A$33:$A$776,$A109,СВЦЭМ!$B$33:$B$776,J$83)+'СЕТ СН'!$H$14+СВЦЭМ!$D$10+'СЕТ СН'!$H$5-'СЕТ СН'!$H$24</f>
        <v>3467.4514256900002</v>
      </c>
      <c r="K109" s="36">
        <f>SUMIFS(СВЦЭМ!$D$33:$D$776,СВЦЭМ!$A$33:$A$776,$A109,СВЦЭМ!$B$33:$B$776,K$83)+'СЕТ СН'!$H$14+СВЦЭМ!$D$10+'СЕТ СН'!$H$5-'СЕТ СН'!$H$24</f>
        <v>3445.1603442300002</v>
      </c>
      <c r="L109" s="36">
        <f>SUMIFS(СВЦЭМ!$D$33:$D$776,СВЦЭМ!$A$33:$A$776,$A109,СВЦЭМ!$B$33:$B$776,L$83)+'СЕТ СН'!$H$14+СВЦЭМ!$D$10+'СЕТ СН'!$H$5-'СЕТ СН'!$H$24</f>
        <v>3434.74836168</v>
      </c>
      <c r="M109" s="36">
        <f>SUMIFS(СВЦЭМ!$D$33:$D$776,СВЦЭМ!$A$33:$A$776,$A109,СВЦЭМ!$B$33:$B$776,M$83)+'СЕТ СН'!$H$14+СВЦЭМ!$D$10+'СЕТ СН'!$H$5-'СЕТ СН'!$H$24</f>
        <v>3393.25589967</v>
      </c>
      <c r="N109" s="36">
        <f>SUMIFS(СВЦЭМ!$D$33:$D$776,СВЦЭМ!$A$33:$A$776,$A109,СВЦЭМ!$B$33:$B$776,N$83)+'СЕТ СН'!$H$14+СВЦЭМ!$D$10+'СЕТ СН'!$H$5-'СЕТ СН'!$H$24</f>
        <v>3360.2394204399998</v>
      </c>
      <c r="O109" s="36">
        <f>SUMIFS(СВЦЭМ!$D$33:$D$776,СВЦЭМ!$A$33:$A$776,$A109,СВЦЭМ!$B$33:$B$776,O$83)+'СЕТ СН'!$H$14+СВЦЭМ!$D$10+'СЕТ СН'!$H$5-'СЕТ СН'!$H$24</f>
        <v>3343.7534799700002</v>
      </c>
      <c r="P109" s="36">
        <f>SUMIFS(СВЦЭМ!$D$33:$D$776,СВЦЭМ!$A$33:$A$776,$A109,СВЦЭМ!$B$33:$B$776,P$83)+'СЕТ СН'!$H$14+СВЦЭМ!$D$10+'СЕТ СН'!$H$5-'СЕТ СН'!$H$24</f>
        <v>3341.7592066400002</v>
      </c>
      <c r="Q109" s="36">
        <f>SUMIFS(СВЦЭМ!$D$33:$D$776,СВЦЭМ!$A$33:$A$776,$A109,СВЦЭМ!$B$33:$B$776,Q$83)+'СЕТ СН'!$H$14+СВЦЭМ!$D$10+'СЕТ СН'!$H$5-'СЕТ СН'!$H$24</f>
        <v>3341.46676157</v>
      </c>
      <c r="R109" s="36">
        <f>SUMIFS(СВЦЭМ!$D$33:$D$776,СВЦЭМ!$A$33:$A$776,$A109,СВЦЭМ!$B$33:$B$776,R$83)+'СЕТ СН'!$H$14+СВЦЭМ!$D$10+'СЕТ СН'!$H$5-'СЕТ СН'!$H$24</f>
        <v>3338.4683683900003</v>
      </c>
      <c r="S109" s="36">
        <f>SUMIFS(СВЦЭМ!$D$33:$D$776,СВЦЭМ!$A$33:$A$776,$A109,СВЦЭМ!$B$33:$B$776,S$83)+'СЕТ СН'!$H$14+СВЦЭМ!$D$10+'СЕТ СН'!$H$5-'СЕТ СН'!$H$24</f>
        <v>3338.3867928899999</v>
      </c>
      <c r="T109" s="36">
        <f>SUMIFS(СВЦЭМ!$D$33:$D$776,СВЦЭМ!$A$33:$A$776,$A109,СВЦЭМ!$B$33:$B$776,T$83)+'СЕТ СН'!$H$14+СВЦЭМ!$D$10+'СЕТ СН'!$H$5-'СЕТ СН'!$H$24</f>
        <v>3332.1012657800002</v>
      </c>
      <c r="U109" s="36">
        <f>SUMIFS(СВЦЭМ!$D$33:$D$776,СВЦЭМ!$A$33:$A$776,$A109,СВЦЭМ!$B$33:$B$776,U$83)+'СЕТ СН'!$H$14+СВЦЭМ!$D$10+'СЕТ СН'!$H$5-'СЕТ СН'!$H$24</f>
        <v>3348.7804692200002</v>
      </c>
      <c r="V109" s="36">
        <f>SUMIFS(СВЦЭМ!$D$33:$D$776,СВЦЭМ!$A$33:$A$776,$A109,СВЦЭМ!$B$33:$B$776,V$83)+'СЕТ СН'!$H$14+СВЦЭМ!$D$10+'СЕТ СН'!$H$5-'СЕТ СН'!$H$24</f>
        <v>3350.9980527500002</v>
      </c>
      <c r="W109" s="36">
        <f>SUMIFS(СВЦЭМ!$D$33:$D$776,СВЦЭМ!$A$33:$A$776,$A109,СВЦЭМ!$B$33:$B$776,W$83)+'СЕТ СН'!$H$14+СВЦЭМ!$D$10+'СЕТ СН'!$H$5-'СЕТ СН'!$H$24</f>
        <v>3330.1212442800002</v>
      </c>
      <c r="X109" s="36">
        <f>SUMIFS(СВЦЭМ!$D$33:$D$776,СВЦЭМ!$A$33:$A$776,$A109,СВЦЭМ!$B$33:$B$776,X$83)+'СЕТ СН'!$H$14+СВЦЭМ!$D$10+'СЕТ СН'!$H$5-'СЕТ СН'!$H$24</f>
        <v>3358.7571723900001</v>
      </c>
      <c r="Y109" s="36">
        <f>SUMIFS(СВЦЭМ!$D$33:$D$776,СВЦЭМ!$A$33:$A$776,$A109,СВЦЭМ!$B$33:$B$776,Y$83)+'СЕТ СН'!$H$14+СВЦЭМ!$D$10+'СЕТ СН'!$H$5-'СЕТ СН'!$H$24</f>
        <v>3443.5100773600002</v>
      </c>
    </row>
    <row r="110" spans="1:25" ht="15.75" x14ac:dyDescent="0.2">
      <c r="A110" s="35">
        <f t="shared" si="2"/>
        <v>44101</v>
      </c>
      <c r="B110" s="36">
        <f>SUMIFS(СВЦЭМ!$D$33:$D$776,СВЦЭМ!$A$33:$A$776,$A110,СВЦЭМ!$B$33:$B$776,B$83)+'СЕТ СН'!$H$14+СВЦЭМ!$D$10+'СЕТ СН'!$H$5-'СЕТ СН'!$H$24</f>
        <v>3500.4864319600001</v>
      </c>
      <c r="C110" s="36">
        <f>SUMIFS(СВЦЭМ!$D$33:$D$776,СВЦЭМ!$A$33:$A$776,$A110,СВЦЭМ!$B$33:$B$776,C$83)+'СЕТ СН'!$H$14+СВЦЭМ!$D$10+'СЕТ СН'!$H$5-'СЕТ СН'!$H$24</f>
        <v>3525.8483010800001</v>
      </c>
      <c r="D110" s="36">
        <f>SUMIFS(СВЦЭМ!$D$33:$D$776,СВЦЭМ!$A$33:$A$776,$A110,СВЦЭМ!$B$33:$B$776,D$83)+'СЕТ СН'!$H$14+СВЦЭМ!$D$10+'СЕТ СН'!$H$5-'СЕТ СН'!$H$24</f>
        <v>3545.4179353999998</v>
      </c>
      <c r="E110" s="36">
        <f>SUMIFS(СВЦЭМ!$D$33:$D$776,СВЦЭМ!$A$33:$A$776,$A110,СВЦЭМ!$B$33:$B$776,E$83)+'СЕТ СН'!$H$14+СВЦЭМ!$D$10+'СЕТ СН'!$H$5-'СЕТ СН'!$H$24</f>
        <v>3556.0090677500002</v>
      </c>
      <c r="F110" s="36">
        <f>SUMIFS(СВЦЭМ!$D$33:$D$776,СВЦЭМ!$A$33:$A$776,$A110,СВЦЭМ!$B$33:$B$776,F$83)+'СЕТ СН'!$H$14+СВЦЭМ!$D$10+'СЕТ СН'!$H$5-'СЕТ СН'!$H$24</f>
        <v>3558.8406108899999</v>
      </c>
      <c r="G110" s="36">
        <f>SUMIFS(СВЦЭМ!$D$33:$D$776,СВЦЭМ!$A$33:$A$776,$A110,СВЦЭМ!$B$33:$B$776,G$83)+'СЕТ СН'!$H$14+СВЦЭМ!$D$10+'СЕТ СН'!$H$5-'СЕТ СН'!$H$24</f>
        <v>3553.9488620500001</v>
      </c>
      <c r="H110" s="36">
        <f>SUMIFS(СВЦЭМ!$D$33:$D$776,СВЦЭМ!$A$33:$A$776,$A110,СВЦЭМ!$B$33:$B$776,H$83)+'СЕТ СН'!$H$14+СВЦЭМ!$D$10+'СЕТ СН'!$H$5-'СЕТ СН'!$H$24</f>
        <v>3535.5846146499998</v>
      </c>
      <c r="I110" s="36">
        <f>SUMIFS(СВЦЭМ!$D$33:$D$776,СВЦЭМ!$A$33:$A$776,$A110,СВЦЭМ!$B$33:$B$776,I$83)+'СЕТ СН'!$H$14+СВЦЭМ!$D$10+'СЕТ СН'!$H$5-'СЕТ СН'!$H$24</f>
        <v>3507.96010402</v>
      </c>
      <c r="J110" s="36">
        <f>SUMIFS(СВЦЭМ!$D$33:$D$776,СВЦЭМ!$A$33:$A$776,$A110,СВЦЭМ!$B$33:$B$776,J$83)+'СЕТ СН'!$H$14+СВЦЭМ!$D$10+'СЕТ СН'!$H$5-'СЕТ СН'!$H$24</f>
        <v>3471.51517681</v>
      </c>
      <c r="K110" s="36">
        <f>SUMIFS(СВЦЭМ!$D$33:$D$776,СВЦЭМ!$A$33:$A$776,$A110,СВЦЭМ!$B$33:$B$776,K$83)+'СЕТ СН'!$H$14+СВЦЭМ!$D$10+'СЕТ СН'!$H$5-'СЕТ СН'!$H$24</f>
        <v>3434.7657952700001</v>
      </c>
      <c r="L110" s="36">
        <f>SUMIFS(СВЦЭМ!$D$33:$D$776,СВЦЭМ!$A$33:$A$776,$A110,СВЦЭМ!$B$33:$B$776,L$83)+'СЕТ СН'!$H$14+СВЦЭМ!$D$10+'СЕТ СН'!$H$5-'СЕТ СН'!$H$24</f>
        <v>3418.5780956799999</v>
      </c>
      <c r="M110" s="36">
        <f>SUMIFS(СВЦЭМ!$D$33:$D$776,СВЦЭМ!$A$33:$A$776,$A110,СВЦЭМ!$B$33:$B$776,M$83)+'СЕТ СН'!$H$14+СВЦЭМ!$D$10+'СЕТ СН'!$H$5-'СЕТ СН'!$H$24</f>
        <v>3376.9936212299999</v>
      </c>
      <c r="N110" s="36">
        <f>SUMIFS(СВЦЭМ!$D$33:$D$776,СВЦЭМ!$A$33:$A$776,$A110,СВЦЭМ!$B$33:$B$776,N$83)+'СЕТ СН'!$H$14+СВЦЭМ!$D$10+'СЕТ СН'!$H$5-'СЕТ СН'!$H$24</f>
        <v>3332.0196081700001</v>
      </c>
      <c r="O110" s="36">
        <f>SUMIFS(СВЦЭМ!$D$33:$D$776,СВЦЭМ!$A$33:$A$776,$A110,СВЦЭМ!$B$33:$B$776,O$83)+'СЕТ СН'!$H$14+СВЦЭМ!$D$10+'СЕТ СН'!$H$5-'СЕТ СН'!$H$24</f>
        <v>3316.12344158</v>
      </c>
      <c r="P110" s="36">
        <f>SUMIFS(СВЦЭМ!$D$33:$D$776,СВЦЭМ!$A$33:$A$776,$A110,СВЦЭМ!$B$33:$B$776,P$83)+'СЕТ СН'!$H$14+СВЦЭМ!$D$10+'СЕТ СН'!$H$5-'СЕТ СН'!$H$24</f>
        <v>3317.5026852199999</v>
      </c>
      <c r="Q110" s="36">
        <f>SUMIFS(СВЦЭМ!$D$33:$D$776,СВЦЭМ!$A$33:$A$776,$A110,СВЦЭМ!$B$33:$B$776,Q$83)+'СЕТ СН'!$H$14+СВЦЭМ!$D$10+'СЕТ СН'!$H$5-'СЕТ СН'!$H$24</f>
        <v>3323.25703054</v>
      </c>
      <c r="R110" s="36">
        <f>SUMIFS(СВЦЭМ!$D$33:$D$776,СВЦЭМ!$A$33:$A$776,$A110,СВЦЭМ!$B$33:$B$776,R$83)+'СЕТ СН'!$H$14+СВЦЭМ!$D$10+'СЕТ СН'!$H$5-'СЕТ СН'!$H$24</f>
        <v>3321.16270007</v>
      </c>
      <c r="S110" s="36">
        <f>SUMIFS(СВЦЭМ!$D$33:$D$776,СВЦЭМ!$A$33:$A$776,$A110,СВЦЭМ!$B$33:$B$776,S$83)+'СЕТ СН'!$H$14+СВЦЭМ!$D$10+'СЕТ СН'!$H$5-'СЕТ СН'!$H$24</f>
        <v>3318.6434537800001</v>
      </c>
      <c r="T110" s="36">
        <f>SUMIFS(СВЦЭМ!$D$33:$D$776,СВЦЭМ!$A$33:$A$776,$A110,СВЦЭМ!$B$33:$B$776,T$83)+'СЕТ СН'!$H$14+СВЦЭМ!$D$10+'СЕТ СН'!$H$5-'СЕТ СН'!$H$24</f>
        <v>3321.2111965100003</v>
      </c>
      <c r="U110" s="36">
        <f>SUMIFS(СВЦЭМ!$D$33:$D$776,СВЦЭМ!$A$33:$A$776,$A110,СВЦЭМ!$B$33:$B$776,U$83)+'СЕТ СН'!$H$14+СВЦЭМ!$D$10+'СЕТ СН'!$H$5-'СЕТ СН'!$H$24</f>
        <v>3354.6888221200002</v>
      </c>
      <c r="V110" s="36">
        <f>SUMIFS(СВЦЭМ!$D$33:$D$776,СВЦЭМ!$A$33:$A$776,$A110,СВЦЭМ!$B$33:$B$776,V$83)+'СЕТ СН'!$H$14+СВЦЭМ!$D$10+'СЕТ СН'!$H$5-'СЕТ СН'!$H$24</f>
        <v>3361.9538489699999</v>
      </c>
      <c r="W110" s="36">
        <f>SUMIFS(СВЦЭМ!$D$33:$D$776,СВЦЭМ!$A$33:$A$776,$A110,СВЦЭМ!$B$33:$B$776,W$83)+'СЕТ СН'!$H$14+СВЦЭМ!$D$10+'СЕТ СН'!$H$5-'СЕТ СН'!$H$24</f>
        <v>3343.7669450900003</v>
      </c>
      <c r="X110" s="36">
        <f>SUMIFS(СВЦЭМ!$D$33:$D$776,СВЦЭМ!$A$33:$A$776,$A110,СВЦЭМ!$B$33:$B$776,X$83)+'СЕТ СН'!$H$14+СВЦЭМ!$D$10+'СЕТ СН'!$H$5-'СЕТ СН'!$H$24</f>
        <v>3329.89192598</v>
      </c>
      <c r="Y110" s="36">
        <f>SUMIFS(СВЦЭМ!$D$33:$D$776,СВЦЭМ!$A$33:$A$776,$A110,СВЦЭМ!$B$33:$B$776,Y$83)+'СЕТ СН'!$H$14+СВЦЭМ!$D$10+'СЕТ СН'!$H$5-'СЕТ СН'!$H$24</f>
        <v>3419.9283201899998</v>
      </c>
    </row>
    <row r="111" spans="1:25" ht="15.75" x14ac:dyDescent="0.2">
      <c r="A111" s="35">
        <f t="shared" si="2"/>
        <v>44102</v>
      </c>
      <c r="B111" s="36">
        <f>SUMIFS(СВЦЭМ!$D$33:$D$776,СВЦЭМ!$A$33:$A$776,$A111,СВЦЭМ!$B$33:$B$776,B$83)+'СЕТ СН'!$H$14+СВЦЭМ!$D$10+'СЕТ СН'!$H$5-'СЕТ СН'!$H$24</f>
        <v>3492.0330852400002</v>
      </c>
      <c r="C111" s="36">
        <f>SUMIFS(СВЦЭМ!$D$33:$D$776,СВЦЭМ!$A$33:$A$776,$A111,СВЦЭМ!$B$33:$B$776,C$83)+'СЕТ СН'!$H$14+СВЦЭМ!$D$10+'СЕТ СН'!$H$5-'СЕТ СН'!$H$24</f>
        <v>3508.5657167500003</v>
      </c>
      <c r="D111" s="36">
        <f>SUMIFS(СВЦЭМ!$D$33:$D$776,СВЦЭМ!$A$33:$A$776,$A111,СВЦЭМ!$B$33:$B$776,D$83)+'СЕТ СН'!$H$14+СВЦЭМ!$D$10+'СЕТ СН'!$H$5-'СЕТ СН'!$H$24</f>
        <v>3520.9951230199999</v>
      </c>
      <c r="E111" s="36">
        <f>SUMIFS(СВЦЭМ!$D$33:$D$776,СВЦЭМ!$A$33:$A$776,$A111,СВЦЭМ!$B$33:$B$776,E$83)+'СЕТ СН'!$H$14+СВЦЭМ!$D$10+'СЕТ СН'!$H$5-'СЕТ СН'!$H$24</f>
        <v>3534.39112871</v>
      </c>
      <c r="F111" s="36">
        <f>SUMIFS(СВЦЭМ!$D$33:$D$776,СВЦЭМ!$A$33:$A$776,$A111,СВЦЭМ!$B$33:$B$776,F$83)+'СЕТ СН'!$H$14+СВЦЭМ!$D$10+'СЕТ СН'!$H$5-'СЕТ СН'!$H$24</f>
        <v>3534.7698856900001</v>
      </c>
      <c r="G111" s="36">
        <f>SUMIFS(СВЦЭМ!$D$33:$D$776,СВЦЭМ!$A$33:$A$776,$A111,СВЦЭМ!$B$33:$B$776,G$83)+'СЕТ СН'!$H$14+СВЦЭМ!$D$10+'СЕТ СН'!$H$5-'СЕТ СН'!$H$24</f>
        <v>3519.7036489000002</v>
      </c>
      <c r="H111" s="36">
        <f>SUMIFS(СВЦЭМ!$D$33:$D$776,СВЦЭМ!$A$33:$A$776,$A111,СВЦЭМ!$B$33:$B$776,H$83)+'СЕТ СН'!$H$14+СВЦЭМ!$D$10+'СЕТ СН'!$H$5-'СЕТ СН'!$H$24</f>
        <v>3473.9002405000001</v>
      </c>
      <c r="I111" s="36">
        <f>SUMIFS(СВЦЭМ!$D$33:$D$776,СВЦЭМ!$A$33:$A$776,$A111,СВЦЭМ!$B$33:$B$776,I$83)+'СЕТ СН'!$H$14+СВЦЭМ!$D$10+'СЕТ СН'!$H$5-'СЕТ СН'!$H$24</f>
        <v>3453.2263339900001</v>
      </c>
      <c r="J111" s="36">
        <f>SUMIFS(СВЦЭМ!$D$33:$D$776,СВЦЭМ!$A$33:$A$776,$A111,СВЦЭМ!$B$33:$B$776,J$83)+'СЕТ СН'!$H$14+СВЦЭМ!$D$10+'СЕТ СН'!$H$5-'СЕТ СН'!$H$24</f>
        <v>3415.6902835199999</v>
      </c>
      <c r="K111" s="36">
        <f>SUMIFS(СВЦЭМ!$D$33:$D$776,СВЦЭМ!$A$33:$A$776,$A111,СВЦЭМ!$B$33:$B$776,K$83)+'СЕТ СН'!$H$14+СВЦЭМ!$D$10+'СЕТ СН'!$H$5-'СЕТ СН'!$H$24</f>
        <v>3407.6936032900003</v>
      </c>
      <c r="L111" s="36">
        <f>SUMIFS(СВЦЭМ!$D$33:$D$776,СВЦЭМ!$A$33:$A$776,$A111,СВЦЭМ!$B$33:$B$776,L$83)+'СЕТ СН'!$H$14+СВЦЭМ!$D$10+'СЕТ СН'!$H$5-'СЕТ СН'!$H$24</f>
        <v>3410.8518307700001</v>
      </c>
      <c r="M111" s="36">
        <f>SUMIFS(СВЦЭМ!$D$33:$D$776,СВЦЭМ!$A$33:$A$776,$A111,СВЦЭМ!$B$33:$B$776,M$83)+'СЕТ СН'!$H$14+СВЦЭМ!$D$10+'СЕТ СН'!$H$5-'СЕТ СН'!$H$24</f>
        <v>3370.4821381199999</v>
      </c>
      <c r="N111" s="36">
        <f>SUMIFS(СВЦЭМ!$D$33:$D$776,СВЦЭМ!$A$33:$A$776,$A111,СВЦЭМ!$B$33:$B$776,N$83)+'СЕТ СН'!$H$14+СВЦЭМ!$D$10+'СЕТ СН'!$H$5-'СЕТ СН'!$H$24</f>
        <v>3323.5641240300001</v>
      </c>
      <c r="O111" s="36">
        <f>SUMIFS(СВЦЭМ!$D$33:$D$776,СВЦЭМ!$A$33:$A$776,$A111,СВЦЭМ!$B$33:$B$776,O$83)+'СЕТ СН'!$H$14+СВЦЭМ!$D$10+'СЕТ СН'!$H$5-'СЕТ СН'!$H$24</f>
        <v>3307.87634252</v>
      </c>
      <c r="P111" s="36">
        <f>SUMIFS(СВЦЭМ!$D$33:$D$776,СВЦЭМ!$A$33:$A$776,$A111,СВЦЭМ!$B$33:$B$776,P$83)+'СЕТ СН'!$H$14+СВЦЭМ!$D$10+'СЕТ СН'!$H$5-'СЕТ СН'!$H$24</f>
        <v>3301.6224239500002</v>
      </c>
      <c r="Q111" s="36">
        <f>SUMIFS(СВЦЭМ!$D$33:$D$776,СВЦЭМ!$A$33:$A$776,$A111,СВЦЭМ!$B$33:$B$776,Q$83)+'СЕТ СН'!$H$14+СВЦЭМ!$D$10+'СЕТ СН'!$H$5-'СЕТ СН'!$H$24</f>
        <v>3301.5949914800003</v>
      </c>
      <c r="R111" s="36">
        <f>SUMIFS(СВЦЭМ!$D$33:$D$776,СВЦЭМ!$A$33:$A$776,$A111,СВЦЭМ!$B$33:$B$776,R$83)+'СЕТ СН'!$H$14+СВЦЭМ!$D$10+'СЕТ СН'!$H$5-'СЕТ СН'!$H$24</f>
        <v>3293.08128588</v>
      </c>
      <c r="S111" s="36">
        <f>SUMIFS(СВЦЭМ!$D$33:$D$776,СВЦЭМ!$A$33:$A$776,$A111,СВЦЭМ!$B$33:$B$776,S$83)+'СЕТ СН'!$H$14+СВЦЭМ!$D$10+'СЕТ СН'!$H$5-'СЕТ СН'!$H$24</f>
        <v>3311.1854210900001</v>
      </c>
      <c r="T111" s="36">
        <f>SUMIFS(СВЦЭМ!$D$33:$D$776,СВЦЭМ!$A$33:$A$776,$A111,СВЦЭМ!$B$33:$B$776,T$83)+'СЕТ СН'!$H$14+СВЦЭМ!$D$10+'СЕТ СН'!$H$5-'СЕТ СН'!$H$24</f>
        <v>3324.8661779700001</v>
      </c>
      <c r="U111" s="36">
        <f>SUMIFS(СВЦЭМ!$D$33:$D$776,СВЦЭМ!$A$33:$A$776,$A111,СВЦЭМ!$B$33:$B$776,U$83)+'СЕТ СН'!$H$14+СВЦЭМ!$D$10+'СЕТ СН'!$H$5-'СЕТ СН'!$H$24</f>
        <v>3351.3134663400001</v>
      </c>
      <c r="V111" s="36">
        <f>SUMIFS(СВЦЭМ!$D$33:$D$776,СВЦЭМ!$A$33:$A$776,$A111,СВЦЭМ!$B$33:$B$776,V$83)+'СЕТ СН'!$H$14+СВЦЭМ!$D$10+'СЕТ СН'!$H$5-'СЕТ СН'!$H$24</f>
        <v>3342.0275660000002</v>
      </c>
      <c r="W111" s="36">
        <f>SUMIFS(СВЦЭМ!$D$33:$D$776,СВЦЭМ!$A$33:$A$776,$A111,СВЦЭМ!$B$33:$B$776,W$83)+'СЕТ СН'!$H$14+СВЦЭМ!$D$10+'СЕТ СН'!$H$5-'СЕТ СН'!$H$24</f>
        <v>3324.5609319800001</v>
      </c>
      <c r="X111" s="36">
        <f>SUMIFS(СВЦЭМ!$D$33:$D$776,СВЦЭМ!$A$33:$A$776,$A111,СВЦЭМ!$B$33:$B$776,X$83)+'СЕТ СН'!$H$14+СВЦЭМ!$D$10+'СЕТ СН'!$H$5-'СЕТ СН'!$H$24</f>
        <v>3329.1736216700001</v>
      </c>
      <c r="Y111" s="36">
        <f>SUMIFS(СВЦЭМ!$D$33:$D$776,СВЦЭМ!$A$33:$A$776,$A111,СВЦЭМ!$B$33:$B$776,Y$83)+'СЕТ СН'!$H$14+СВЦЭМ!$D$10+'СЕТ СН'!$H$5-'СЕТ СН'!$H$24</f>
        <v>3407.7441012500003</v>
      </c>
    </row>
    <row r="112" spans="1:25" ht="15.75" x14ac:dyDescent="0.2">
      <c r="A112" s="35">
        <f t="shared" si="2"/>
        <v>44103</v>
      </c>
      <c r="B112" s="36">
        <f>SUMIFS(СВЦЭМ!$D$33:$D$776,СВЦЭМ!$A$33:$A$776,$A112,СВЦЭМ!$B$33:$B$776,B$83)+'СЕТ СН'!$H$14+СВЦЭМ!$D$10+'СЕТ СН'!$H$5-'СЕТ СН'!$H$24</f>
        <v>3464.6031738500001</v>
      </c>
      <c r="C112" s="36">
        <f>SUMIFS(СВЦЭМ!$D$33:$D$776,СВЦЭМ!$A$33:$A$776,$A112,СВЦЭМ!$B$33:$B$776,C$83)+'СЕТ СН'!$H$14+СВЦЭМ!$D$10+'СЕТ СН'!$H$5-'СЕТ СН'!$H$24</f>
        <v>3494.9307993900002</v>
      </c>
      <c r="D112" s="36">
        <f>SUMIFS(СВЦЭМ!$D$33:$D$776,СВЦЭМ!$A$33:$A$776,$A112,СВЦЭМ!$B$33:$B$776,D$83)+'СЕТ СН'!$H$14+СВЦЭМ!$D$10+'СЕТ СН'!$H$5-'СЕТ СН'!$H$24</f>
        <v>3510.5909924799998</v>
      </c>
      <c r="E112" s="36">
        <f>SUMIFS(СВЦЭМ!$D$33:$D$776,СВЦЭМ!$A$33:$A$776,$A112,СВЦЭМ!$B$33:$B$776,E$83)+'СЕТ СН'!$H$14+СВЦЭМ!$D$10+'СЕТ СН'!$H$5-'СЕТ СН'!$H$24</f>
        <v>3528.49157728</v>
      </c>
      <c r="F112" s="36">
        <f>SUMIFS(СВЦЭМ!$D$33:$D$776,СВЦЭМ!$A$33:$A$776,$A112,СВЦЭМ!$B$33:$B$776,F$83)+'СЕТ СН'!$H$14+СВЦЭМ!$D$10+'СЕТ СН'!$H$5-'СЕТ СН'!$H$24</f>
        <v>3529.7693651899999</v>
      </c>
      <c r="G112" s="36">
        <f>SUMIFS(СВЦЭМ!$D$33:$D$776,СВЦЭМ!$A$33:$A$776,$A112,СВЦЭМ!$B$33:$B$776,G$83)+'СЕТ СН'!$H$14+СВЦЭМ!$D$10+'СЕТ СН'!$H$5-'СЕТ СН'!$H$24</f>
        <v>3512.3363233999999</v>
      </c>
      <c r="H112" s="36">
        <f>SUMIFS(СВЦЭМ!$D$33:$D$776,СВЦЭМ!$A$33:$A$776,$A112,СВЦЭМ!$B$33:$B$776,H$83)+'СЕТ СН'!$H$14+СВЦЭМ!$D$10+'СЕТ СН'!$H$5-'СЕТ СН'!$H$24</f>
        <v>3469.7306748000001</v>
      </c>
      <c r="I112" s="36">
        <f>SUMIFS(СВЦЭМ!$D$33:$D$776,СВЦЭМ!$A$33:$A$776,$A112,СВЦЭМ!$B$33:$B$776,I$83)+'СЕТ СН'!$H$14+СВЦЭМ!$D$10+'СЕТ СН'!$H$5-'СЕТ СН'!$H$24</f>
        <v>3415.47830359</v>
      </c>
      <c r="J112" s="36">
        <f>SUMIFS(СВЦЭМ!$D$33:$D$776,СВЦЭМ!$A$33:$A$776,$A112,СВЦЭМ!$B$33:$B$776,J$83)+'СЕТ СН'!$H$14+СВЦЭМ!$D$10+'СЕТ СН'!$H$5-'СЕТ СН'!$H$24</f>
        <v>3386.7884562700001</v>
      </c>
      <c r="K112" s="36">
        <f>SUMIFS(СВЦЭМ!$D$33:$D$776,СВЦЭМ!$A$33:$A$776,$A112,СВЦЭМ!$B$33:$B$776,K$83)+'СЕТ СН'!$H$14+СВЦЭМ!$D$10+'СЕТ СН'!$H$5-'СЕТ СН'!$H$24</f>
        <v>3376.7822353900001</v>
      </c>
      <c r="L112" s="36">
        <f>SUMIFS(СВЦЭМ!$D$33:$D$776,СВЦЭМ!$A$33:$A$776,$A112,СВЦЭМ!$B$33:$B$776,L$83)+'СЕТ СН'!$H$14+СВЦЭМ!$D$10+'СЕТ СН'!$H$5-'СЕТ СН'!$H$24</f>
        <v>3413.86776452</v>
      </c>
      <c r="M112" s="36">
        <f>SUMIFS(СВЦЭМ!$D$33:$D$776,СВЦЭМ!$A$33:$A$776,$A112,СВЦЭМ!$B$33:$B$776,M$83)+'СЕТ СН'!$H$14+СВЦЭМ!$D$10+'СЕТ СН'!$H$5-'СЕТ СН'!$H$24</f>
        <v>3396.08818161</v>
      </c>
      <c r="N112" s="36">
        <f>SUMIFS(СВЦЭМ!$D$33:$D$776,СВЦЭМ!$A$33:$A$776,$A112,СВЦЭМ!$B$33:$B$776,N$83)+'СЕТ СН'!$H$14+СВЦЭМ!$D$10+'СЕТ СН'!$H$5-'СЕТ СН'!$H$24</f>
        <v>3369.6024075099999</v>
      </c>
      <c r="O112" s="36">
        <f>SUMIFS(СВЦЭМ!$D$33:$D$776,СВЦЭМ!$A$33:$A$776,$A112,СВЦЭМ!$B$33:$B$776,O$83)+'СЕТ СН'!$H$14+СВЦЭМ!$D$10+'СЕТ СН'!$H$5-'СЕТ СН'!$H$24</f>
        <v>3383.4699965899999</v>
      </c>
      <c r="P112" s="36">
        <f>SUMIFS(СВЦЭМ!$D$33:$D$776,СВЦЭМ!$A$33:$A$776,$A112,СВЦЭМ!$B$33:$B$776,P$83)+'СЕТ СН'!$H$14+СВЦЭМ!$D$10+'СЕТ СН'!$H$5-'СЕТ СН'!$H$24</f>
        <v>3368.80710533</v>
      </c>
      <c r="Q112" s="36">
        <f>SUMIFS(СВЦЭМ!$D$33:$D$776,СВЦЭМ!$A$33:$A$776,$A112,СВЦЭМ!$B$33:$B$776,Q$83)+'СЕТ СН'!$H$14+СВЦЭМ!$D$10+'СЕТ СН'!$H$5-'СЕТ СН'!$H$24</f>
        <v>3349.2015739600001</v>
      </c>
      <c r="R112" s="36">
        <f>SUMIFS(СВЦЭМ!$D$33:$D$776,СВЦЭМ!$A$33:$A$776,$A112,СВЦЭМ!$B$33:$B$776,R$83)+'СЕТ СН'!$H$14+СВЦЭМ!$D$10+'СЕТ СН'!$H$5-'СЕТ СН'!$H$24</f>
        <v>3450.8998865799999</v>
      </c>
      <c r="S112" s="36">
        <f>SUMIFS(СВЦЭМ!$D$33:$D$776,СВЦЭМ!$A$33:$A$776,$A112,СВЦЭМ!$B$33:$B$776,S$83)+'СЕТ СН'!$H$14+СВЦЭМ!$D$10+'СЕТ СН'!$H$5-'СЕТ СН'!$H$24</f>
        <v>3398.3129564000001</v>
      </c>
      <c r="T112" s="36">
        <f>SUMIFS(СВЦЭМ!$D$33:$D$776,СВЦЭМ!$A$33:$A$776,$A112,СВЦЭМ!$B$33:$B$776,T$83)+'СЕТ СН'!$H$14+СВЦЭМ!$D$10+'СЕТ СН'!$H$5-'СЕТ СН'!$H$24</f>
        <v>3355.65090504</v>
      </c>
      <c r="U112" s="36">
        <f>SUMIFS(СВЦЭМ!$D$33:$D$776,СВЦЭМ!$A$33:$A$776,$A112,СВЦЭМ!$B$33:$B$776,U$83)+'СЕТ СН'!$H$14+СВЦЭМ!$D$10+'СЕТ СН'!$H$5-'СЕТ СН'!$H$24</f>
        <v>3380.4881832700003</v>
      </c>
      <c r="V112" s="36">
        <f>SUMIFS(СВЦЭМ!$D$33:$D$776,СВЦЭМ!$A$33:$A$776,$A112,СВЦЭМ!$B$33:$B$776,V$83)+'СЕТ СН'!$H$14+СВЦЭМ!$D$10+'СЕТ СН'!$H$5-'СЕТ СН'!$H$24</f>
        <v>3371.6459790399999</v>
      </c>
      <c r="W112" s="36">
        <f>SUMIFS(СВЦЭМ!$D$33:$D$776,СВЦЭМ!$A$33:$A$776,$A112,СВЦЭМ!$B$33:$B$776,W$83)+'СЕТ СН'!$H$14+СВЦЭМ!$D$10+'СЕТ СН'!$H$5-'СЕТ СН'!$H$24</f>
        <v>3356.7717638399999</v>
      </c>
      <c r="X112" s="36">
        <f>SUMIFS(СВЦЭМ!$D$33:$D$776,СВЦЭМ!$A$33:$A$776,$A112,СВЦЭМ!$B$33:$B$776,X$83)+'СЕТ СН'!$H$14+СВЦЭМ!$D$10+'СЕТ СН'!$H$5-'СЕТ СН'!$H$24</f>
        <v>3329.37166325</v>
      </c>
      <c r="Y112" s="36">
        <f>SUMIFS(СВЦЭМ!$D$33:$D$776,СВЦЭМ!$A$33:$A$776,$A112,СВЦЭМ!$B$33:$B$776,Y$83)+'СЕТ СН'!$H$14+СВЦЭМ!$D$10+'СЕТ СН'!$H$5-'СЕТ СН'!$H$24</f>
        <v>3365.114435</v>
      </c>
    </row>
    <row r="113" spans="1:27" ht="15.75" x14ac:dyDescent="0.2">
      <c r="A113" s="35">
        <f t="shared" si="2"/>
        <v>44104</v>
      </c>
      <c r="B113" s="36">
        <f>SUMIFS(СВЦЭМ!$D$33:$D$776,СВЦЭМ!$A$33:$A$776,$A113,СВЦЭМ!$B$33:$B$776,B$83)+'СЕТ СН'!$H$14+СВЦЭМ!$D$10+'СЕТ СН'!$H$5-'СЕТ СН'!$H$24</f>
        <v>3438.7300774200003</v>
      </c>
      <c r="C113" s="36">
        <f>SUMIFS(СВЦЭМ!$D$33:$D$776,СВЦЭМ!$A$33:$A$776,$A113,СВЦЭМ!$B$33:$B$776,C$83)+'СЕТ СН'!$H$14+СВЦЭМ!$D$10+'СЕТ СН'!$H$5-'СЕТ СН'!$H$24</f>
        <v>3469.6680655800001</v>
      </c>
      <c r="D113" s="36">
        <f>SUMIFS(СВЦЭМ!$D$33:$D$776,СВЦЭМ!$A$33:$A$776,$A113,СВЦЭМ!$B$33:$B$776,D$83)+'СЕТ СН'!$H$14+СВЦЭМ!$D$10+'СЕТ СН'!$H$5-'СЕТ СН'!$H$24</f>
        <v>3489.4922329000001</v>
      </c>
      <c r="E113" s="36">
        <f>SUMIFS(СВЦЭМ!$D$33:$D$776,СВЦЭМ!$A$33:$A$776,$A113,СВЦЭМ!$B$33:$B$776,E$83)+'СЕТ СН'!$H$14+СВЦЭМ!$D$10+'СЕТ СН'!$H$5-'СЕТ СН'!$H$24</f>
        <v>3506.0181640000001</v>
      </c>
      <c r="F113" s="36">
        <f>SUMIFS(СВЦЭМ!$D$33:$D$776,СВЦЭМ!$A$33:$A$776,$A113,СВЦЭМ!$B$33:$B$776,F$83)+'СЕТ СН'!$H$14+СВЦЭМ!$D$10+'СЕТ СН'!$H$5-'СЕТ СН'!$H$24</f>
        <v>3501.5643495300001</v>
      </c>
      <c r="G113" s="36">
        <f>SUMIFS(СВЦЭМ!$D$33:$D$776,СВЦЭМ!$A$33:$A$776,$A113,СВЦЭМ!$B$33:$B$776,G$83)+'СЕТ СН'!$H$14+СВЦЭМ!$D$10+'СЕТ СН'!$H$5-'СЕТ СН'!$H$24</f>
        <v>3483.0592858499999</v>
      </c>
      <c r="H113" s="36">
        <f>SUMIFS(СВЦЭМ!$D$33:$D$776,СВЦЭМ!$A$33:$A$776,$A113,СВЦЭМ!$B$33:$B$776,H$83)+'СЕТ СН'!$H$14+СВЦЭМ!$D$10+'СЕТ СН'!$H$5-'СЕТ СН'!$H$24</f>
        <v>3439.0211309800002</v>
      </c>
      <c r="I113" s="36">
        <f>SUMIFS(СВЦЭМ!$D$33:$D$776,СВЦЭМ!$A$33:$A$776,$A113,СВЦЭМ!$B$33:$B$776,I$83)+'СЕТ СН'!$H$14+СВЦЭМ!$D$10+'СЕТ СН'!$H$5-'СЕТ СН'!$H$24</f>
        <v>3371.4809636199998</v>
      </c>
      <c r="J113" s="36">
        <f>SUMIFS(СВЦЭМ!$D$33:$D$776,СВЦЭМ!$A$33:$A$776,$A113,СВЦЭМ!$B$33:$B$776,J$83)+'СЕТ СН'!$H$14+СВЦЭМ!$D$10+'СЕТ СН'!$H$5-'СЕТ СН'!$H$24</f>
        <v>3342.7567385800003</v>
      </c>
      <c r="K113" s="36">
        <f>SUMIFS(СВЦЭМ!$D$33:$D$776,СВЦЭМ!$A$33:$A$776,$A113,СВЦЭМ!$B$33:$B$776,K$83)+'СЕТ СН'!$H$14+СВЦЭМ!$D$10+'СЕТ СН'!$H$5-'СЕТ СН'!$H$24</f>
        <v>3326.48572036</v>
      </c>
      <c r="L113" s="36">
        <f>SUMIFS(СВЦЭМ!$D$33:$D$776,СВЦЭМ!$A$33:$A$776,$A113,СВЦЭМ!$B$33:$B$776,L$83)+'СЕТ СН'!$H$14+СВЦЭМ!$D$10+'СЕТ СН'!$H$5-'СЕТ СН'!$H$24</f>
        <v>3339.7021103000002</v>
      </c>
      <c r="M113" s="36">
        <f>SUMIFS(СВЦЭМ!$D$33:$D$776,СВЦЭМ!$A$33:$A$776,$A113,СВЦЭМ!$B$33:$B$776,M$83)+'СЕТ СН'!$H$14+СВЦЭМ!$D$10+'СЕТ СН'!$H$5-'СЕТ СН'!$H$24</f>
        <v>3309.06694272</v>
      </c>
      <c r="N113" s="36">
        <f>SUMIFS(СВЦЭМ!$D$33:$D$776,СВЦЭМ!$A$33:$A$776,$A113,СВЦЭМ!$B$33:$B$776,N$83)+'СЕТ СН'!$H$14+СВЦЭМ!$D$10+'СЕТ СН'!$H$5-'СЕТ СН'!$H$24</f>
        <v>3266.9992479399998</v>
      </c>
      <c r="O113" s="36">
        <f>SUMIFS(СВЦЭМ!$D$33:$D$776,СВЦЭМ!$A$33:$A$776,$A113,СВЦЭМ!$B$33:$B$776,O$83)+'СЕТ СН'!$H$14+СВЦЭМ!$D$10+'СЕТ СН'!$H$5-'СЕТ СН'!$H$24</f>
        <v>3251.8961625299999</v>
      </c>
      <c r="P113" s="36">
        <f>SUMIFS(СВЦЭМ!$D$33:$D$776,СВЦЭМ!$A$33:$A$776,$A113,СВЦЭМ!$B$33:$B$776,P$83)+'СЕТ СН'!$H$14+СВЦЭМ!$D$10+'СЕТ СН'!$H$5-'СЕТ СН'!$H$24</f>
        <v>3250.00991729</v>
      </c>
      <c r="Q113" s="36">
        <f>SUMIFS(СВЦЭМ!$D$33:$D$776,СВЦЭМ!$A$33:$A$776,$A113,СВЦЭМ!$B$33:$B$776,Q$83)+'СЕТ СН'!$H$14+СВЦЭМ!$D$10+'СЕТ СН'!$H$5-'СЕТ СН'!$H$24</f>
        <v>3250.51277338</v>
      </c>
      <c r="R113" s="36">
        <f>SUMIFS(СВЦЭМ!$D$33:$D$776,СВЦЭМ!$A$33:$A$776,$A113,СВЦЭМ!$B$33:$B$776,R$83)+'СЕТ СН'!$H$14+СВЦЭМ!$D$10+'СЕТ СН'!$H$5-'СЕТ СН'!$H$24</f>
        <v>3250.29197432</v>
      </c>
      <c r="S113" s="36">
        <f>SUMIFS(СВЦЭМ!$D$33:$D$776,СВЦЭМ!$A$33:$A$776,$A113,СВЦЭМ!$B$33:$B$776,S$83)+'СЕТ СН'!$H$14+СВЦЭМ!$D$10+'СЕТ СН'!$H$5-'СЕТ СН'!$H$24</f>
        <v>3254.0622136900001</v>
      </c>
      <c r="T113" s="36">
        <f>SUMIFS(СВЦЭМ!$D$33:$D$776,СВЦЭМ!$A$33:$A$776,$A113,СВЦЭМ!$B$33:$B$776,T$83)+'СЕТ СН'!$H$14+СВЦЭМ!$D$10+'СЕТ СН'!$H$5-'СЕТ СН'!$H$24</f>
        <v>3246.0710371499999</v>
      </c>
      <c r="U113" s="36">
        <f>SUMIFS(СВЦЭМ!$D$33:$D$776,СВЦЭМ!$A$33:$A$776,$A113,СВЦЭМ!$B$33:$B$776,U$83)+'СЕТ СН'!$H$14+СВЦЭМ!$D$10+'СЕТ СН'!$H$5-'СЕТ СН'!$H$24</f>
        <v>3264.8196857299999</v>
      </c>
      <c r="V113" s="36">
        <f>SUMIFS(СВЦЭМ!$D$33:$D$776,СВЦЭМ!$A$33:$A$776,$A113,СВЦЭМ!$B$33:$B$776,V$83)+'СЕТ СН'!$H$14+СВЦЭМ!$D$10+'СЕТ СН'!$H$5-'СЕТ СН'!$H$24</f>
        <v>3249.44420012</v>
      </c>
      <c r="W113" s="36">
        <f>SUMIFS(СВЦЭМ!$D$33:$D$776,СВЦЭМ!$A$33:$A$776,$A113,СВЦЭМ!$B$33:$B$776,W$83)+'СЕТ СН'!$H$14+СВЦЭМ!$D$10+'СЕТ СН'!$H$5-'СЕТ СН'!$H$24</f>
        <v>3242.3058873099999</v>
      </c>
      <c r="X113" s="36">
        <f>SUMIFS(СВЦЭМ!$D$33:$D$776,СВЦЭМ!$A$33:$A$776,$A113,СВЦЭМ!$B$33:$B$776,X$83)+'СЕТ СН'!$H$14+СВЦЭМ!$D$10+'СЕТ СН'!$H$5-'СЕТ СН'!$H$24</f>
        <v>3280.2325555300004</v>
      </c>
      <c r="Y113" s="36">
        <f>SUMIFS(СВЦЭМ!$D$33:$D$776,СВЦЭМ!$A$33:$A$776,$A113,СВЦЭМ!$B$33:$B$776,Y$83)+'СЕТ СН'!$H$14+СВЦЭМ!$D$10+'СЕТ СН'!$H$5-'СЕТ СН'!$H$24</f>
        <v>3348.7501178000002</v>
      </c>
    </row>
    <row r="114" spans="1:27" ht="15.75" hidden="1" x14ac:dyDescent="0.2">
      <c r="A114" s="35">
        <f t="shared" si="2"/>
        <v>44105</v>
      </c>
      <c r="B114" s="36">
        <f>SUMIFS(СВЦЭМ!$D$33:$D$776,СВЦЭМ!$A$33:$A$776,$A114,СВЦЭМ!$B$33:$B$776,B$83)+'СЕТ СН'!$H$14+СВЦЭМ!$D$10+'СЕТ СН'!$H$5-'СЕТ СН'!$H$24</f>
        <v>2786.8786840399998</v>
      </c>
      <c r="C114" s="36">
        <f>SUMIFS(СВЦЭМ!$D$33:$D$776,СВЦЭМ!$A$33:$A$776,$A114,СВЦЭМ!$B$33:$B$776,C$83)+'СЕТ СН'!$H$14+СВЦЭМ!$D$10+'СЕТ СН'!$H$5-'СЕТ СН'!$H$24</f>
        <v>2786.8786840399998</v>
      </c>
      <c r="D114" s="36">
        <f>SUMIFS(СВЦЭМ!$D$33:$D$776,СВЦЭМ!$A$33:$A$776,$A114,СВЦЭМ!$B$33:$B$776,D$83)+'СЕТ СН'!$H$14+СВЦЭМ!$D$10+'СЕТ СН'!$H$5-'СЕТ СН'!$H$24</f>
        <v>2786.8786840399998</v>
      </c>
      <c r="E114" s="36">
        <f>SUMIFS(СВЦЭМ!$D$33:$D$776,СВЦЭМ!$A$33:$A$776,$A114,СВЦЭМ!$B$33:$B$776,E$83)+'СЕТ СН'!$H$14+СВЦЭМ!$D$10+'СЕТ СН'!$H$5-'СЕТ СН'!$H$24</f>
        <v>2786.8786840399998</v>
      </c>
      <c r="F114" s="36">
        <f>SUMIFS(СВЦЭМ!$D$33:$D$776,СВЦЭМ!$A$33:$A$776,$A114,СВЦЭМ!$B$33:$B$776,F$83)+'СЕТ СН'!$H$14+СВЦЭМ!$D$10+'СЕТ СН'!$H$5-'СЕТ СН'!$H$24</f>
        <v>2786.8786840399998</v>
      </c>
      <c r="G114" s="36">
        <f>SUMIFS(СВЦЭМ!$D$33:$D$776,СВЦЭМ!$A$33:$A$776,$A114,СВЦЭМ!$B$33:$B$776,G$83)+'СЕТ СН'!$H$14+СВЦЭМ!$D$10+'СЕТ СН'!$H$5-'СЕТ СН'!$H$24</f>
        <v>2786.8786840399998</v>
      </c>
      <c r="H114" s="36">
        <f>SUMIFS(СВЦЭМ!$D$33:$D$776,СВЦЭМ!$A$33:$A$776,$A114,СВЦЭМ!$B$33:$B$776,H$83)+'СЕТ СН'!$H$14+СВЦЭМ!$D$10+'СЕТ СН'!$H$5-'СЕТ СН'!$H$24</f>
        <v>2786.8786840399998</v>
      </c>
      <c r="I114" s="36">
        <f>SUMIFS(СВЦЭМ!$D$33:$D$776,СВЦЭМ!$A$33:$A$776,$A114,СВЦЭМ!$B$33:$B$776,I$83)+'СЕТ СН'!$H$14+СВЦЭМ!$D$10+'СЕТ СН'!$H$5-'СЕТ СН'!$H$24</f>
        <v>2786.8786840399998</v>
      </c>
      <c r="J114" s="36">
        <f>SUMIFS(СВЦЭМ!$D$33:$D$776,СВЦЭМ!$A$33:$A$776,$A114,СВЦЭМ!$B$33:$B$776,J$83)+'СЕТ СН'!$H$14+СВЦЭМ!$D$10+'СЕТ СН'!$H$5-'СЕТ СН'!$H$24</f>
        <v>2786.8786840399998</v>
      </c>
      <c r="K114" s="36">
        <f>SUMIFS(СВЦЭМ!$D$33:$D$776,СВЦЭМ!$A$33:$A$776,$A114,СВЦЭМ!$B$33:$B$776,K$83)+'СЕТ СН'!$H$14+СВЦЭМ!$D$10+'СЕТ СН'!$H$5-'СЕТ СН'!$H$24</f>
        <v>2786.8786840399998</v>
      </c>
      <c r="L114" s="36">
        <f>SUMIFS(СВЦЭМ!$D$33:$D$776,СВЦЭМ!$A$33:$A$776,$A114,СВЦЭМ!$B$33:$B$776,L$83)+'СЕТ СН'!$H$14+СВЦЭМ!$D$10+'СЕТ СН'!$H$5-'СЕТ СН'!$H$24</f>
        <v>2786.8786840399998</v>
      </c>
      <c r="M114" s="36">
        <f>SUMIFS(СВЦЭМ!$D$33:$D$776,СВЦЭМ!$A$33:$A$776,$A114,СВЦЭМ!$B$33:$B$776,M$83)+'СЕТ СН'!$H$14+СВЦЭМ!$D$10+'СЕТ СН'!$H$5-'СЕТ СН'!$H$24</f>
        <v>2786.8786840399998</v>
      </c>
      <c r="N114" s="36">
        <f>SUMIFS(СВЦЭМ!$D$33:$D$776,СВЦЭМ!$A$33:$A$776,$A114,СВЦЭМ!$B$33:$B$776,N$83)+'СЕТ СН'!$H$14+СВЦЭМ!$D$10+'СЕТ СН'!$H$5-'СЕТ СН'!$H$24</f>
        <v>2786.8786840399998</v>
      </c>
      <c r="O114" s="36">
        <f>SUMIFS(СВЦЭМ!$D$33:$D$776,СВЦЭМ!$A$33:$A$776,$A114,СВЦЭМ!$B$33:$B$776,O$83)+'СЕТ СН'!$H$14+СВЦЭМ!$D$10+'СЕТ СН'!$H$5-'СЕТ СН'!$H$24</f>
        <v>2786.8786840399998</v>
      </c>
      <c r="P114" s="36">
        <f>SUMIFS(СВЦЭМ!$D$33:$D$776,СВЦЭМ!$A$33:$A$776,$A114,СВЦЭМ!$B$33:$B$776,P$83)+'СЕТ СН'!$H$14+СВЦЭМ!$D$10+'СЕТ СН'!$H$5-'СЕТ СН'!$H$24</f>
        <v>2786.8786840399998</v>
      </c>
      <c r="Q114" s="36">
        <f>SUMIFS(СВЦЭМ!$D$33:$D$776,СВЦЭМ!$A$33:$A$776,$A114,СВЦЭМ!$B$33:$B$776,Q$83)+'СЕТ СН'!$H$14+СВЦЭМ!$D$10+'СЕТ СН'!$H$5-'СЕТ СН'!$H$24</f>
        <v>2786.8786840399998</v>
      </c>
      <c r="R114" s="36">
        <f>SUMIFS(СВЦЭМ!$D$33:$D$776,СВЦЭМ!$A$33:$A$776,$A114,СВЦЭМ!$B$33:$B$776,R$83)+'СЕТ СН'!$H$14+СВЦЭМ!$D$10+'СЕТ СН'!$H$5-'СЕТ СН'!$H$24</f>
        <v>2786.8786840399998</v>
      </c>
      <c r="S114" s="36">
        <f>SUMIFS(СВЦЭМ!$D$33:$D$776,СВЦЭМ!$A$33:$A$776,$A114,СВЦЭМ!$B$33:$B$776,S$83)+'СЕТ СН'!$H$14+СВЦЭМ!$D$10+'СЕТ СН'!$H$5-'СЕТ СН'!$H$24</f>
        <v>2786.8786840399998</v>
      </c>
      <c r="T114" s="36">
        <f>SUMIFS(СВЦЭМ!$D$33:$D$776,СВЦЭМ!$A$33:$A$776,$A114,СВЦЭМ!$B$33:$B$776,T$83)+'СЕТ СН'!$H$14+СВЦЭМ!$D$10+'СЕТ СН'!$H$5-'СЕТ СН'!$H$24</f>
        <v>2786.8786840399998</v>
      </c>
      <c r="U114" s="36">
        <f>SUMIFS(СВЦЭМ!$D$33:$D$776,СВЦЭМ!$A$33:$A$776,$A114,СВЦЭМ!$B$33:$B$776,U$83)+'СЕТ СН'!$H$14+СВЦЭМ!$D$10+'СЕТ СН'!$H$5-'СЕТ СН'!$H$24</f>
        <v>2786.8786840399998</v>
      </c>
      <c r="V114" s="36">
        <f>SUMIFS(СВЦЭМ!$D$33:$D$776,СВЦЭМ!$A$33:$A$776,$A114,СВЦЭМ!$B$33:$B$776,V$83)+'СЕТ СН'!$H$14+СВЦЭМ!$D$10+'СЕТ СН'!$H$5-'СЕТ СН'!$H$24</f>
        <v>2786.8786840399998</v>
      </c>
      <c r="W114" s="36">
        <f>SUMIFS(СВЦЭМ!$D$33:$D$776,СВЦЭМ!$A$33:$A$776,$A114,СВЦЭМ!$B$33:$B$776,W$83)+'СЕТ СН'!$H$14+СВЦЭМ!$D$10+'СЕТ СН'!$H$5-'СЕТ СН'!$H$24</f>
        <v>2786.8786840399998</v>
      </c>
      <c r="X114" s="36">
        <f>SUMIFS(СВЦЭМ!$D$33:$D$776,СВЦЭМ!$A$33:$A$776,$A114,СВЦЭМ!$B$33:$B$776,X$83)+'СЕТ СН'!$H$14+СВЦЭМ!$D$10+'СЕТ СН'!$H$5-'СЕТ СН'!$H$24</f>
        <v>2786.8786840399998</v>
      </c>
      <c r="Y114" s="36">
        <f>SUMIFS(СВЦЭМ!$D$33:$D$776,СВЦЭМ!$A$33:$A$776,$A114,СВЦЭМ!$B$33:$B$776,Y$83)+'СЕТ СН'!$H$14+СВЦЭМ!$D$10+'СЕТ СН'!$H$5-'СЕТ СН'!$H$24</f>
        <v>2786.8786840399998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01.09.2020</v>
      </c>
      <c r="B120" s="36">
        <f>SUMIFS(СВЦЭМ!$D$33:$D$776,СВЦЭМ!$A$33:$A$776,$A120,СВЦЭМ!$B$33:$B$776,B$119)+'СЕТ СН'!$I$14+СВЦЭМ!$D$10+'СЕТ СН'!$I$5-'СЕТ СН'!$I$24</f>
        <v>3589.53261251</v>
      </c>
      <c r="C120" s="36">
        <f>SUMIFS(СВЦЭМ!$D$33:$D$776,СВЦЭМ!$A$33:$A$776,$A120,СВЦЭМ!$B$33:$B$776,C$119)+'СЕТ СН'!$I$14+СВЦЭМ!$D$10+'СЕТ СН'!$I$5-'СЕТ СН'!$I$24</f>
        <v>3640.6864431399999</v>
      </c>
      <c r="D120" s="36">
        <f>SUMIFS(СВЦЭМ!$D$33:$D$776,СВЦЭМ!$A$33:$A$776,$A120,СВЦЭМ!$B$33:$B$776,D$119)+'СЕТ СН'!$I$14+СВЦЭМ!$D$10+'СЕТ СН'!$I$5-'СЕТ СН'!$I$24</f>
        <v>3659.9972270400003</v>
      </c>
      <c r="E120" s="36">
        <f>SUMIFS(СВЦЭМ!$D$33:$D$776,СВЦЭМ!$A$33:$A$776,$A120,СВЦЭМ!$B$33:$B$776,E$119)+'СЕТ СН'!$I$14+СВЦЭМ!$D$10+'СЕТ СН'!$I$5-'СЕТ СН'!$I$24</f>
        <v>3675.4326298300002</v>
      </c>
      <c r="F120" s="36">
        <f>SUMIFS(СВЦЭМ!$D$33:$D$776,СВЦЭМ!$A$33:$A$776,$A120,СВЦЭМ!$B$33:$B$776,F$119)+'СЕТ СН'!$I$14+СВЦЭМ!$D$10+'СЕТ СН'!$I$5-'СЕТ СН'!$I$24</f>
        <v>3685.9756680099999</v>
      </c>
      <c r="G120" s="36">
        <f>SUMIFS(СВЦЭМ!$D$33:$D$776,СВЦЭМ!$A$33:$A$776,$A120,СВЦЭМ!$B$33:$B$776,G$119)+'СЕТ СН'!$I$14+СВЦЭМ!$D$10+'СЕТ СН'!$I$5-'СЕТ СН'!$I$24</f>
        <v>3686.7980451900003</v>
      </c>
      <c r="H120" s="36">
        <f>SUMIFS(СВЦЭМ!$D$33:$D$776,СВЦЭМ!$A$33:$A$776,$A120,СВЦЭМ!$B$33:$B$776,H$119)+'СЕТ СН'!$I$14+СВЦЭМ!$D$10+'СЕТ СН'!$I$5-'СЕТ СН'!$I$24</f>
        <v>3669.0124691000001</v>
      </c>
      <c r="I120" s="36">
        <f>SUMIFS(СВЦЭМ!$D$33:$D$776,СВЦЭМ!$A$33:$A$776,$A120,СВЦЭМ!$B$33:$B$776,I$119)+'СЕТ СН'!$I$14+СВЦЭМ!$D$10+'СЕТ СН'!$I$5-'СЕТ СН'!$I$24</f>
        <v>3630.1265411300001</v>
      </c>
      <c r="J120" s="36">
        <f>SUMIFS(СВЦЭМ!$D$33:$D$776,СВЦЭМ!$A$33:$A$776,$A120,СВЦЭМ!$B$33:$B$776,J$119)+'СЕТ СН'!$I$14+СВЦЭМ!$D$10+'СЕТ СН'!$I$5-'СЕТ СН'!$I$24</f>
        <v>3577.75122362</v>
      </c>
      <c r="K120" s="36">
        <f>SUMIFS(СВЦЭМ!$D$33:$D$776,СВЦЭМ!$A$33:$A$776,$A120,СВЦЭМ!$B$33:$B$776,K$119)+'СЕТ СН'!$I$14+СВЦЭМ!$D$10+'СЕТ СН'!$I$5-'СЕТ СН'!$I$24</f>
        <v>3559.1946579</v>
      </c>
      <c r="L120" s="36">
        <f>SUMIFS(СВЦЭМ!$D$33:$D$776,СВЦЭМ!$A$33:$A$776,$A120,СВЦЭМ!$B$33:$B$776,L$119)+'СЕТ СН'!$I$14+СВЦЭМ!$D$10+'СЕТ СН'!$I$5-'СЕТ СН'!$I$24</f>
        <v>3551.67015274</v>
      </c>
      <c r="M120" s="36">
        <f>SUMIFS(СВЦЭМ!$D$33:$D$776,СВЦЭМ!$A$33:$A$776,$A120,СВЦЭМ!$B$33:$B$776,M$119)+'СЕТ СН'!$I$14+СВЦЭМ!$D$10+'СЕТ СН'!$I$5-'СЕТ СН'!$I$24</f>
        <v>3554.67799221</v>
      </c>
      <c r="N120" s="36">
        <f>SUMIFS(СВЦЭМ!$D$33:$D$776,СВЦЭМ!$A$33:$A$776,$A120,СВЦЭМ!$B$33:$B$776,N$119)+'СЕТ СН'!$I$14+СВЦЭМ!$D$10+'СЕТ СН'!$I$5-'СЕТ СН'!$I$24</f>
        <v>3579.6797537699999</v>
      </c>
      <c r="O120" s="36">
        <f>SUMIFS(СВЦЭМ!$D$33:$D$776,СВЦЭМ!$A$33:$A$776,$A120,СВЦЭМ!$B$33:$B$776,O$119)+'СЕТ СН'!$I$14+СВЦЭМ!$D$10+'СЕТ СН'!$I$5-'СЕТ СН'!$I$24</f>
        <v>3576.26186714</v>
      </c>
      <c r="P120" s="36">
        <f>SUMIFS(СВЦЭМ!$D$33:$D$776,СВЦЭМ!$A$33:$A$776,$A120,СВЦЭМ!$B$33:$B$776,P$119)+'СЕТ СН'!$I$14+СВЦЭМ!$D$10+'СЕТ СН'!$I$5-'СЕТ СН'!$I$24</f>
        <v>3575.2954100400002</v>
      </c>
      <c r="Q120" s="36">
        <f>SUMIFS(СВЦЭМ!$D$33:$D$776,СВЦЭМ!$A$33:$A$776,$A120,СВЦЭМ!$B$33:$B$776,Q$119)+'СЕТ СН'!$I$14+СВЦЭМ!$D$10+'СЕТ СН'!$I$5-'СЕТ СН'!$I$24</f>
        <v>3581.1585773300003</v>
      </c>
      <c r="R120" s="36">
        <f>SUMIFS(СВЦЭМ!$D$33:$D$776,СВЦЭМ!$A$33:$A$776,$A120,СВЦЭМ!$B$33:$B$776,R$119)+'СЕТ СН'!$I$14+СВЦЭМ!$D$10+'СЕТ СН'!$I$5-'СЕТ СН'!$I$24</f>
        <v>3570.3486513500002</v>
      </c>
      <c r="S120" s="36">
        <f>SUMIFS(СВЦЭМ!$D$33:$D$776,СВЦЭМ!$A$33:$A$776,$A120,СВЦЭМ!$B$33:$B$776,S$119)+'СЕТ СН'!$I$14+СВЦЭМ!$D$10+'СЕТ СН'!$I$5-'СЕТ СН'!$I$24</f>
        <v>3575.5824007900001</v>
      </c>
      <c r="T120" s="36">
        <f>SUMIFS(СВЦЭМ!$D$33:$D$776,СВЦЭМ!$A$33:$A$776,$A120,СВЦЭМ!$B$33:$B$776,T$119)+'СЕТ СН'!$I$14+СВЦЭМ!$D$10+'СЕТ СН'!$I$5-'СЕТ СН'!$I$24</f>
        <v>3569.6889985799999</v>
      </c>
      <c r="U120" s="36">
        <f>SUMIFS(СВЦЭМ!$D$33:$D$776,СВЦЭМ!$A$33:$A$776,$A120,СВЦЭМ!$B$33:$B$776,U$119)+'СЕТ СН'!$I$14+СВЦЭМ!$D$10+'СЕТ СН'!$I$5-'СЕТ СН'!$I$24</f>
        <v>3565.9512605300001</v>
      </c>
      <c r="V120" s="36">
        <f>SUMIFS(СВЦЭМ!$D$33:$D$776,СВЦЭМ!$A$33:$A$776,$A120,СВЦЭМ!$B$33:$B$776,V$119)+'СЕТ СН'!$I$14+СВЦЭМ!$D$10+'СЕТ СН'!$I$5-'СЕТ СН'!$I$24</f>
        <v>3556.82069284</v>
      </c>
      <c r="W120" s="36">
        <f>SUMIFS(СВЦЭМ!$D$33:$D$776,СВЦЭМ!$A$33:$A$776,$A120,СВЦЭМ!$B$33:$B$776,W$119)+'СЕТ СН'!$I$14+СВЦЭМ!$D$10+'СЕТ СН'!$I$5-'СЕТ СН'!$I$24</f>
        <v>3545.6396781100002</v>
      </c>
      <c r="X120" s="36">
        <f>SUMIFS(СВЦЭМ!$D$33:$D$776,СВЦЭМ!$A$33:$A$776,$A120,СВЦЭМ!$B$33:$B$776,X$119)+'СЕТ СН'!$I$14+СВЦЭМ!$D$10+'СЕТ СН'!$I$5-'СЕТ СН'!$I$24</f>
        <v>3573.3177590400001</v>
      </c>
      <c r="Y120" s="36">
        <f>SUMIFS(СВЦЭМ!$D$33:$D$776,СВЦЭМ!$A$33:$A$776,$A120,СВЦЭМ!$B$33:$B$776,Y$119)+'СЕТ СН'!$I$14+СВЦЭМ!$D$10+'СЕТ СН'!$I$5-'СЕТ СН'!$I$24</f>
        <v>3633.6409367199999</v>
      </c>
      <c r="AA120" s="45"/>
    </row>
    <row r="121" spans="1:27" ht="15.75" x14ac:dyDescent="0.2">
      <c r="A121" s="35">
        <f>A120+1</f>
        <v>44076</v>
      </c>
      <c r="B121" s="36">
        <f>SUMIFS(СВЦЭМ!$D$33:$D$776,СВЦЭМ!$A$33:$A$776,$A121,СВЦЭМ!$B$33:$B$776,B$119)+'СЕТ СН'!$I$14+СВЦЭМ!$D$10+'СЕТ СН'!$I$5-'СЕТ СН'!$I$24</f>
        <v>3658.93623875</v>
      </c>
      <c r="C121" s="36">
        <f>SUMIFS(СВЦЭМ!$D$33:$D$776,СВЦЭМ!$A$33:$A$776,$A121,СВЦЭМ!$B$33:$B$776,C$119)+'СЕТ СН'!$I$14+СВЦЭМ!$D$10+'СЕТ СН'!$I$5-'СЕТ СН'!$I$24</f>
        <v>3718.4466204800001</v>
      </c>
      <c r="D121" s="36">
        <f>SUMIFS(СВЦЭМ!$D$33:$D$776,СВЦЭМ!$A$33:$A$776,$A121,СВЦЭМ!$B$33:$B$776,D$119)+'СЕТ СН'!$I$14+СВЦЭМ!$D$10+'СЕТ СН'!$I$5-'СЕТ СН'!$I$24</f>
        <v>3758.8208595599999</v>
      </c>
      <c r="E121" s="36">
        <f>SUMIFS(СВЦЭМ!$D$33:$D$776,СВЦЭМ!$A$33:$A$776,$A121,СВЦЭМ!$B$33:$B$776,E$119)+'СЕТ СН'!$I$14+СВЦЭМ!$D$10+'СЕТ СН'!$I$5-'СЕТ СН'!$I$24</f>
        <v>3775.7519247999999</v>
      </c>
      <c r="F121" s="36">
        <f>SUMIFS(СВЦЭМ!$D$33:$D$776,СВЦЭМ!$A$33:$A$776,$A121,СВЦЭМ!$B$33:$B$776,F$119)+'СЕТ СН'!$I$14+СВЦЭМ!$D$10+'СЕТ СН'!$I$5-'СЕТ СН'!$I$24</f>
        <v>3775.7803378600001</v>
      </c>
      <c r="G121" s="36">
        <f>SUMIFS(СВЦЭМ!$D$33:$D$776,СВЦЭМ!$A$33:$A$776,$A121,СВЦЭМ!$B$33:$B$776,G$119)+'СЕТ СН'!$I$14+СВЦЭМ!$D$10+'СЕТ СН'!$I$5-'СЕТ СН'!$I$24</f>
        <v>3752.9026586800001</v>
      </c>
      <c r="H121" s="36">
        <f>SUMIFS(СВЦЭМ!$D$33:$D$776,СВЦЭМ!$A$33:$A$776,$A121,СВЦЭМ!$B$33:$B$776,H$119)+'СЕТ СН'!$I$14+СВЦЭМ!$D$10+'СЕТ СН'!$I$5-'СЕТ СН'!$I$24</f>
        <v>3698.0185787600003</v>
      </c>
      <c r="I121" s="36">
        <f>SUMIFS(СВЦЭМ!$D$33:$D$776,СВЦЭМ!$A$33:$A$776,$A121,СВЦЭМ!$B$33:$B$776,I$119)+'СЕТ СН'!$I$14+СВЦЭМ!$D$10+'СЕТ СН'!$I$5-'СЕТ СН'!$I$24</f>
        <v>3627.0933982800002</v>
      </c>
      <c r="J121" s="36">
        <f>SUMIFS(СВЦЭМ!$D$33:$D$776,СВЦЭМ!$A$33:$A$776,$A121,СВЦЭМ!$B$33:$B$776,J$119)+'СЕТ СН'!$I$14+СВЦЭМ!$D$10+'СЕТ СН'!$I$5-'СЕТ СН'!$I$24</f>
        <v>3564.8489995</v>
      </c>
      <c r="K121" s="36">
        <f>SUMIFS(СВЦЭМ!$D$33:$D$776,СВЦЭМ!$A$33:$A$776,$A121,СВЦЭМ!$B$33:$B$776,K$119)+'СЕТ СН'!$I$14+СВЦЭМ!$D$10+'СЕТ СН'!$I$5-'СЕТ СН'!$I$24</f>
        <v>3563.4650235099998</v>
      </c>
      <c r="L121" s="36">
        <f>SUMIFS(СВЦЭМ!$D$33:$D$776,СВЦЭМ!$A$33:$A$776,$A121,СВЦЭМ!$B$33:$B$776,L$119)+'СЕТ СН'!$I$14+СВЦЭМ!$D$10+'СЕТ СН'!$I$5-'СЕТ СН'!$I$24</f>
        <v>3569.0991171300002</v>
      </c>
      <c r="M121" s="36">
        <f>SUMIFS(СВЦЭМ!$D$33:$D$776,СВЦЭМ!$A$33:$A$776,$A121,СВЦЭМ!$B$33:$B$776,M$119)+'СЕТ СН'!$I$14+СВЦЭМ!$D$10+'СЕТ СН'!$I$5-'СЕТ СН'!$I$24</f>
        <v>3568.4691593799998</v>
      </c>
      <c r="N121" s="36">
        <f>SUMIFS(СВЦЭМ!$D$33:$D$776,СВЦЭМ!$A$33:$A$776,$A121,СВЦЭМ!$B$33:$B$776,N$119)+'СЕТ СН'!$I$14+СВЦЭМ!$D$10+'СЕТ СН'!$I$5-'СЕТ СН'!$I$24</f>
        <v>3579.7684652600001</v>
      </c>
      <c r="O121" s="36">
        <f>SUMIFS(СВЦЭМ!$D$33:$D$776,СВЦЭМ!$A$33:$A$776,$A121,СВЦЭМ!$B$33:$B$776,O$119)+'СЕТ СН'!$I$14+СВЦЭМ!$D$10+'СЕТ СН'!$I$5-'СЕТ СН'!$I$24</f>
        <v>3586.15361235</v>
      </c>
      <c r="P121" s="36">
        <f>SUMIFS(СВЦЭМ!$D$33:$D$776,СВЦЭМ!$A$33:$A$776,$A121,СВЦЭМ!$B$33:$B$776,P$119)+'СЕТ СН'!$I$14+СВЦЭМ!$D$10+'СЕТ СН'!$I$5-'СЕТ СН'!$I$24</f>
        <v>3589.99111619</v>
      </c>
      <c r="Q121" s="36">
        <f>SUMIFS(СВЦЭМ!$D$33:$D$776,СВЦЭМ!$A$33:$A$776,$A121,СВЦЭМ!$B$33:$B$776,Q$119)+'СЕТ СН'!$I$14+СВЦЭМ!$D$10+'СЕТ СН'!$I$5-'СЕТ СН'!$I$24</f>
        <v>3588.6400112599999</v>
      </c>
      <c r="R121" s="36">
        <f>SUMIFS(СВЦЭМ!$D$33:$D$776,СВЦЭМ!$A$33:$A$776,$A121,СВЦЭМ!$B$33:$B$776,R$119)+'СЕТ СН'!$I$14+СВЦЭМ!$D$10+'СЕТ СН'!$I$5-'СЕТ СН'!$I$24</f>
        <v>3579.12880154</v>
      </c>
      <c r="S121" s="36">
        <f>SUMIFS(СВЦЭМ!$D$33:$D$776,СВЦЭМ!$A$33:$A$776,$A121,СВЦЭМ!$B$33:$B$776,S$119)+'СЕТ СН'!$I$14+СВЦЭМ!$D$10+'СЕТ СН'!$I$5-'СЕТ СН'!$I$24</f>
        <v>3584.1869140200001</v>
      </c>
      <c r="T121" s="36">
        <f>SUMIFS(СВЦЭМ!$D$33:$D$776,СВЦЭМ!$A$33:$A$776,$A121,СВЦЭМ!$B$33:$B$776,T$119)+'СЕТ СН'!$I$14+СВЦЭМ!$D$10+'СЕТ СН'!$I$5-'СЕТ СН'!$I$24</f>
        <v>3535.31173713</v>
      </c>
      <c r="U121" s="36">
        <f>SUMIFS(СВЦЭМ!$D$33:$D$776,СВЦЭМ!$A$33:$A$776,$A121,СВЦЭМ!$B$33:$B$776,U$119)+'СЕТ СН'!$I$14+СВЦЭМ!$D$10+'СЕТ СН'!$I$5-'СЕТ СН'!$I$24</f>
        <v>3515.32523477</v>
      </c>
      <c r="V121" s="36">
        <f>SUMIFS(СВЦЭМ!$D$33:$D$776,СВЦЭМ!$A$33:$A$776,$A121,СВЦЭМ!$B$33:$B$776,V$119)+'СЕТ СН'!$I$14+СВЦЭМ!$D$10+'СЕТ СН'!$I$5-'СЕТ СН'!$I$24</f>
        <v>3497.9627529600002</v>
      </c>
      <c r="W121" s="36">
        <f>SUMIFS(СВЦЭМ!$D$33:$D$776,СВЦЭМ!$A$33:$A$776,$A121,СВЦЭМ!$B$33:$B$776,W$119)+'СЕТ СН'!$I$14+СВЦЭМ!$D$10+'СЕТ СН'!$I$5-'СЕТ СН'!$I$24</f>
        <v>3504.87485259</v>
      </c>
      <c r="X121" s="36">
        <f>SUMIFS(СВЦЭМ!$D$33:$D$776,СВЦЭМ!$A$33:$A$776,$A121,СВЦЭМ!$B$33:$B$776,X$119)+'СЕТ СН'!$I$14+СВЦЭМ!$D$10+'СЕТ СН'!$I$5-'СЕТ СН'!$I$24</f>
        <v>3555.31433935</v>
      </c>
      <c r="Y121" s="36">
        <f>SUMIFS(СВЦЭМ!$D$33:$D$776,СВЦЭМ!$A$33:$A$776,$A121,СВЦЭМ!$B$33:$B$776,Y$119)+'СЕТ СН'!$I$14+СВЦЭМ!$D$10+'СЕТ СН'!$I$5-'СЕТ СН'!$I$24</f>
        <v>3592.5303343300002</v>
      </c>
    </row>
    <row r="122" spans="1:27" ht="15.75" x14ac:dyDescent="0.2">
      <c r="A122" s="35">
        <f t="shared" ref="A122:A150" si="3">A121+1</f>
        <v>44077</v>
      </c>
      <c r="B122" s="36">
        <f>SUMIFS(СВЦЭМ!$D$33:$D$776,СВЦЭМ!$A$33:$A$776,$A122,СВЦЭМ!$B$33:$B$776,B$119)+'СЕТ СН'!$I$14+СВЦЭМ!$D$10+'СЕТ СН'!$I$5-'СЕТ СН'!$I$24</f>
        <v>3688.3376768200001</v>
      </c>
      <c r="C122" s="36">
        <f>SUMIFS(СВЦЭМ!$D$33:$D$776,СВЦЭМ!$A$33:$A$776,$A122,СВЦЭМ!$B$33:$B$776,C$119)+'СЕТ СН'!$I$14+СВЦЭМ!$D$10+'СЕТ СН'!$I$5-'СЕТ СН'!$I$24</f>
        <v>3714.12427708</v>
      </c>
      <c r="D122" s="36">
        <f>SUMIFS(СВЦЭМ!$D$33:$D$776,СВЦЭМ!$A$33:$A$776,$A122,СВЦЭМ!$B$33:$B$776,D$119)+'СЕТ СН'!$I$14+СВЦЭМ!$D$10+'СЕТ СН'!$I$5-'СЕТ СН'!$I$24</f>
        <v>3698.2698603600002</v>
      </c>
      <c r="E122" s="36">
        <f>SUMIFS(СВЦЭМ!$D$33:$D$776,СВЦЭМ!$A$33:$A$776,$A122,СВЦЭМ!$B$33:$B$776,E$119)+'СЕТ СН'!$I$14+СВЦЭМ!$D$10+'СЕТ СН'!$I$5-'СЕТ СН'!$I$24</f>
        <v>3695.3993359699998</v>
      </c>
      <c r="F122" s="36">
        <f>SUMIFS(СВЦЭМ!$D$33:$D$776,СВЦЭМ!$A$33:$A$776,$A122,СВЦЭМ!$B$33:$B$776,F$119)+'СЕТ СН'!$I$14+СВЦЭМ!$D$10+'СЕТ СН'!$I$5-'СЕТ СН'!$I$24</f>
        <v>3695.38839138</v>
      </c>
      <c r="G122" s="36">
        <f>SUMIFS(СВЦЭМ!$D$33:$D$776,СВЦЭМ!$A$33:$A$776,$A122,СВЦЭМ!$B$33:$B$776,G$119)+'СЕТ СН'!$I$14+СВЦЭМ!$D$10+'СЕТ СН'!$I$5-'СЕТ СН'!$I$24</f>
        <v>3699.6050785699999</v>
      </c>
      <c r="H122" s="36">
        <f>SUMIFS(СВЦЭМ!$D$33:$D$776,СВЦЭМ!$A$33:$A$776,$A122,СВЦЭМ!$B$33:$B$776,H$119)+'СЕТ СН'!$I$14+СВЦЭМ!$D$10+'СЕТ СН'!$I$5-'СЕТ СН'!$I$24</f>
        <v>3683.1565485700003</v>
      </c>
      <c r="I122" s="36">
        <f>SUMIFS(СВЦЭМ!$D$33:$D$776,СВЦЭМ!$A$33:$A$776,$A122,СВЦЭМ!$B$33:$B$776,I$119)+'СЕТ СН'!$I$14+СВЦЭМ!$D$10+'СЕТ СН'!$I$5-'СЕТ СН'!$I$24</f>
        <v>3613.45021382</v>
      </c>
      <c r="J122" s="36">
        <f>SUMIFS(СВЦЭМ!$D$33:$D$776,СВЦЭМ!$A$33:$A$776,$A122,СВЦЭМ!$B$33:$B$776,J$119)+'СЕТ СН'!$I$14+СВЦЭМ!$D$10+'СЕТ СН'!$I$5-'СЕТ СН'!$I$24</f>
        <v>3597.6457268300001</v>
      </c>
      <c r="K122" s="36">
        <f>SUMIFS(СВЦЭМ!$D$33:$D$776,СВЦЭМ!$A$33:$A$776,$A122,СВЦЭМ!$B$33:$B$776,K$119)+'СЕТ СН'!$I$14+СВЦЭМ!$D$10+'СЕТ СН'!$I$5-'СЕТ СН'!$I$24</f>
        <v>3632.3471265799999</v>
      </c>
      <c r="L122" s="36">
        <f>SUMIFS(СВЦЭМ!$D$33:$D$776,СВЦЭМ!$A$33:$A$776,$A122,СВЦЭМ!$B$33:$B$776,L$119)+'СЕТ СН'!$I$14+СВЦЭМ!$D$10+'СЕТ СН'!$I$5-'СЕТ СН'!$I$24</f>
        <v>3622.62373441</v>
      </c>
      <c r="M122" s="36">
        <f>SUMIFS(СВЦЭМ!$D$33:$D$776,СВЦЭМ!$A$33:$A$776,$A122,СВЦЭМ!$B$33:$B$776,M$119)+'СЕТ СН'!$I$14+СВЦЭМ!$D$10+'СЕТ СН'!$I$5-'СЕТ СН'!$I$24</f>
        <v>3629.9717743400001</v>
      </c>
      <c r="N122" s="36">
        <f>SUMIFS(СВЦЭМ!$D$33:$D$776,СВЦЭМ!$A$33:$A$776,$A122,СВЦЭМ!$B$33:$B$776,N$119)+'СЕТ СН'!$I$14+СВЦЭМ!$D$10+'СЕТ СН'!$I$5-'СЕТ СН'!$I$24</f>
        <v>3637.7446513200002</v>
      </c>
      <c r="O122" s="36">
        <f>SUMIFS(СВЦЭМ!$D$33:$D$776,СВЦЭМ!$A$33:$A$776,$A122,СВЦЭМ!$B$33:$B$776,O$119)+'СЕТ СН'!$I$14+СВЦЭМ!$D$10+'СЕТ СН'!$I$5-'СЕТ СН'!$I$24</f>
        <v>3639.6127703900002</v>
      </c>
      <c r="P122" s="36">
        <f>SUMIFS(СВЦЭМ!$D$33:$D$776,СВЦЭМ!$A$33:$A$776,$A122,СВЦЭМ!$B$33:$B$776,P$119)+'СЕТ СН'!$I$14+СВЦЭМ!$D$10+'СЕТ СН'!$I$5-'СЕТ СН'!$I$24</f>
        <v>3643.4424048800001</v>
      </c>
      <c r="Q122" s="36">
        <f>SUMIFS(СВЦЭМ!$D$33:$D$776,СВЦЭМ!$A$33:$A$776,$A122,СВЦЭМ!$B$33:$B$776,Q$119)+'СЕТ СН'!$I$14+СВЦЭМ!$D$10+'СЕТ СН'!$I$5-'СЕТ СН'!$I$24</f>
        <v>3638.9599769699998</v>
      </c>
      <c r="R122" s="36">
        <f>SUMIFS(СВЦЭМ!$D$33:$D$776,СВЦЭМ!$A$33:$A$776,$A122,СВЦЭМ!$B$33:$B$776,R$119)+'СЕТ СН'!$I$14+СВЦЭМ!$D$10+'СЕТ СН'!$I$5-'СЕТ СН'!$I$24</f>
        <v>3633.0582484000001</v>
      </c>
      <c r="S122" s="36">
        <f>SUMIFS(СВЦЭМ!$D$33:$D$776,СВЦЭМ!$A$33:$A$776,$A122,СВЦЭМ!$B$33:$B$776,S$119)+'СЕТ СН'!$I$14+СВЦЭМ!$D$10+'СЕТ СН'!$I$5-'СЕТ СН'!$I$24</f>
        <v>3634.3915620299999</v>
      </c>
      <c r="T122" s="36">
        <f>SUMIFS(СВЦЭМ!$D$33:$D$776,СВЦЭМ!$A$33:$A$776,$A122,СВЦЭМ!$B$33:$B$776,T$119)+'СЕТ СН'!$I$14+СВЦЭМ!$D$10+'СЕТ СН'!$I$5-'СЕТ СН'!$I$24</f>
        <v>3595.0204214300002</v>
      </c>
      <c r="U122" s="36">
        <f>SUMIFS(СВЦЭМ!$D$33:$D$776,СВЦЭМ!$A$33:$A$776,$A122,СВЦЭМ!$B$33:$B$776,U$119)+'СЕТ СН'!$I$14+СВЦЭМ!$D$10+'СЕТ СН'!$I$5-'СЕТ СН'!$I$24</f>
        <v>3577.78827671</v>
      </c>
      <c r="V122" s="36">
        <f>SUMIFS(СВЦЭМ!$D$33:$D$776,СВЦЭМ!$A$33:$A$776,$A122,СВЦЭМ!$B$33:$B$776,V$119)+'СЕТ СН'!$I$14+СВЦЭМ!$D$10+'СЕТ СН'!$I$5-'СЕТ СН'!$I$24</f>
        <v>3581.4285790100002</v>
      </c>
      <c r="W122" s="36">
        <f>SUMIFS(СВЦЭМ!$D$33:$D$776,СВЦЭМ!$A$33:$A$776,$A122,СВЦЭМ!$B$33:$B$776,W$119)+'СЕТ СН'!$I$14+СВЦЭМ!$D$10+'СЕТ СН'!$I$5-'СЕТ СН'!$I$24</f>
        <v>3572.3588019500003</v>
      </c>
      <c r="X122" s="36">
        <f>SUMIFS(СВЦЭМ!$D$33:$D$776,СВЦЭМ!$A$33:$A$776,$A122,СВЦЭМ!$B$33:$B$776,X$119)+'СЕТ СН'!$I$14+СВЦЭМ!$D$10+'СЕТ СН'!$I$5-'СЕТ СН'!$I$24</f>
        <v>3632.8661779700001</v>
      </c>
      <c r="Y122" s="36">
        <f>SUMIFS(СВЦЭМ!$D$33:$D$776,СВЦЭМ!$A$33:$A$776,$A122,СВЦЭМ!$B$33:$B$776,Y$119)+'СЕТ СН'!$I$14+СВЦЭМ!$D$10+'СЕТ СН'!$I$5-'СЕТ СН'!$I$24</f>
        <v>3636.4424993500002</v>
      </c>
    </row>
    <row r="123" spans="1:27" ht="15.75" x14ac:dyDescent="0.2">
      <c r="A123" s="35">
        <f t="shared" si="3"/>
        <v>44078</v>
      </c>
      <c r="B123" s="36">
        <f>SUMIFS(СВЦЭМ!$D$33:$D$776,СВЦЭМ!$A$33:$A$776,$A123,СВЦЭМ!$B$33:$B$776,B$119)+'СЕТ СН'!$I$14+СВЦЭМ!$D$10+'СЕТ СН'!$I$5-'СЕТ СН'!$I$24</f>
        <v>3712.3498122800002</v>
      </c>
      <c r="C123" s="36">
        <f>SUMIFS(СВЦЭМ!$D$33:$D$776,СВЦЭМ!$A$33:$A$776,$A123,СВЦЭМ!$B$33:$B$776,C$119)+'СЕТ СН'!$I$14+СВЦЭМ!$D$10+'СЕТ СН'!$I$5-'СЕТ СН'!$I$24</f>
        <v>3715.5899480100002</v>
      </c>
      <c r="D123" s="36">
        <f>SUMIFS(СВЦЭМ!$D$33:$D$776,СВЦЭМ!$A$33:$A$776,$A123,СВЦЭМ!$B$33:$B$776,D$119)+'СЕТ СН'!$I$14+СВЦЭМ!$D$10+'СЕТ СН'!$I$5-'СЕТ СН'!$I$24</f>
        <v>3698.3344610499998</v>
      </c>
      <c r="E123" s="36">
        <f>SUMIFS(СВЦЭМ!$D$33:$D$776,СВЦЭМ!$A$33:$A$776,$A123,СВЦЭМ!$B$33:$B$776,E$119)+'СЕТ СН'!$I$14+СВЦЭМ!$D$10+'СЕТ СН'!$I$5-'СЕТ СН'!$I$24</f>
        <v>3692.9278400600001</v>
      </c>
      <c r="F123" s="36">
        <f>SUMIFS(СВЦЭМ!$D$33:$D$776,СВЦЭМ!$A$33:$A$776,$A123,СВЦЭМ!$B$33:$B$776,F$119)+'СЕТ СН'!$I$14+СВЦЭМ!$D$10+'СЕТ СН'!$I$5-'СЕТ СН'!$I$24</f>
        <v>3693.0279208800002</v>
      </c>
      <c r="G123" s="36">
        <f>SUMIFS(СВЦЭМ!$D$33:$D$776,СВЦЭМ!$A$33:$A$776,$A123,СВЦЭМ!$B$33:$B$776,G$119)+'СЕТ СН'!$I$14+СВЦЭМ!$D$10+'СЕТ СН'!$I$5-'СЕТ СН'!$I$24</f>
        <v>3698.3562773799999</v>
      </c>
      <c r="H123" s="36">
        <f>SUMIFS(СВЦЭМ!$D$33:$D$776,СВЦЭМ!$A$33:$A$776,$A123,СВЦЭМ!$B$33:$B$776,H$119)+'СЕТ СН'!$I$14+СВЦЭМ!$D$10+'СЕТ СН'!$I$5-'СЕТ СН'!$I$24</f>
        <v>3682.4170087699999</v>
      </c>
      <c r="I123" s="36">
        <f>SUMIFS(СВЦЭМ!$D$33:$D$776,СВЦЭМ!$A$33:$A$776,$A123,СВЦЭМ!$B$33:$B$776,I$119)+'СЕТ СН'!$I$14+СВЦЭМ!$D$10+'СЕТ СН'!$I$5-'СЕТ СН'!$I$24</f>
        <v>3641.86134249</v>
      </c>
      <c r="J123" s="36">
        <f>SUMIFS(СВЦЭМ!$D$33:$D$776,СВЦЭМ!$A$33:$A$776,$A123,СВЦЭМ!$B$33:$B$776,J$119)+'СЕТ СН'!$I$14+СВЦЭМ!$D$10+'СЕТ СН'!$I$5-'СЕТ СН'!$I$24</f>
        <v>3630.5070310900001</v>
      </c>
      <c r="K123" s="36">
        <f>SUMIFS(СВЦЭМ!$D$33:$D$776,СВЦЭМ!$A$33:$A$776,$A123,СВЦЭМ!$B$33:$B$776,K$119)+'СЕТ СН'!$I$14+СВЦЭМ!$D$10+'СЕТ СН'!$I$5-'СЕТ СН'!$I$24</f>
        <v>3591.8655392000001</v>
      </c>
      <c r="L123" s="36">
        <f>SUMIFS(СВЦЭМ!$D$33:$D$776,СВЦЭМ!$A$33:$A$776,$A123,СВЦЭМ!$B$33:$B$776,L$119)+'СЕТ СН'!$I$14+СВЦЭМ!$D$10+'СЕТ СН'!$I$5-'СЕТ СН'!$I$24</f>
        <v>3585.8795486399999</v>
      </c>
      <c r="M123" s="36">
        <f>SUMIFS(СВЦЭМ!$D$33:$D$776,СВЦЭМ!$A$33:$A$776,$A123,СВЦЭМ!$B$33:$B$776,M$119)+'СЕТ СН'!$I$14+СВЦЭМ!$D$10+'СЕТ СН'!$I$5-'СЕТ СН'!$I$24</f>
        <v>3580.5639486099999</v>
      </c>
      <c r="N123" s="36">
        <f>SUMIFS(СВЦЭМ!$D$33:$D$776,СВЦЭМ!$A$33:$A$776,$A123,СВЦЭМ!$B$33:$B$776,N$119)+'СЕТ СН'!$I$14+СВЦЭМ!$D$10+'СЕТ СН'!$I$5-'СЕТ СН'!$I$24</f>
        <v>3600.6450396800001</v>
      </c>
      <c r="O123" s="36">
        <f>SUMIFS(СВЦЭМ!$D$33:$D$776,СВЦЭМ!$A$33:$A$776,$A123,СВЦЭМ!$B$33:$B$776,O$119)+'СЕТ СН'!$I$14+СВЦЭМ!$D$10+'СЕТ СН'!$I$5-'СЕТ СН'!$I$24</f>
        <v>3623.37726742</v>
      </c>
      <c r="P123" s="36">
        <f>SUMIFS(СВЦЭМ!$D$33:$D$776,СВЦЭМ!$A$33:$A$776,$A123,СВЦЭМ!$B$33:$B$776,P$119)+'СЕТ СН'!$I$14+СВЦЭМ!$D$10+'СЕТ СН'!$I$5-'СЕТ СН'!$I$24</f>
        <v>3625.1531214000001</v>
      </c>
      <c r="Q123" s="36">
        <f>SUMIFS(СВЦЭМ!$D$33:$D$776,СВЦЭМ!$A$33:$A$776,$A123,СВЦЭМ!$B$33:$B$776,Q$119)+'СЕТ СН'!$I$14+СВЦЭМ!$D$10+'СЕТ СН'!$I$5-'СЕТ СН'!$I$24</f>
        <v>3610.1850172300001</v>
      </c>
      <c r="R123" s="36">
        <f>SUMIFS(СВЦЭМ!$D$33:$D$776,СВЦЭМ!$A$33:$A$776,$A123,СВЦЭМ!$B$33:$B$776,R$119)+'СЕТ СН'!$I$14+СВЦЭМ!$D$10+'СЕТ СН'!$I$5-'СЕТ СН'!$I$24</f>
        <v>3620.6068946999999</v>
      </c>
      <c r="S123" s="36">
        <f>SUMIFS(СВЦЭМ!$D$33:$D$776,СВЦЭМ!$A$33:$A$776,$A123,СВЦЭМ!$B$33:$B$776,S$119)+'СЕТ СН'!$I$14+СВЦЭМ!$D$10+'СЕТ СН'!$I$5-'СЕТ СН'!$I$24</f>
        <v>3633.84560027</v>
      </c>
      <c r="T123" s="36">
        <f>SUMIFS(СВЦЭМ!$D$33:$D$776,СВЦЭМ!$A$33:$A$776,$A123,СВЦЭМ!$B$33:$B$776,T$119)+'СЕТ СН'!$I$14+СВЦЭМ!$D$10+'СЕТ СН'!$I$5-'СЕТ СН'!$I$24</f>
        <v>3622.7840743400002</v>
      </c>
      <c r="U123" s="36">
        <f>SUMIFS(СВЦЭМ!$D$33:$D$776,СВЦЭМ!$A$33:$A$776,$A123,СВЦЭМ!$B$33:$B$776,U$119)+'СЕТ СН'!$I$14+СВЦЭМ!$D$10+'СЕТ СН'!$I$5-'СЕТ СН'!$I$24</f>
        <v>3600.30850414</v>
      </c>
      <c r="V123" s="36">
        <f>SUMIFS(СВЦЭМ!$D$33:$D$776,СВЦЭМ!$A$33:$A$776,$A123,СВЦЭМ!$B$33:$B$776,V$119)+'СЕТ СН'!$I$14+СВЦЭМ!$D$10+'СЕТ СН'!$I$5-'СЕТ СН'!$I$24</f>
        <v>3605.5509500899998</v>
      </c>
      <c r="W123" s="36">
        <f>SUMIFS(СВЦЭМ!$D$33:$D$776,СВЦЭМ!$A$33:$A$776,$A123,СВЦЭМ!$B$33:$B$776,W$119)+'СЕТ СН'!$I$14+СВЦЭМ!$D$10+'СЕТ СН'!$I$5-'СЕТ СН'!$I$24</f>
        <v>3614.4842603500001</v>
      </c>
      <c r="X123" s="36">
        <f>SUMIFS(СВЦЭМ!$D$33:$D$776,СВЦЭМ!$A$33:$A$776,$A123,СВЦЭМ!$B$33:$B$776,X$119)+'СЕТ СН'!$I$14+СВЦЭМ!$D$10+'СЕТ СН'!$I$5-'СЕТ СН'!$I$24</f>
        <v>3628.1366650499999</v>
      </c>
      <c r="Y123" s="36">
        <f>SUMIFS(СВЦЭМ!$D$33:$D$776,СВЦЭМ!$A$33:$A$776,$A123,СВЦЭМ!$B$33:$B$776,Y$119)+'СЕТ СН'!$I$14+СВЦЭМ!$D$10+'СЕТ СН'!$I$5-'СЕТ СН'!$I$24</f>
        <v>3653.8599390300001</v>
      </c>
    </row>
    <row r="124" spans="1:27" ht="15.75" x14ac:dyDescent="0.2">
      <c r="A124" s="35">
        <f t="shared" si="3"/>
        <v>44079</v>
      </c>
      <c r="B124" s="36">
        <f>SUMIFS(СВЦЭМ!$D$33:$D$776,СВЦЭМ!$A$33:$A$776,$A124,СВЦЭМ!$B$33:$B$776,B$119)+'СЕТ СН'!$I$14+СВЦЭМ!$D$10+'СЕТ СН'!$I$5-'СЕТ СН'!$I$24</f>
        <v>3675.0367325900002</v>
      </c>
      <c r="C124" s="36">
        <f>SUMIFS(СВЦЭМ!$D$33:$D$776,СВЦЭМ!$A$33:$A$776,$A124,СВЦЭМ!$B$33:$B$776,C$119)+'СЕТ СН'!$I$14+СВЦЭМ!$D$10+'СЕТ СН'!$I$5-'СЕТ СН'!$I$24</f>
        <v>3710.3549975599999</v>
      </c>
      <c r="D124" s="36">
        <f>SUMIFS(СВЦЭМ!$D$33:$D$776,СВЦЭМ!$A$33:$A$776,$A124,СВЦЭМ!$B$33:$B$776,D$119)+'СЕТ СН'!$I$14+СВЦЭМ!$D$10+'СЕТ СН'!$I$5-'СЕТ СН'!$I$24</f>
        <v>3706.0660374300001</v>
      </c>
      <c r="E124" s="36">
        <f>SUMIFS(СВЦЭМ!$D$33:$D$776,СВЦЭМ!$A$33:$A$776,$A124,СВЦЭМ!$B$33:$B$776,E$119)+'СЕТ СН'!$I$14+СВЦЭМ!$D$10+'СЕТ СН'!$I$5-'СЕТ СН'!$I$24</f>
        <v>3716.4440466699998</v>
      </c>
      <c r="F124" s="36">
        <f>SUMIFS(СВЦЭМ!$D$33:$D$776,СВЦЭМ!$A$33:$A$776,$A124,СВЦЭМ!$B$33:$B$776,F$119)+'СЕТ СН'!$I$14+СВЦЭМ!$D$10+'СЕТ СН'!$I$5-'СЕТ СН'!$I$24</f>
        <v>3723.8408016000003</v>
      </c>
      <c r="G124" s="36">
        <f>SUMIFS(СВЦЭМ!$D$33:$D$776,СВЦЭМ!$A$33:$A$776,$A124,СВЦЭМ!$B$33:$B$776,G$119)+'СЕТ СН'!$I$14+СВЦЭМ!$D$10+'СЕТ СН'!$I$5-'СЕТ СН'!$I$24</f>
        <v>3724.4284141899998</v>
      </c>
      <c r="H124" s="36">
        <f>SUMIFS(СВЦЭМ!$D$33:$D$776,СВЦЭМ!$A$33:$A$776,$A124,СВЦЭМ!$B$33:$B$776,H$119)+'СЕТ СН'!$I$14+СВЦЭМ!$D$10+'СЕТ СН'!$I$5-'СЕТ СН'!$I$24</f>
        <v>3710.2670038400001</v>
      </c>
      <c r="I124" s="36">
        <f>SUMIFS(СВЦЭМ!$D$33:$D$776,СВЦЭМ!$A$33:$A$776,$A124,СВЦЭМ!$B$33:$B$776,I$119)+'СЕТ СН'!$I$14+СВЦЭМ!$D$10+'СЕТ СН'!$I$5-'СЕТ СН'!$I$24</f>
        <v>3653.18985591</v>
      </c>
      <c r="J124" s="36">
        <f>SUMIFS(СВЦЭМ!$D$33:$D$776,СВЦЭМ!$A$33:$A$776,$A124,СВЦЭМ!$B$33:$B$776,J$119)+'СЕТ СН'!$I$14+СВЦЭМ!$D$10+'СЕТ СН'!$I$5-'СЕТ СН'!$I$24</f>
        <v>3643.4376666600001</v>
      </c>
      <c r="K124" s="36">
        <f>SUMIFS(СВЦЭМ!$D$33:$D$776,СВЦЭМ!$A$33:$A$776,$A124,СВЦЭМ!$B$33:$B$776,K$119)+'СЕТ СН'!$I$14+СВЦЭМ!$D$10+'СЕТ СН'!$I$5-'СЕТ СН'!$I$24</f>
        <v>3613.1744966400001</v>
      </c>
      <c r="L124" s="36">
        <f>SUMIFS(СВЦЭМ!$D$33:$D$776,СВЦЭМ!$A$33:$A$776,$A124,СВЦЭМ!$B$33:$B$776,L$119)+'СЕТ СН'!$I$14+СВЦЭМ!$D$10+'СЕТ СН'!$I$5-'СЕТ СН'!$I$24</f>
        <v>3587.3679043699999</v>
      </c>
      <c r="M124" s="36">
        <f>SUMIFS(СВЦЭМ!$D$33:$D$776,СВЦЭМ!$A$33:$A$776,$A124,СВЦЭМ!$B$33:$B$776,M$119)+'СЕТ СН'!$I$14+СВЦЭМ!$D$10+'СЕТ СН'!$I$5-'СЕТ СН'!$I$24</f>
        <v>3573.98490502</v>
      </c>
      <c r="N124" s="36">
        <f>SUMIFS(СВЦЭМ!$D$33:$D$776,СВЦЭМ!$A$33:$A$776,$A124,СВЦЭМ!$B$33:$B$776,N$119)+'СЕТ СН'!$I$14+СВЦЭМ!$D$10+'СЕТ СН'!$I$5-'СЕТ СН'!$I$24</f>
        <v>3583.2621025500002</v>
      </c>
      <c r="O124" s="36">
        <f>SUMIFS(СВЦЭМ!$D$33:$D$776,СВЦЭМ!$A$33:$A$776,$A124,СВЦЭМ!$B$33:$B$776,O$119)+'СЕТ СН'!$I$14+СВЦЭМ!$D$10+'СЕТ СН'!$I$5-'СЕТ СН'!$I$24</f>
        <v>3585.4038600499998</v>
      </c>
      <c r="P124" s="36">
        <f>SUMIFS(СВЦЭМ!$D$33:$D$776,СВЦЭМ!$A$33:$A$776,$A124,СВЦЭМ!$B$33:$B$776,P$119)+'СЕТ СН'!$I$14+СВЦЭМ!$D$10+'СЕТ СН'!$I$5-'СЕТ СН'!$I$24</f>
        <v>3579.54346975</v>
      </c>
      <c r="Q124" s="36">
        <f>SUMIFS(СВЦЭМ!$D$33:$D$776,СВЦЭМ!$A$33:$A$776,$A124,СВЦЭМ!$B$33:$B$776,Q$119)+'СЕТ СН'!$I$14+СВЦЭМ!$D$10+'СЕТ СН'!$I$5-'СЕТ СН'!$I$24</f>
        <v>3561.1751067</v>
      </c>
      <c r="R124" s="36">
        <f>SUMIFS(СВЦЭМ!$D$33:$D$776,СВЦЭМ!$A$33:$A$776,$A124,СВЦЭМ!$B$33:$B$776,R$119)+'СЕТ СН'!$I$14+СВЦЭМ!$D$10+'СЕТ СН'!$I$5-'СЕТ СН'!$I$24</f>
        <v>3580.1868808200002</v>
      </c>
      <c r="S124" s="36">
        <f>SUMIFS(СВЦЭМ!$D$33:$D$776,СВЦЭМ!$A$33:$A$776,$A124,СВЦЭМ!$B$33:$B$776,S$119)+'СЕТ СН'!$I$14+СВЦЭМ!$D$10+'СЕТ СН'!$I$5-'СЕТ СН'!$I$24</f>
        <v>3589.81774713</v>
      </c>
      <c r="T124" s="36">
        <f>SUMIFS(СВЦЭМ!$D$33:$D$776,СВЦЭМ!$A$33:$A$776,$A124,СВЦЭМ!$B$33:$B$776,T$119)+'СЕТ СН'!$I$14+СВЦЭМ!$D$10+'СЕТ СН'!$I$5-'СЕТ СН'!$I$24</f>
        <v>3582.50634335</v>
      </c>
      <c r="U124" s="36">
        <f>SUMIFS(СВЦЭМ!$D$33:$D$776,СВЦЭМ!$A$33:$A$776,$A124,СВЦЭМ!$B$33:$B$776,U$119)+'СЕТ СН'!$I$14+СВЦЭМ!$D$10+'СЕТ СН'!$I$5-'СЕТ СН'!$I$24</f>
        <v>3572.3361011000002</v>
      </c>
      <c r="V124" s="36">
        <f>SUMIFS(СВЦЭМ!$D$33:$D$776,СВЦЭМ!$A$33:$A$776,$A124,СВЦЭМ!$B$33:$B$776,V$119)+'СЕТ СН'!$I$14+СВЦЭМ!$D$10+'СЕТ СН'!$I$5-'СЕТ СН'!$I$24</f>
        <v>3576.0389206</v>
      </c>
      <c r="W124" s="36">
        <f>SUMIFS(СВЦЭМ!$D$33:$D$776,СВЦЭМ!$A$33:$A$776,$A124,СВЦЭМ!$B$33:$B$776,W$119)+'СЕТ СН'!$I$14+СВЦЭМ!$D$10+'СЕТ СН'!$I$5-'СЕТ СН'!$I$24</f>
        <v>3601.1059768800001</v>
      </c>
      <c r="X124" s="36">
        <f>SUMIFS(СВЦЭМ!$D$33:$D$776,СВЦЭМ!$A$33:$A$776,$A124,СВЦЭМ!$B$33:$B$776,X$119)+'СЕТ СН'!$I$14+СВЦЭМ!$D$10+'СЕТ СН'!$I$5-'СЕТ СН'!$I$24</f>
        <v>3589.7033386200001</v>
      </c>
      <c r="Y124" s="36">
        <f>SUMIFS(СВЦЭМ!$D$33:$D$776,СВЦЭМ!$A$33:$A$776,$A124,СВЦЭМ!$B$33:$B$776,Y$119)+'СЕТ СН'!$I$14+СВЦЭМ!$D$10+'СЕТ СН'!$I$5-'СЕТ СН'!$I$24</f>
        <v>3631.0156132500001</v>
      </c>
    </row>
    <row r="125" spans="1:27" ht="15.75" x14ac:dyDescent="0.2">
      <c r="A125" s="35">
        <f t="shared" si="3"/>
        <v>44080</v>
      </c>
      <c r="B125" s="36">
        <f>SUMIFS(СВЦЭМ!$D$33:$D$776,СВЦЭМ!$A$33:$A$776,$A125,СВЦЭМ!$B$33:$B$776,B$119)+'СЕТ СН'!$I$14+СВЦЭМ!$D$10+'СЕТ СН'!$I$5-'СЕТ СН'!$I$24</f>
        <v>3648.5209838000001</v>
      </c>
      <c r="C125" s="36">
        <f>SUMIFS(СВЦЭМ!$D$33:$D$776,СВЦЭМ!$A$33:$A$776,$A125,СВЦЭМ!$B$33:$B$776,C$119)+'СЕТ СН'!$I$14+СВЦЭМ!$D$10+'СЕТ СН'!$I$5-'СЕТ СН'!$I$24</f>
        <v>3677.4289511500001</v>
      </c>
      <c r="D125" s="36">
        <f>SUMIFS(СВЦЭМ!$D$33:$D$776,СВЦЭМ!$A$33:$A$776,$A125,СВЦЭМ!$B$33:$B$776,D$119)+'СЕТ СН'!$I$14+СВЦЭМ!$D$10+'СЕТ СН'!$I$5-'СЕТ СН'!$I$24</f>
        <v>3727.4062424399999</v>
      </c>
      <c r="E125" s="36">
        <f>SUMIFS(СВЦЭМ!$D$33:$D$776,СВЦЭМ!$A$33:$A$776,$A125,СВЦЭМ!$B$33:$B$776,E$119)+'СЕТ СН'!$I$14+СВЦЭМ!$D$10+'СЕТ СН'!$I$5-'СЕТ СН'!$I$24</f>
        <v>3778.0690488</v>
      </c>
      <c r="F125" s="36">
        <f>SUMIFS(СВЦЭМ!$D$33:$D$776,СВЦЭМ!$A$33:$A$776,$A125,СВЦЭМ!$B$33:$B$776,F$119)+'СЕТ СН'!$I$14+СВЦЭМ!$D$10+'СЕТ СН'!$I$5-'СЕТ СН'!$I$24</f>
        <v>3771.9614288000002</v>
      </c>
      <c r="G125" s="36">
        <f>SUMIFS(СВЦЭМ!$D$33:$D$776,СВЦЭМ!$A$33:$A$776,$A125,СВЦЭМ!$B$33:$B$776,G$119)+'СЕТ СН'!$I$14+СВЦЭМ!$D$10+'СЕТ СН'!$I$5-'СЕТ СН'!$I$24</f>
        <v>3776.9876310300001</v>
      </c>
      <c r="H125" s="36">
        <f>SUMIFS(СВЦЭМ!$D$33:$D$776,СВЦЭМ!$A$33:$A$776,$A125,СВЦЭМ!$B$33:$B$776,H$119)+'СЕТ СН'!$I$14+СВЦЭМ!$D$10+'СЕТ СН'!$I$5-'СЕТ СН'!$I$24</f>
        <v>3774.1956134100001</v>
      </c>
      <c r="I125" s="36">
        <f>SUMIFS(СВЦЭМ!$D$33:$D$776,СВЦЭМ!$A$33:$A$776,$A125,СВЦЭМ!$B$33:$B$776,I$119)+'СЕТ СН'!$I$14+СВЦЭМ!$D$10+'СЕТ СН'!$I$5-'СЕТ СН'!$I$24</f>
        <v>3667.6896356299999</v>
      </c>
      <c r="J125" s="36">
        <f>SUMIFS(СВЦЭМ!$D$33:$D$776,СВЦЭМ!$A$33:$A$776,$A125,СВЦЭМ!$B$33:$B$776,J$119)+'СЕТ СН'!$I$14+СВЦЭМ!$D$10+'СЕТ СН'!$I$5-'СЕТ СН'!$I$24</f>
        <v>3569.7827722500001</v>
      </c>
      <c r="K125" s="36">
        <f>SUMIFS(СВЦЭМ!$D$33:$D$776,СВЦЭМ!$A$33:$A$776,$A125,СВЦЭМ!$B$33:$B$776,K$119)+'СЕТ СН'!$I$14+СВЦЭМ!$D$10+'СЕТ СН'!$I$5-'СЕТ СН'!$I$24</f>
        <v>3467.78539262</v>
      </c>
      <c r="L125" s="36">
        <f>SUMIFS(СВЦЭМ!$D$33:$D$776,СВЦЭМ!$A$33:$A$776,$A125,СВЦЭМ!$B$33:$B$776,L$119)+'СЕТ СН'!$I$14+СВЦЭМ!$D$10+'СЕТ СН'!$I$5-'СЕТ СН'!$I$24</f>
        <v>3479.5055395200002</v>
      </c>
      <c r="M125" s="36">
        <f>SUMIFS(СВЦЭМ!$D$33:$D$776,СВЦЭМ!$A$33:$A$776,$A125,СВЦЭМ!$B$33:$B$776,M$119)+'СЕТ СН'!$I$14+СВЦЭМ!$D$10+'СЕТ СН'!$I$5-'СЕТ СН'!$I$24</f>
        <v>3474.8568326499999</v>
      </c>
      <c r="N125" s="36">
        <f>SUMIFS(СВЦЭМ!$D$33:$D$776,СВЦЭМ!$A$33:$A$776,$A125,СВЦЭМ!$B$33:$B$776,N$119)+'СЕТ СН'!$I$14+СВЦЭМ!$D$10+'СЕТ СН'!$I$5-'СЕТ СН'!$I$24</f>
        <v>3469.7118173399999</v>
      </c>
      <c r="O125" s="36">
        <f>SUMIFS(СВЦЭМ!$D$33:$D$776,СВЦЭМ!$A$33:$A$776,$A125,СВЦЭМ!$B$33:$B$776,O$119)+'СЕТ СН'!$I$14+СВЦЭМ!$D$10+'СЕТ СН'!$I$5-'СЕТ СН'!$I$24</f>
        <v>3464.8737943800002</v>
      </c>
      <c r="P125" s="36">
        <f>SUMIFS(СВЦЭМ!$D$33:$D$776,СВЦЭМ!$A$33:$A$776,$A125,СВЦЭМ!$B$33:$B$776,P$119)+'СЕТ СН'!$I$14+СВЦЭМ!$D$10+'СЕТ СН'!$I$5-'СЕТ СН'!$I$24</f>
        <v>3460.1167523700001</v>
      </c>
      <c r="Q125" s="36">
        <f>SUMIFS(СВЦЭМ!$D$33:$D$776,СВЦЭМ!$A$33:$A$776,$A125,СВЦЭМ!$B$33:$B$776,Q$119)+'СЕТ СН'!$I$14+СВЦЭМ!$D$10+'СЕТ СН'!$I$5-'СЕТ СН'!$I$24</f>
        <v>3458.5113694400002</v>
      </c>
      <c r="R125" s="36">
        <f>SUMIFS(СВЦЭМ!$D$33:$D$776,СВЦЭМ!$A$33:$A$776,$A125,СВЦЭМ!$B$33:$B$776,R$119)+'СЕТ СН'!$I$14+СВЦЭМ!$D$10+'СЕТ СН'!$I$5-'СЕТ СН'!$I$24</f>
        <v>3451.6872728400003</v>
      </c>
      <c r="S125" s="36">
        <f>SUMIFS(СВЦЭМ!$D$33:$D$776,СВЦЭМ!$A$33:$A$776,$A125,СВЦЭМ!$B$33:$B$776,S$119)+'СЕТ СН'!$I$14+СВЦЭМ!$D$10+'СЕТ СН'!$I$5-'СЕТ СН'!$I$24</f>
        <v>3460.77933588</v>
      </c>
      <c r="T125" s="36">
        <f>SUMIFS(СВЦЭМ!$D$33:$D$776,СВЦЭМ!$A$33:$A$776,$A125,СВЦЭМ!$B$33:$B$776,T$119)+'СЕТ СН'!$I$14+СВЦЭМ!$D$10+'СЕТ СН'!$I$5-'СЕТ СН'!$I$24</f>
        <v>3461.6236632499999</v>
      </c>
      <c r="U125" s="36">
        <f>SUMIFS(СВЦЭМ!$D$33:$D$776,СВЦЭМ!$A$33:$A$776,$A125,СВЦЭМ!$B$33:$B$776,U$119)+'СЕТ СН'!$I$14+СВЦЭМ!$D$10+'СЕТ СН'!$I$5-'СЕТ СН'!$I$24</f>
        <v>3449.2865533200002</v>
      </c>
      <c r="V125" s="36">
        <f>SUMIFS(СВЦЭМ!$D$33:$D$776,СВЦЭМ!$A$33:$A$776,$A125,СВЦЭМ!$B$33:$B$776,V$119)+'СЕТ СН'!$I$14+СВЦЭМ!$D$10+'СЕТ СН'!$I$5-'СЕТ СН'!$I$24</f>
        <v>3453.3144549200001</v>
      </c>
      <c r="W125" s="36">
        <f>SUMIFS(СВЦЭМ!$D$33:$D$776,СВЦЭМ!$A$33:$A$776,$A125,СВЦЭМ!$B$33:$B$776,W$119)+'СЕТ СН'!$I$14+СВЦЭМ!$D$10+'СЕТ СН'!$I$5-'СЕТ СН'!$I$24</f>
        <v>3445.9318569400002</v>
      </c>
      <c r="X125" s="36">
        <f>SUMIFS(СВЦЭМ!$D$33:$D$776,СВЦЭМ!$A$33:$A$776,$A125,СВЦЭМ!$B$33:$B$776,X$119)+'СЕТ СН'!$I$14+СВЦЭМ!$D$10+'СЕТ СН'!$I$5-'СЕТ СН'!$I$24</f>
        <v>3448.4522105999999</v>
      </c>
      <c r="Y125" s="36">
        <f>SUMIFS(СВЦЭМ!$D$33:$D$776,СВЦЭМ!$A$33:$A$776,$A125,СВЦЭМ!$B$33:$B$776,Y$119)+'СЕТ СН'!$I$14+СВЦЭМ!$D$10+'СЕТ СН'!$I$5-'СЕТ СН'!$I$24</f>
        <v>3484.3974892000001</v>
      </c>
    </row>
    <row r="126" spans="1:27" ht="15.75" x14ac:dyDescent="0.2">
      <c r="A126" s="35">
        <f t="shared" si="3"/>
        <v>44081</v>
      </c>
      <c r="B126" s="36">
        <f>SUMIFS(СВЦЭМ!$D$33:$D$776,СВЦЭМ!$A$33:$A$776,$A126,СВЦЭМ!$B$33:$B$776,B$119)+'СЕТ СН'!$I$14+СВЦЭМ!$D$10+'СЕТ СН'!$I$5-'СЕТ СН'!$I$24</f>
        <v>3612.4907569400002</v>
      </c>
      <c r="C126" s="36">
        <f>SUMIFS(СВЦЭМ!$D$33:$D$776,СВЦЭМ!$A$33:$A$776,$A126,СВЦЭМ!$B$33:$B$776,C$119)+'СЕТ СН'!$I$14+СВЦЭМ!$D$10+'СЕТ СН'!$I$5-'СЕТ СН'!$I$24</f>
        <v>3649.7279490400001</v>
      </c>
      <c r="D126" s="36">
        <f>SUMIFS(СВЦЭМ!$D$33:$D$776,СВЦЭМ!$A$33:$A$776,$A126,СВЦЭМ!$B$33:$B$776,D$119)+'СЕТ СН'!$I$14+СВЦЭМ!$D$10+'СЕТ СН'!$I$5-'СЕТ СН'!$I$24</f>
        <v>3663.9717157300001</v>
      </c>
      <c r="E126" s="36">
        <f>SUMIFS(СВЦЭМ!$D$33:$D$776,СВЦЭМ!$A$33:$A$776,$A126,СВЦЭМ!$B$33:$B$776,E$119)+'СЕТ СН'!$I$14+СВЦЭМ!$D$10+'СЕТ СН'!$I$5-'СЕТ СН'!$I$24</f>
        <v>3685.5059545200002</v>
      </c>
      <c r="F126" s="36">
        <f>SUMIFS(СВЦЭМ!$D$33:$D$776,СВЦЭМ!$A$33:$A$776,$A126,СВЦЭМ!$B$33:$B$776,F$119)+'СЕТ СН'!$I$14+СВЦЭМ!$D$10+'СЕТ СН'!$I$5-'СЕТ СН'!$I$24</f>
        <v>3685.2177395500003</v>
      </c>
      <c r="G126" s="36">
        <f>SUMIFS(СВЦЭМ!$D$33:$D$776,СВЦЭМ!$A$33:$A$776,$A126,СВЦЭМ!$B$33:$B$776,G$119)+'СЕТ СН'!$I$14+СВЦЭМ!$D$10+'СЕТ СН'!$I$5-'СЕТ СН'!$I$24</f>
        <v>3675.2545022200002</v>
      </c>
      <c r="H126" s="36">
        <f>SUMIFS(СВЦЭМ!$D$33:$D$776,СВЦЭМ!$A$33:$A$776,$A126,СВЦЭМ!$B$33:$B$776,H$119)+'СЕТ СН'!$I$14+СВЦЭМ!$D$10+'СЕТ СН'!$I$5-'СЕТ СН'!$I$24</f>
        <v>3655.2974487700003</v>
      </c>
      <c r="I126" s="36">
        <f>SUMIFS(СВЦЭМ!$D$33:$D$776,СВЦЭМ!$A$33:$A$776,$A126,СВЦЭМ!$B$33:$B$776,I$119)+'СЕТ СН'!$I$14+СВЦЭМ!$D$10+'СЕТ СН'!$I$5-'СЕТ СН'!$I$24</f>
        <v>3627.7951398599998</v>
      </c>
      <c r="J126" s="36">
        <f>SUMIFS(СВЦЭМ!$D$33:$D$776,СВЦЭМ!$A$33:$A$776,$A126,СВЦЭМ!$B$33:$B$776,J$119)+'СЕТ СН'!$I$14+СВЦЭМ!$D$10+'СЕТ СН'!$I$5-'СЕТ СН'!$I$24</f>
        <v>3592.2011791</v>
      </c>
      <c r="K126" s="36">
        <f>SUMIFS(СВЦЭМ!$D$33:$D$776,СВЦЭМ!$A$33:$A$776,$A126,СВЦЭМ!$B$33:$B$776,K$119)+'СЕТ СН'!$I$14+СВЦЭМ!$D$10+'СЕТ СН'!$I$5-'СЕТ СН'!$I$24</f>
        <v>3553.1293429400002</v>
      </c>
      <c r="L126" s="36">
        <f>SUMIFS(СВЦЭМ!$D$33:$D$776,СВЦЭМ!$A$33:$A$776,$A126,СВЦЭМ!$B$33:$B$776,L$119)+'СЕТ СН'!$I$14+СВЦЭМ!$D$10+'СЕТ СН'!$I$5-'СЕТ СН'!$I$24</f>
        <v>3538.47656138</v>
      </c>
      <c r="M126" s="36">
        <f>SUMIFS(СВЦЭМ!$D$33:$D$776,СВЦЭМ!$A$33:$A$776,$A126,СВЦЭМ!$B$33:$B$776,M$119)+'СЕТ СН'!$I$14+СВЦЭМ!$D$10+'СЕТ СН'!$I$5-'СЕТ СН'!$I$24</f>
        <v>3502.27026738</v>
      </c>
      <c r="N126" s="36">
        <f>SUMIFS(СВЦЭМ!$D$33:$D$776,СВЦЭМ!$A$33:$A$776,$A126,СВЦЭМ!$B$33:$B$776,N$119)+'СЕТ СН'!$I$14+СВЦЭМ!$D$10+'СЕТ СН'!$I$5-'СЕТ СН'!$I$24</f>
        <v>3468.5498878100002</v>
      </c>
      <c r="O126" s="36">
        <f>SUMIFS(СВЦЭМ!$D$33:$D$776,СВЦЭМ!$A$33:$A$776,$A126,СВЦЭМ!$B$33:$B$776,O$119)+'СЕТ СН'!$I$14+СВЦЭМ!$D$10+'СЕТ СН'!$I$5-'СЕТ СН'!$I$24</f>
        <v>3463.8775378199998</v>
      </c>
      <c r="P126" s="36">
        <f>SUMIFS(СВЦЭМ!$D$33:$D$776,СВЦЭМ!$A$33:$A$776,$A126,СВЦЭМ!$B$33:$B$776,P$119)+'СЕТ СН'!$I$14+СВЦЭМ!$D$10+'СЕТ СН'!$I$5-'СЕТ СН'!$I$24</f>
        <v>3460.5911538400001</v>
      </c>
      <c r="Q126" s="36">
        <f>SUMIFS(СВЦЭМ!$D$33:$D$776,СВЦЭМ!$A$33:$A$776,$A126,СВЦЭМ!$B$33:$B$776,Q$119)+'СЕТ СН'!$I$14+СВЦЭМ!$D$10+'СЕТ СН'!$I$5-'СЕТ СН'!$I$24</f>
        <v>3457.6958457400001</v>
      </c>
      <c r="R126" s="36">
        <f>SUMIFS(СВЦЭМ!$D$33:$D$776,СВЦЭМ!$A$33:$A$776,$A126,СВЦЭМ!$B$33:$B$776,R$119)+'СЕТ СН'!$I$14+СВЦЭМ!$D$10+'СЕТ СН'!$I$5-'СЕТ СН'!$I$24</f>
        <v>3455.41435095</v>
      </c>
      <c r="S126" s="36">
        <f>SUMIFS(СВЦЭМ!$D$33:$D$776,СВЦЭМ!$A$33:$A$776,$A126,СВЦЭМ!$B$33:$B$776,S$119)+'СЕТ СН'!$I$14+СВЦЭМ!$D$10+'СЕТ СН'!$I$5-'СЕТ СН'!$I$24</f>
        <v>3462.6305854900002</v>
      </c>
      <c r="T126" s="36">
        <f>SUMIFS(СВЦЭМ!$D$33:$D$776,СВЦЭМ!$A$33:$A$776,$A126,СВЦЭМ!$B$33:$B$776,T$119)+'СЕТ СН'!$I$14+СВЦЭМ!$D$10+'СЕТ СН'!$I$5-'СЕТ СН'!$I$24</f>
        <v>3469.0410896100002</v>
      </c>
      <c r="U126" s="36">
        <f>SUMIFS(СВЦЭМ!$D$33:$D$776,СВЦЭМ!$A$33:$A$776,$A126,СВЦЭМ!$B$33:$B$776,U$119)+'СЕТ СН'!$I$14+СВЦЭМ!$D$10+'СЕТ СН'!$I$5-'СЕТ СН'!$I$24</f>
        <v>3471.1133008300003</v>
      </c>
      <c r="V126" s="36">
        <f>SUMIFS(СВЦЭМ!$D$33:$D$776,СВЦЭМ!$A$33:$A$776,$A126,СВЦЭМ!$B$33:$B$776,V$119)+'СЕТ СН'!$I$14+СВЦЭМ!$D$10+'СЕТ СН'!$I$5-'СЕТ СН'!$I$24</f>
        <v>3471.8571500400003</v>
      </c>
      <c r="W126" s="36">
        <f>SUMIFS(СВЦЭМ!$D$33:$D$776,СВЦЭМ!$A$33:$A$776,$A126,СВЦЭМ!$B$33:$B$776,W$119)+'СЕТ СН'!$I$14+СВЦЭМ!$D$10+'СЕТ СН'!$I$5-'СЕТ СН'!$I$24</f>
        <v>3473.4944414800002</v>
      </c>
      <c r="X126" s="36">
        <f>SUMIFS(СВЦЭМ!$D$33:$D$776,СВЦЭМ!$A$33:$A$776,$A126,СВЦЭМ!$B$33:$B$776,X$119)+'СЕТ СН'!$I$14+СВЦЭМ!$D$10+'СЕТ СН'!$I$5-'СЕТ СН'!$I$24</f>
        <v>3462.68748254</v>
      </c>
      <c r="Y126" s="36">
        <f>SUMIFS(СВЦЭМ!$D$33:$D$776,СВЦЭМ!$A$33:$A$776,$A126,СВЦЭМ!$B$33:$B$776,Y$119)+'СЕТ СН'!$I$14+СВЦЭМ!$D$10+'СЕТ СН'!$I$5-'СЕТ СН'!$I$24</f>
        <v>3551.6543610799999</v>
      </c>
    </row>
    <row r="127" spans="1:27" ht="15.75" x14ac:dyDescent="0.2">
      <c r="A127" s="35">
        <f t="shared" si="3"/>
        <v>44082</v>
      </c>
      <c r="B127" s="36">
        <f>SUMIFS(СВЦЭМ!$D$33:$D$776,СВЦЭМ!$A$33:$A$776,$A127,СВЦЭМ!$B$33:$B$776,B$119)+'СЕТ СН'!$I$14+СВЦЭМ!$D$10+'СЕТ СН'!$I$5-'СЕТ СН'!$I$24</f>
        <v>3586.3489638199999</v>
      </c>
      <c r="C127" s="36">
        <f>SUMIFS(СВЦЭМ!$D$33:$D$776,СВЦЭМ!$A$33:$A$776,$A127,СВЦЭМ!$B$33:$B$776,C$119)+'СЕТ СН'!$I$14+СВЦЭМ!$D$10+'СЕТ СН'!$I$5-'СЕТ СН'!$I$24</f>
        <v>3633.26707029</v>
      </c>
      <c r="D127" s="36">
        <f>SUMIFS(СВЦЭМ!$D$33:$D$776,СВЦЭМ!$A$33:$A$776,$A127,СВЦЭМ!$B$33:$B$776,D$119)+'СЕТ СН'!$I$14+СВЦЭМ!$D$10+'СЕТ СН'!$I$5-'СЕТ СН'!$I$24</f>
        <v>3688.2790514899998</v>
      </c>
      <c r="E127" s="36">
        <f>SUMIFS(СВЦЭМ!$D$33:$D$776,СВЦЭМ!$A$33:$A$776,$A127,СВЦЭМ!$B$33:$B$776,E$119)+'СЕТ СН'!$I$14+СВЦЭМ!$D$10+'СЕТ СН'!$I$5-'СЕТ СН'!$I$24</f>
        <v>3710.8881700299999</v>
      </c>
      <c r="F127" s="36">
        <f>SUMIFS(СВЦЭМ!$D$33:$D$776,СВЦЭМ!$A$33:$A$776,$A127,СВЦЭМ!$B$33:$B$776,F$119)+'СЕТ СН'!$I$14+СВЦЭМ!$D$10+'СЕТ СН'!$I$5-'СЕТ СН'!$I$24</f>
        <v>3678.7404043800002</v>
      </c>
      <c r="G127" s="36">
        <f>SUMIFS(СВЦЭМ!$D$33:$D$776,СВЦЭМ!$A$33:$A$776,$A127,СВЦЭМ!$B$33:$B$776,G$119)+'СЕТ СН'!$I$14+СВЦЭМ!$D$10+'СЕТ СН'!$I$5-'СЕТ СН'!$I$24</f>
        <v>3641.28284321</v>
      </c>
      <c r="H127" s="36">
        <f>SUMIFS(СВЦЭМ!$D$33:$D$776,СВЦЭМ!$A$33:$A$776,$A127,СВЦЭМ!$B$33:$B$776,H$119)+'СЕТ СН'!$I$14+СВЦЭМ!$D$10+'СЕТ СН'!$I$5-'СЕТ СН'!$I$24</f>
        <v>3594.7408077700002</v>
      </c>
      <c r="I127" s="36">
        <f>SUMIFS(СВЦЭМ!$D$33:$D$776,СВЦЭМ!$A$33:$A$776,$A127,СВЦЭМ!$B$33:$B$776,I$119)+'СЕТ СН'!$I$14+СВЦЭМ!$D$10+'СЕТ СН'!$I$5-'СЕТ СН'!$I$24</f>
        <v>3564.19064428</v>
      </c>
      <c r="J127" s="36">
        <f>SUMIFS(СВЦЭМ!$D$33:$D$776,СВЦЭМ!$A$33:$A$776,$A127,СВЦЭМ!$B$33:$B$776,J$119)+'СЕТ СН'!$I$14+СВЦЭМ!$D$10+'СЕТ СН'!$I$5-'СЕТ СН'!$I$24</f>
        <v>3511.4187378300003</v>
      </c>
      <c r="K127" s="36">
        <f>SUMIFS(СВЦЭМ!$D$33:$D$776,СВЦЭМ!$A$33:$A$776,$A127,СВЦЭМ!$B$33:$B$776,K$119)+'СЕТ СН'!$I$14+СВЦЭМ!$D$10+'СЕТ СН'!$I$5-'СЕТ СН'!$I$24</f>
        <v>3510.6491886700001</v>
      </c>
      <c r="L127" s="36">
        <f>SUMIFS(СВЦЭМ!$D$33:$D$776,СВЦЭМ!$A$33:$A$776,$A127,СВЦЭМ!$B$33:$B$776,L$119)+'СЕТ СН'!$I$14+СВЦЭМ!$D$10+'СЕТ СН'!$I$5-'СЕТ СН'!$I$24</f>
        <v>3469.3003266300002</v>
      </c>
      <c r="M127" s="36">
        <f>SUMIFS(СВЦЭМ!$D$33:$D$776,СВЦЭМ!$A$33:$A$776,$A127,СВЦЭМ!$B$33:$B$776,M$119)+'СЕТ СН'!$I$14+СВЦЭМ!$D$10+'СЕТ СН'!$I$5-'СЕТ СН'!$I$24</f>
        <v>3456.3327389400001</v>
      </c>
      <c r="N127" s="36">
        <f>SUMIFS(СВЦЭМ!$D$33:$D$776,СВЦЭМ!$A$33:$A$776,$A127,СВЦЭМ!$B$33:$B$776,N$119)+'СЕТ СН'!$I$14+СВЦЭМ!$D$10+'СЕТ СН'!$I$5-'СЕТ СН'!$I$24</f>
        <v>3389.1979422700001</v>
      </c>
      <c r="O127" s="36">
        <f>SUMIFS(СВЦЭМ!$D$33:$D$776,СВЦЭМ!$A$33:$A$776,$A127,СВЦЭМ!$B$33:$B$776,O$119)+'СЕТ СН'!$I$14+СВЦЭМ!$D$10+'СЕТ СН'!$I$5-'СЕТ СН'!$I$24</f>
        <v>3379.1820439500002</v>
      </c>
      <c r="P127" s="36">
        <f>SUMIFS(СВЦЭМ!$D$33:$D$776,СВЦЭМ!$A$33:$A$776,$A127,СВЦЭМ!$B$33:$B$776,P$119)+'СЕТ СН'!$I$14+СВЦЭМ!$D$10+'СЕТ СН'!$I$5-'СЕТ СН'!$I$24</f>
        <v>3379.9195954900001</v>
      </c>
      <c r="Q127" s="36">
        <f>SUMIFS(СВЦЭМ!$D$33:$D$776,СВЦЭМ!$A$33:$A$776,$A127,СВЦЭМ!$B$33:$B$776,Q$119)+'СЕТ СН'!$I$14+СВЦЭМ!$D$10+'СЕТ СН'!$I$5-'СЕТ СН'!$I$24</f>
        <v>3385.5182244400003</v>
      </c>
      <c r="R127" s="36">
        <f>SUMIFS(СВЦЭМ!$D$33:$D$776,СВЦЭМ!$A$33:$A$776,$A127,СВЦЭМ!$B$33:$B$776,R$119)+'СЕТ СН'!$I$14+СВЦЭМ!$D$10+'СЕТ СН'!$I$5-'СЕТ СН'!$I$24</f>
        <v>3368.3318831699999</v>
      </c>
      <c r="S127" s="36">
        <f>SUMIFS(СВЦЭМ!$D$33:$D$776,СВЦЭМ!$A$33:$A$776,$A127,СВЦЭМ!$B$33:$B$776,S$119)+'СЕТ СН'!$I$14+СВЦЭМ!$D$10+'СЕТ СН'!$I$5-'СЕТ СН'!$I$24</f>
        <v>3385.39227639</v>
      </c>
      <c r="T127" s="36">
        <f>SUMIFS(СВЦЭМ!$D$33:$D$776,СВЦЭМ!$A$33:$A$776,$A127,СВЦЭМ!$B$33:$B$776,T$119)+'СЕТ СН'!$I$14+СВЦЭМ!$D$10+'СЕТ СН'!$I$5-'СЕТ СН'!$I$24</f>
        <v>3394.48897145</v>
      </c>
      <c r="U127" s="36">
        <f>SUMIFS(СВЦЭМ!$D$33:$D$776,СВЦЭМ!$A$33:$A$776,$A127,СВЦЭМ!$B$33:$B$776,U$119)+'СЕТ СН'!$I$14+СВЦЭМ!$D$10+'СЕТ СН'!$I$5-'СЕТ СН'!$I$24</f>
        <v>3406.1748942899999</v>
      </c>
      <c r="V127" s="36">
        <f>SUMIFS(СВЦЭМ!$D$33:$D$776,СВЦЭМ!$A$33:$A$776,$A127,СВЦЭМ!$B$33:$B$776,V$119)+'СЕТ СН'!$I$14+СВЦЭМ!$D$10+'СЕТ СН'!$I$5-'СЕТ СН'!$I$24</f>
        <v>3418.7174664600002</v>
      </c>
      <c r="W127" s="36">
        <f>SUMIFS(СВЦЭМ!$D$33:$D$776,СВЦЭМ!$A$33:$A$776,$A127,СВЦЭМ!$B$33:$B$776,W$119)+'СЕТ СН'!$I$14+СВЦЭМ!$D$10+'СЕТ СН'!$I$5-'СЕТ СН'!$I$24</f>
        <v>3414.6465658000002</v>
      </c>
      <c r="X127" s="36">
        <f>SUMIFS(СВЦЭМ!$D$33:$D$776,СВЦЭМ!$A$33:$A$776,$A127,СВЦЭМ!$B$33:$B$776,X$119)+'СЕТ СН'!$I$14+СВЦЭМ!$D$10+'СЕТ СН'!$I$5-'СЕТ СН'!$I$24</f>
        <v>3417.3189460600001</v>
      </c>
      <c r="Y127" s="36">
        <f>SUMIFS(СВЦЭМ!$D$33:$D$776,СВЦЭМ!$A$33:$A$776,$A127,СВЦЭМ!$B$33:$B$776,Y$119)+'СЕТ СН'!$I$14+СВЦЭМ!$D$10+'СЕТ СН'!$I$5-'СЕТ СН'!$I$24</f>
        <v>3511.0345437999999</v>
      </c>
    </row>
    <row r="128" spans="1:27" ht="15.75" x14ac:dyDescent="0.2">
      <c r="A128" s="35">
        <f t="shared" si="3"/>
        <v>44083</v>
      </c>
      <c r="B128" s="36">
        <f>SUMIFS(СВЦЭМ!$D$33:$D$776,СВЦЭМ!$A$33:$A$776,$A128,СВЦЭМ!$B$33:$B$776,B$119)+'СЕТ СН'!$I$14+СВЦЭМ!$D$10+'СЕТ СН'!$I$5-'СЕТ СН'!$I$24</f>
        <v>3591.5070085100001</v>
      </c>
      <c r="C128" s="36">
        <f>SUMIFS(СВЦЭМ!$D$33:$D$776,СВЦЭМ!$A$33:$A$776,$A128,СВЦЭМ!$B$33:$B$776,C$119)+'СЕТ СН'!$I$14+СВЦЭМ!$D$10+'СЕТ СН'!$I$5-'СЕТ СН'!$I$24</f>
        <v>3626.3165111500002</v>
      </c>
      <c r="D128" s="36">
        <f>SUMIFS(СВЦЭМ!$D$33:$D$776,СВЦЭМ!$A$33:$A$776,$A128,СВЦЭМ!$B$33:$B$776,D$119)+'СЕТ СН'!$I$14+СВЦЭМ!$D$10+'СЕТ СН'!$I$5-'СЕТ СН'!$I$24</f>
        <v>3660.2770391900003</v>
      </c>
      <c r="E128" s="36">
        <f>SUMIFS(СВЦЭМ!$D$33:$D$776,СВЦЭМ!$A$33:$A$776,$A128,СВЦЭМ!$B$33:$B$776,E$119)+'СЕТ СН'!$I$14+СВЦЭМ!$D$10+'СЕТ СН'!$I$5-'СЕТ СН'!$I$24</f>
        <v>3674.3428638700002</v>
      </c>
      <c r="F128" s="36">
        <f>SUMIFS(СВЦЭМ!$D$33:$D$776,СВЦЭМ!$A$33:$A$776,$A128,СВЦЭМ!$B$33:$B$776,F$119)+'СЕТ СН'!$I$14+СВЦЭМ!$D$10+'СЕТ СН'!$I$5-'СЕТ СН'!$I$24</f>
        <v>3650.15606316</v>
      </c>
      <c r="G128" s="36">
        <f>SUMIFS(СВЦЭМ!$D$33:$D$776,СВЦЭМ!$A$33:$A$776,$A128,СВЦЭМ!$B$33:$B$776,G$119)+'СЕТ СН'!$I$14+СВЦЭМ!$D$10+'СЕТ СН'!$I$5-'СЕТ СН'!$I$24</f>
        <v>3638.4489311100001</v>
      </c>
      <c r="H128" s="36">
        <f>SUMIFS(СВЦЭМ!$D$33:$D$776,СВЦЭМ!$A$33:$A$776,$A128,СВЦЭМ!$B$33:$B$776,H$119)+'СЕТ СН'!$I$14+СВЦЭМ!$D$10+'СЕТ СН'!$I$5-'СЕТ СН'!$I$24</f>
        <v>3613.9438314500003</v>
      </c>
      <c r="I128" s="36">
        <f>SUMIFS(СВЦЭМ!$D$33:$D$776,СВЦЭМ!$A$33:$A$776,$A128,СВЦЭМ!$B$33:$B$776,I$119)+'СЕТ СН'!$I$14+СВЦЭМ!$D$10+'СЕТ СН'!$I$5-'СЕТ СН'!$I$24</f>
        <v>3605.34761265</v>
      </c>
      <c r="J128" s="36">
        <f>SUMIFS(СВЦЭМ!$D$33:$D$776,СВЦЭМ!$A$33:$A$776,$A128,СВЦЭМ!$B$33:$B$776,J$119)+'СЕТ СН'!$I$14+СВЦЭМ!$D$10+'СЕТ СН'!$I$5-'СЕТ СН'!$I$24</f>
        <v>3557.5966936700001</v>
      </c>
      <c r="K128" s="36">
        <f>SUMIFS(СВЦЭМ!$D$33:$D$776,СВЦЭМ!$A$33:$A$776,$A128,СВЦЭМ!$B$33:$B$776,K$119)+'СЕТ СН'!$I$14+СВЦЭМ!$D$10+'СЕТ СН'!$I$5-'СЕТ СН'!$I$24</f>
        <v>3547.2295024700002</v>
      </c>
      <c r="L128" s="36">
        <f>SUMIFS(СВЦЭМ!$D$33:$D$776,СВЦЭМ!$A$33:$A$776,$A128,СВЦЭМ!$B$33:$B$776,L$119)+'СЕТ СН'!$I$14+СВЦЭМ!$D$10+'СЕТ СН'!$I$5-'СЕТ СН'!$I$24</f>
        <v>3529.7621073099999</v>
      </c>
      <c r="M128" s="36">
        <f>SUMIFS(СВЦЭМ!$D$33:$D$776,СВЦЭМ!$A$33:$A$776,$A128,СВЦЭМ!$B$33:$B$776,M$119)+'СЕТ СН'!$I$14+СВЦЭМ!$D$10+'СЕТ СН'!$I$5-'СЕТ СН'!$I$24</f>
        <v>3470.9648062800002</v>
      </c>
      <c r="N128" s="36">
        <f>SUMIFS(СВЦЭМ!$D$33:$D$776,СВЦЭМ!$A$33:$A$776,$A128,СВЦЭМ!$B$33:$B$776,N$119)+'СЕТ СН'!$I$14+СВЦЭМ!$D$10+'СЕТ СН'!$I$5-'СЕТ СН'!$I$24</f>
        <v>3408.4726382500003</v>
      </c>
      <c r="O128" s="36">
        <f>SUMIFS(СВЦЭМ!$D$33:$D$776,СВЦЭМ!$A$33:$A$776,$A128,СВЦЭМ!$B$33:$B$776,O$119)+'СЕТ СН'!$I$14+СВЦЭМ!$D$10+'СЕТ СН'!$I$5-'СЕТ СН'!$I$24</f>
        <v>3406.1178206700001</v>
      </c>
      <c r="P128" s="36">
        <f>SUMIFS(СВЦЭМ!$D$33:$D$776,СВЦЭМ!$A$33:$A$776,$A128,СВЦЭМ!$B$33:$B$776,P$119)+'СЕТ СН'!$I$14+СВЦЭМ!$D$10+'СЕТ СН'!$I$5-'СЕТ СН'!$I$24</f>
        <v>3407.3995122900001</v>
      </c>
      <c r="Q128" s="36">
        <f>SUMIFS(СВЦЭМ!$D$33:$D$776,СВЦЭМ!$A$33:$A$776,$A128,СВЦЭМ!$B$33:$B$776,Q$119)+'СЕТ СН'!$I$14+СВЦЭМ!$D$10+'СЕТ СН'!$I$5-'СЕТ СН'!$I$24</f>
        <v>3412.8543063400002</v>
      </c>
      <c r="R128" s="36">
        <f>SUMIFS(СВЦЭМ!$D$33:$D$776,СВЦЭМ!$A$33:$A$776,$A128,СВЦЭМ!$B$33:$B$776,R$119)+'СЕТ СН'!$I$14+СВЦЭМ!$D$10+'СЕТ СН'!$I$5-'СЕТ СН'!$I$24</f>
        <v>3401.8607252800002</v>
      </c>
      <c r="S128" s="36">
        <f>SUMIFS(СВЦЭМ!$D$33:$D$776,СВЦЭМ!$A$33:$A$776,$A128,СВЦЭМ!$B$33:$B$776,S$119)+'СЕТ СН'!$I$14+СВЦЭМ!$D$10+'СЕТ СН'!$I$5-'СЕТ СН'!$I$24</f>
        <v>3401.5511481200001</v>
      </c>
      <c r="T128" s="36">
        <f>SUMIFS(СВЦЭМ!$D$33:$D$776,СВЦЭМ!$A$33:$A$776,$A128,СВЦЭМ!$B$33:$B$776,T$119)+'СЕТ СН'!$I$14+СВЦЭМ!$D$10+'СЕТ СН'!$I$5-'СЕТ СН'!$I$24</f>
        <v>3407.5722269900002</v>
      </c>
      <c r="U128" s="36">
        <f>SUMIFS(СВЦЭМ!$D$33:$D$776,СВЦЭМ!$A$33:$A$776,$A128,СВЦЭМ!$B$33:$B$776,U$119)+'СЕТ СН'!$I$14+СВЦЭМ!$D$10+'СЕТ СН'!$I$5-'СЕТ СН'!$I$24</f>
        <v>3422.9436390800001</v>
      </c>
      <c r="V128" s="36">
        <f>SUMIFS(СВЦЭМ!$D$33:$D$776,СВЦЭМ!$A$33:$A$776,$A128,СВЦЭМ!$B$33:$B$776,V$119)+'СЕТ СН'!$I$14+СВЦЭМ!$D$10+'СЕТ СН'!$I$5-'СЕТ СН'!$I$24</f>
        <v>3419.1056053000002</v>
      </c>
      <c r="W128" s="36">
        <f>SUMIFS(СВЦЭМ!$D$33:$D$776,СВЦЭМ!$A$33:$A$776,$A128,СВЦЭМ!$B$33:$B$776,W$119)+'СЕТ СН'!$I$14+СВЦЭМ!$D$10+'СЕТ СН'!$I$5-'СЕТ СН'!$I$24</f>
        <v>3413.9317442500001</v>
      </c>
      <c r="X128" s="36">
        <f>SUMIFS(СВЦЭМ!$D$33:$D$776,СВЦЭМ!$A$33:$A$776,$A128,СВЦЭМ!$B$33:$B$776,X$119)+'СЕТ СН'!$I$14+СВЦЭМ!$D$10+'СЕТ СН'!$I$5-'СЕТ СН'!$I$24</f>
        <v>3435.4958280599999</v>
      </c>
      <c r="Y128" s="36">
        <f>SUMIFS(СВЦЭМ!$D$33:$D$776,СВЦЭМ!$A$33:$A$776,$A128,СВЦЭМ!$B$33:$B$776,Y$119)+'СЕТ СН'!$I$14+СВЦЭМ!$D$10+'СЕТ СН'!$I$5-'СЕТ СН'!$I$24</f>
        <v>3535.2014688600002</v>
      </c>
    </row>
    <row r="129" spans="1:25" ht="15.75" x14ac:dyDescent="0.2">
      <c r="A129" s="35">
        <f t="shared" si="3"/>
        <v>44084</v>
      </c>
      <c r="B129" s="36">
        <f>SUMIFS(СВЦЭМ!$D$33:$D$776,СВЦЭМ!$A$33:$A$776,$A129,СВЦЭМ!$B$33:$B$776,B$119)+'СЕТ СН'!$I$14+СВЦЭМ!$D$10+'СЕТ СН'!$I$5-'СЕТ СН'!$I$24</f>
        <v>3553.3184618700002</v>
      </c>
      <c r="C129" s="36">
        <f>SUMIFS(СВЦЭМ!$D$33:$D$776,СВЦЭМ!$A$33:$A$776,$A129,СВЦЭМ!$B$33:$B$776,C$119)+'СЕТ СН'!$I$14+СВЦЭМ!$D$10+'СЕТ СН'!$I$5-'СЕТ СН'!$I$24</f>
        <v>3602.7486731399999</v>
      </c>
      <c r="D129" s="36">
        <f>SUMIFS(СВЦЭМ!$D$33:$D$776,СВЦЭМ!$A$33:$A$776,$A129,СВЦЭМ!$B$33:$B$776,D$119)+'СЕТ СН'!$I$14+СВЦЭМ!$D$10+'СЕТ СН'!$I$5-'СЕТ СН'!$I$24</f>
        <v>3624.3751606300002</v>
      </c>
      <c r="E129" s="36">
        <f>SUMIFS(СВЦЭМ!$D$33:$D$776,СВЦЭМ!$A$33:$A$776,$A129,СВЦЭМ!$B$33:$B$776,E$119)+'СЕТ СН'!$I$14+СВЦЭМ!$D$10+'СЕТ СН'!$I$5-'СЕТ СН'!$I$24</f>
        <v>3634.36188339</v>
      </c>
      <c r="F129" s="36">
        <f>SUMIFS(СВЦЭМ!$D$33:$D$776,СВЦЭМ!$A$33:$A$776,$A129,СВЦЭМ!$B$33:$B$776,F$119)+'СЕТ СН'!$I$14+СВЦЭМ!$D$10+'СЕТ СН'!$I$5-'СЕТ СН'!$I$24</f>
        <v>3636.0494610699998</v>
      </c>
      <c r="G129" s="36">
        <f>SUMIFS(СВЦЭМ!$D$33:$D$776,СВЦЭМ!$A$33:$A$776,$A129,СВЦЭМ!$B$33:$B$776,G$119)+'СЕТ СН'!$I$14+СВЦЭМ!$D$10+'СЕТ СН'!$I$5-'СЕТ СН'!$I$24</f>
        <v>3614.2294059400001</v>
      </c>
      <c r="H129" s="36">
        <f>SUMIFS(СВЦЭМ!$D$33:$D$776,СВЦЭМ!$A$33:$A$776,$A129,СВЦЭМ!$B$33:$B$776,H$119)+'СЕТ СН'!$I$14+СВЦЭМ!$D$10+'СЕТ СН'!$I$5-'СЕТ СН'!$I$24</f>
        <v>3567.2372765700002</v>
      </c>
      <c r="I129" s="36">
        <f>SUMIFS(СВЦЭМ!$D$33:$D$776,СВЦЭМ!$A$33:$A$776,$A129,СВЦЭМ!$B$33:$B$776,I$119)+'СЕТ СН'!$I$14+СВЦЭМ!$D$10+'СЕТ СН'!$I$5-'СЕТ СН'!$I$24</f>
        <v>3523.75296557</v>
      </c>
      <c r="J129" s="36">
        <f>SUMIFS(СВЦЭМ!$D$33:$D$776,СВЦЭМ!$A$33:$A$776,$A129,СВЦЭМ!$B$33:$B$776,J$119)+'СЕТ СН'!$I$14+СВЦЭМ!$D$10+'СЕТ СН'!$I$5-'СЕТ СН'!$I$24</f>
        <v>3502.9110896100001</v>
      </c>
      <c r="K129" s="36">
        <f>SUMIFS(СВЦЭМ!$D$33:$D$776,СВЦЭМ!$A$33:$A$776,$A129,СВЦЭМ!$B$33:$B$776,K$119)+'СЕТ СН'!$I$14+СВЦЭМ!$D$10+'СЕТ СН'!$I$5-'СЕТ СН'!$I$24</f>
        <v>3510.7246934899999</v>
      </c>
      <c r="L129" s="36">
        <f>SUMIFS(СВЦЭМ!$D$33:$D$776,СВЦЭМ!$A$33:$A$776,$A129,СВЦЭМ!$B$33:$B$776,L$119)+'СЕТ СН'!$I$14+СВЦЭМ!$D$10+'СЕТ СН'!$I$5-'СЕТ СН'!$I$24</f>
        <v>3516.2889991800002</v>
      </c>
      <c r="M129" s="36">
        <f>SUMIFS(СВЦЭМ!$D$33:$D$776,СВЦЭМ!$A$33:$A$776,$A129,СВЦЭМ!$B$33:$B$776,M$119)+'СЕТ СН'!$I$14+СВЦЭМ!$D$10+'СЕТ СН'!$I$5-'СЕТ СН'!$I$24</f>
        <v>3469.7494783900001</v>
      </c>
      <c r="N129" s="36">
        <f>SUMIFS(СВЦЭМ!$D$33:$D$776,СВЦЭМ!$A$33:$A$776,$A129,СВЦЭМ!$B$33:$B$776,N$119)+'СЕТ СН'!$I$14+СВЦЭМ!$D$10+'СЕТ СН'!$I$5-'СЕТ СН'!$I$24</f>
        <v>3391.6116805500001</v>
      </c>
      <c r="O129" s="36">
        <f>SUMIFS(СВЦЭМ!$D$33:$D$776,СВЦЭМ!$A$33:$A$776,$A129,СВЦЭМ!$B$33:$B$776,O$119)+'СЕТ СН'!$I$14+СВЦЭМ!$D$10+'СЕТ СН'!$I$5-'СЕТ СН'!$I$24</f>
        <v>3378.02174315</v>
      </c>
      <c r="P129" s="36">
        <f>SUMIFS(СВЦЭМ!$D$33:$D$776,СВЦЭМ!$A$33:$A$776,$A129,СВЦЭМ!$B$33:$B$776,P$119)+'СЕТ СН'!$I$14+СВЦЭМ!$D$10+'СЕТ СН'!$I$5-'СЕТ СН'!$I$24</f>
        <v>3379.90353211</v>
      </c>
      <c r="Q129" s="36">
        <f>SUMIFS(СВЦЭМ!$D$33:$D$776,СВЦЭМ!$A$33:$A$776,$A129,СВЦЭМ!$B$33:$B$776,Q$119)+'СЕТ СН'!$I$14+СВЦЭМ!$D$10+'СЕТ СН'!$I$5-'СЕТ СН'!$I$24</f>
        <v>3387.15092228</v>
      </c>
      <c r="R129" s="36">
        <f>SUMIFS(СВЦЭМ!$D$33:$D$776,СВЦЭМ!$A$33:$A$776,$A129,СВЦЭМ!$B$33:$B$776,R$119)+'СЕТ СН'!$I$14+СВЦЭМ!$D$10+'СЕТ СН'!$I$5-'СЕТ СН'!$I$24</f>
        <v>3378.6794656800002</v>
      </c>
      <c r="S129" s="36">
        <f>SUMIFS(СВЦЭМ!$D$33:$D$776,СВЦЭМ!$A$33:$A$776,$A129,СВЦЭМ!$B$33:$B$776,S$119)+'СЕТ СН'!$I$14+СВЦЭМ!$D$10+'СЕТ СН'!$I$5-'СЕТ СН'!$I$24</f>
        <v>3373.84258817</v>
      </c>
      <c r="T129" s="36">
        <f>SUMIFS(СВЦЭМ!$D$33:$D$776,СВЦЭМ!$A$33:$A$776,$A129,СВЦЭМ!$B$33:$B$776,T$119)+'СЕТ СН'!$I$14+СВЦЭМ!$D$10+'СЕТ СН'!$I$5-'СЕТ СН'!$I$24</f>
        <v>3376.49520295</v>
      </c>
      <c r="U129" s="36">
        <f>SUMIFS(СВЦЭМ!$D$33:$D$776,СВЦЭМ!$A$33:$A$776,$A129,СВЦЭМ!$B$33:$B$776,U$119)+'СЕТ СН'!$I$14+СВЦЭМ!$D$10+'СЕТ СН'!$I$5-'СЕТ СН'!$I$24</f>
        <v>3395.8965139000002</v>
      </c>
      <c r="V129" s="36">
        <f>SUMIFS(СВЦЭМ!$D$33:$D$776,СВЦЭМ!$A$33:$A$776,$A129,СВЦЭМ!$B$33:$B$776,V$119)+'СЕТ СН'!$I$14+СВЦЭМ!$D$10+'СЕТ СН'!$I$5-'СЕТ СН'!$I$24</f>
        <v>3408.7472516400003</v>
      </c>
      <c r="W129" s="36">
        <f>SUMIFS(СВЦЭМ!$D$33:$D$776,СВЦЭМ!$A$33:$A$776,$A129,СВЦЭМ!$B$33:$B$776,W$119)+'СЕТ СН'!$I$14+СВЦЭМ!$D$10+'СЕТ СН'!$I$5-'СЕТ СН'!$I$24</f>
        <v>3399.7925330600001</v>
      </c>
      <c r="X129" s="36">
        <f>SUMIFS(СВЦЭМ!$D$33:$D$776,СВЦЭМ!$A$33:$A$776,$A129,СВЦЭМ!$B$33:$B$776,X$119)+'СЕТ СН'!$I$14+СВЦЭМ!$D$10+'СЕТ СН'!$I$5-'СЕТ СН'!$I$24</f>
        <v>3413.6065894000003</v>
      </c>
      <c r="Y129" s="36">
        <f>SUMIFS(СВЦЭМ!$D$33:$D$776,СВЦЭМ!$A$33:$A$776,$A129,СВЦЭМ!$B$33:$B$776,Y$119)+'СЕТ СН'!$I$14+СВЦЭМ!$D$10+'СЕТ СН'!$I$5-'СЕТ СН'!$I$24</f>
        <v>3500.1910454600002</v>
      </c>
    </row>
    <row r="130" spans="1:25" ht="15.75" x14ac:dyDescent="0.2">
      <c r="A130" s="35">
        <f t="shared" si="3"/>
        <v>44085</v>
      </c>
      <c r="B130" s="36">
        <f>SUMIFS(СВЦЭМ!$D$33:$D$776,СВЦЭМ!$A$33:$A$776,$A130,СВЦЭМ!$B$33:$B$776,B$119)+'СЕТ СН'!$I$14+СВЦЭМ!$D$10+'СЕТ СН'!$I$5-'СЕТ СН'!$I$24</f>
        <v>3560.7413107900002</v>
      </c>
      <c r="C130" s="36">
        <f>SUMIFS(СВЦЭМ!$D$33:$D$776,СВЦЭМ!$A$33:$A$776,$A130,СВЦЭМ!$B$33:$B$776,C$119)+'СЕТ СН'!$I$14+СВЦЭМ!$D$10+'СЕТ СН'!$I$5-'СЕТ СН'!$I$24</f>
        <v>3581.4263017000003</v>
      </c>
      <c r="D130" s="36">
        <f>SUMIFS(СВЦЭМ!$D$33:$D$776,СВЦЭМ!$A$33:$A$776,$A130,СВЦЭМ!$B$33:$B$776,D$119)+'СЕТ СН'!$I$14+СВЦЭМ!$D$10+'СЕТ СН'!$I$5-'СЕТ СН'!$I$24</f>
        <v>3594.5709473699999</v>
      </c>
      <c r="E130" s="36">
        <f>SUMIFS(СВЦЭМ!$D$33:$D$776,СВЦЭМ!$A$33:$A$776,$A130,СВЦЭМ!$B$33:$B$776,E$119)+'СЕТ СН'!$I$14+СВЦЭМ!$D$10+'СЕТ СН'!$I$5-'СЕТ СН'!$I$24</f>
        <v>3618.4753931800001</v>
      </c>
      <c r="F130" s="36">
        <f>SUMIFS(СВЦЭМ!$D$33:$D$776,СВЦЭМ!$A$33:$A$776,$A130,СВЦЭМ!$B$33:$B$776,F$119)+'СЕТ СН'!$I$14+СВЦЭМ!$D$10+'СЕТ СН'!$I$5-'СЕТ СН'!$I$24</f>
        <v>3622.8985622600003</v>
      </c>
      <c r="G130" s="36">
        <f>SUMIFS(СВЦЭМ!$D$33:$D$776,СВЦЭМ!$A$33:$A$776,$A130,СВЦЭМ!$B$33:$B$776,G$119)+'СЕТ СН'!$I$14+СВЦЭМ!$D$10+'СЕТ СН'!$I$5-'СЕТ СН'!$I$24</f>
        <v>3605.5441063799999</v>
      </c>
      <c r="H130" s="36">
        <f>SUMIFS(СВЦЭМ!$D$33:$D$776,СВЦЭМ!$A$33:$A$776,$A130,СВЦЭМ!$B$33:$B$776,H$119)+'СЕТ СН'!$I$14+СВЦЭМ!$D$10+'СЕТ СН'!$I$5-'СЕТ СН'!$I$24</f>
        <v>3554.3799052200002</v>
      </c>
      <c r="I130" s="36">
        <f>SUMIFS(СВЦЭМ!$D$33:$D$776,СВЦЭМ!$A$33:$A$776,$A130,СВЦЭМ!$B$33:$B$776,I$119)+'СЕТ СН'!$I$14+СВЦЭМ!$D$10+'СЕТ СН'!$I$5-'СЕТ СН'!$I$24</f>
        <v>3499.7670601600003</v>
      </c>
      <c r="J130" s="36">
        <f>SUMIFS(СВЦЭМ!$D$33:$D$776,СВЦЭМ!$A$33:$A$776,$A130,СВЦЭМ!$B$33:$B$776,J$119)+'СЕТ СН'!$I$14+СВЦЭМ!$D$10+'СЕТ СН'!$I$5-'СЕТ СН'!$I$24</f>
        <v>3461.8073395400002</v>
      </c>
      <c r="K130" s="36">
        <f>SUMIFS(СВЦЭМ!$D$33:$D$776,СВЦЭМ!$A$33:$A$776,$A130,СВЦЭМ!$B$33:$B$776,K$119)+'СЕТ СН'!$I$14+СВЦЭМ!$D$10+'СЕТ СН'!$I$5-'СЕТ СН'!$I$24</f>
        <v>3455.4028231500001</v>
      </c>
      <c r="L130" s="36">
        <f>SUMIFS(СВЦЭМ!$D$33:$D$776,СВЦЭМ!$A$33:$A$776,$A130,СВЦЭМ!$B$33:$B$776,L$119)+'СЕТ СН'!$I$14+СВЦЭМ!$D$10+'СЕТ СН'!$I$5-'СЕТ СН'!$I$24</f>
        <v>3488.1903016000001</v>
      </c>
      <c r="M130" s="36">
        <f>SUMIFS(СВЦЭМ!$D$33:$D$776,СВЦЭМ!$A$33:$A$776,$A130,СВЦЭМ!$B$33:$B$776,M$119)+'СЕТ СН'!$I$14+СВЦЭМ!$D$10+'СЕТ СН'!$I$5-'СЕТ СН'!$I$24</f>
        <v>3448.3154842399999</v>
      </c>
      <c r="N130" s="36">
        <f>SUMIFS(СВЦЭМ!$D$33:$D$776,СВЦЭМ!$A$33:$A$776,$A130,СВЦЭМ!$B$33:$B$776,N$119)+'СЕТ СН'!$I$14+СВЦЭМ!$D$10+'СЕТ СН'!$I$5-'СЕТ СН'!$I$24</f>
        <v>3400.1225159599999</v>
      </c>
      <c r="O130" s="36">
        <f>SUMIFS(СВЦЭМ!$D$33:$D$776,СВЦЭМ!$A$33:$A$776,$A130,СВЦЭМ!$B$33:$B$776,O$119)+'СЕТ СН'!$I$14+СВЦЭМ!$D$10+'СЕТ СН'!$I$5-'СЕТ СН'!$I$24</f>
        <v>3380.9819578699999</v>
      </c>
      <c r="P130" s="36">
        <f>SUMIFS(СВЦЭМ!$D$33:$D$776,СВЦЭМ!$A$33:$A$776,$A130,СВЦЭМ!$B$33:$B$776,P$119)+'СЕТ СН'!$I$14+СВЦЭМ!$D$10+'СЕТ СН'!$I$5-'СЕТ СН'!$I$24</f>
        <v>3378.0648577900001</v>
      </c>
      <c r="Q130" s="36">
        <f>SUMIFS(СВЦЭМ!$D$33:$D$776,СВЦЭМ!$A$33:$A$776,$A130,СВЦЭМ!$B$33:$B$776,Q$119)+'СЕТ СН'!$I$14+СВЦЭМ!$D$10+'СЕТ СН'!$I$5-'СЕТ СН'!$I$24</f>
        <v>3376.4095437999999</v>
      </c>
      <c r="R130" s="36">
        <f>SUMIFS(СВЦЭМ!$D$33:$D$776,СВЦЭМ!$A$33:$A$776,$A130,СВЦЭМ!$B$33:$B$776,R$119)+'СЕТ СН'!$I$14+СВЦЭМ!$D$10+'СЕТ СН'!$I$5-'СЕТ СН'!$I$24</f>
        <v>3369.9990193499998</v>
      </c>
      <c r="S130" s="36">
        <f>SUMIFS(СВЦЭМ!$D$33:$D$776,СВЦЭМ!$A$33:$A$776,$A130,СВЦЭМ!$B$33:$B$776,S$119)+'СЕТ СН'!$I$14+СВЦЭМ!$D$10+'СЕТ СН'!$I$5-'СЕТ СН'!$I$24</f>
        <v>3369.9702038200003</v>
      </c>
      <c r="T130" s="36">
        <f>SUMIFS(СВЦЭМ!$D$33:$D$776,СВЦЭМ!$A$33:$A$776,$A130,СВЦЭМ!$B$33:$B$776,T$119)+'СЕТ СН'!$I$14+СВЦЭМ!$D$10+'СЕТ СН'!$I$5-'СЕТ СН'!$I$24</f>
        <v>3364.38060928</v>
      </c>
      <c r="U130" s="36">
        <f>SUMIFS(СВЦЭМ!$D$33:$D$776,СВЦЭМ!$A$33:$A$776,$A130,СВЦЭМ!$B$33:$B$776,U$119)+'СЕТ СН'!$I$14+СВЦЭМ!$D$10+'СЕТ СН'!$I$5-'СЕТ СН'!$I$24</f>
        <v>3370.4568776599999</v>
      </c>
      <c r="V130" s="36">
        <f>SUMIFS(СВЦЭМ!$D$33:$D$776,СВЦЭМ!$A$33:$A$776,$A130,СВЦЭМ!$B$33:$B$776,V$119)+'СЕТ СН'!$I$14+СВЦЭМ!$D$10+'СЕТ СН'!$I$5-'СЕТ СН'!$I$24</f>
        <v>3385.26101866</v>
      </c>
      <c r="W130" s="36">
        <f>SUMIFS(СВЦЭМ!$D$33:$D$776,СВЦЭМ!$A$33:$A$776,$A130,СВЦЭМ!$B$33:$B$776,W$119)+'СЕТ СН'!$I$14+СВЦЭМ!$D$10+'СЕТ СН'!$I$5-'СЕТ СН'!$I$24</f>
        <v>3379.8263840600002</v>
      </c>
      <c r="X130" s="36">
        <f>SUMIFS(СВЦЭМ!$D$33:$D$776,СВЦЭМ!$A$33:$A$776,$A130,СВЦЭМ!$B$33:$B$776,X$119)+'СЕТ СН'!$I$14+СВЦЭМ!$D$10+'СЕТ СН'!$I$5-'СЕТ СН'!$I$24</f>
        <v>3383.4254127900003</v>
      </c>
      <c r="Y130" s="36">
        <f>SUMIFS(СВЦЭМ!$D$33:$D$776,СВЦЭМ!$A$33:$A$776,$A130,СВЦЭМ!$B$33:$B$776,Y$119)+'СЕТ СН'!$I$14+СВЦЭМ!$D$10+'СЕТ СН'!$I$5-'СЕТ СН'!$I$24</f>
        <v>3426.04219517</v>
      </c>
    </row>
    <row r="131" spans="1:25" ht="15.75" x14ac:dyDescent="0.2">
      <c r="A131" s="35">
        <f t="shared" si="3"/>
        <v>44086</v>
      </c>
      <c r="B131" s="36">
        <f>SUMIFS(СВЦЭМ!$D$33:$D$776,СВЦЭМ!$A$33:$A$776,$A131,СВЦЭМ!$B$33:$B$776,B$119)+'СЕТ СН'!$I$14+СВЦЭМ!$D$10+'СЕТ СН'!$I$5-'СЕТ СН'!$I$24</f>
        <v>3532.7138298</v>
      </c>
      <c r="C131" s="36">
        <f>SUMIFS(СВЦЭМ!$D$33:$D$776,СВЦЭМ!$A$33:$A$776,$A131,СВЦЭМ!$B$33:$B$776,C$119)+'СЕТ СН'!$I$14+СВЦЭМ!$D$10+'СЕТ СН'!$I$5-'СЕТ СН'!$I$24</f>
        <v>3571.0762358500001</v>
      </c>
      <c r="D131" s="36">
        <f>SUMIFS(СВЦЭМ!$D$33:$D$776,СВЦЭМ!$A$33:$A$776,$A131,СВЦЭМ!$B$33:$B$776,D$119)+'СЕТ СН'!$I$14+СВЦЭМ!$D$10+'СЕТ СН'!$I$5-'СЕТ СН'!$I$24</f>
        <v>3589.3884024600002</v>
      </c>
      <c r="E131" s="36">
        <f>SUMIFS(СВЦЭМ!$D$33:$D$776,СВЦЭМ!$A$33:$A$776,$A131,СВЦЭМ!$B$33:$B$776,E$119)+'СЕТ СН'!$I$14+СВЦЭМ!$D$10+'СЕТ СН'!$I$5-'СЕТ СН'!$I$24</f>
        <v>3611.67321739</v>
      </c>
      <c r="F131" s="36">
        <f>SUMIFS(СВЦЭМ!$D$33:$D$776,СВЦЭМ!$A$33:$A$776,$A131,СВЦЭМ!$B$33:$B$776,F$119)+'СЕТ СН'!$I$14+СВЦЭМ!$D$10+'СЕТ СН'!$I$5-'СЕТ СН'!$I$24</f>
        <v>3625.2767642500003</v>
      </c>
      <c r="G131" s="36">
        <f>SUMIFS(СВЦЭМ!$D$33:$D$776,СВЦЭМ!$A$33:$A$776,$A131,СВЦЭМ!$B$33:$B$776,G$119)+'СЕТ СН'!$I$14+СВЦЭМ!$D$10+'СЕТ СН'!$I$5-'СЕТ СН'!$I$24</f>
        <v>3613.6238671700003</v>
      </c>
      <c r="H131" s="36">
        <f>SUMIFS(СВЦЭМ!$D$33:$D$776,СВЦЭМ!$A$33:$A$776,$A131,СВЦЭМ!$B$33:$B$776,H$119)+'СЕТ СН'!$I$14+СВЦЭМ!$D$10+'СЕТ СН'!$I$5-'СЕТ СН'!$I$24</f>
        <v>3575.93786</v>
      </c>
      <c r="I131" s="36">
        <f>SUMIFS(СВЦЭМ!$D$33:$D$776,СВЦЭМ!$A$33:$A$776,$A131,СВЦЭМ!$B$33:$B$776,I$119)+'СЕТ СН'!$I$14+СВЦЭМ!$D$10+'СЕТ СН'!$I$5-'СЕТ СН'!$I$24</f>
        <v>3538.4334607800001</v>
      </c>
      <c r="J131" s="36">
        <f>SUMIFS(СВЦЭМ!$D$33:$D$776,СВЦЭМ!$A$33:$A$776,$A131,СВЦЭМ!$B$33:$B$776,J$119)+'СЕТ СН'!$I$14+СВЦЭМ!$D$10+'СЕТ СН'!$I$5-'СЕТ СН'!$I$24</f>
        <v>3493.10408809</v>
      </c>
      <c r="K131" s="36">
        <f>SUMIFS(СВЦЭМ!$D$33:$D$776,СВЦЭМ!$A$33:$A$776,$A131,СВЦЭМ!$B$33:$B$776,K$119)+'СЕТ СН'!$I$14+СВЦЭМ!$D$10+'СЕТ СН'!$I$5-'СЕТ СН'!$I$24</f>
        <v>3467.9590443400002</v>
      </c>
      <c r="L131" s="36">
        <f>SUMIFS(СВЦЭМ!$D$33:$D$776,СВЦЭМ!$A$33:$A$776,$A131,СВЦЭМ!$B$33:$B$776,L$119)+'СЕТ СН'!$I$14+СВЦЭМ!$D$10+'СЕТ СН'!$I$5-'СЕТ СН'!$I$24</f>
        <v>3448.4935372600003</v>
      </c>
      <c r="M131" s="36">
        <f>SUMIFS(СВЦЭМ!$D$33:$D$776,СВЦЭМ!$A$33:$A$776,$A131,СВЦЭМ!$B$33:$B$776,M$119)+'СЕТ СН'!$I$14+СВЦЭМ!$D$10+'СЕТ СН'!$I$5-'СЕТ СН'!$I$24</f>
        <v>3407.3295752399999</v>
      </c>
      <c r="N131" s="36">
        <f>SUMIFS(СВЦЭМ!$D$33:$D$776,СВЦЭМ!$A$33:$A$776,$A131,СВЦЭМ!$B$33:$B$776,N$119)+'СЕТ СН'!$I$14+СВЦЭМ!$D$10+'СЕТ СН'!$I$5-'СЕТ СН'!$I$24</f>
        <v>3378.8187067700001</v>
      </c>
      <c r="O131" s="36">
        <f>SUMIFS(СВЦЭМ!$D$33:$D$776,СВЦЭМ!$A$33:$A$776,$A131,СВЦЭМ!$B$33:$B$776,O$119)+'СЕТ СН'!$I$14+СВЦЭМ!$D$10+'СЕТ СН'!$I$5-'СЕТ СН'!$I$24</f>
        <v>3380.3027036100002</v>
      </c>
      <c r="P131" s="36">
        <f>SUMIFS(СВЦЭМ!$D$33:$D$776,СВЦЭМ!$A$33:$A$776,$A131,СВЦЭМ!$B$33:$B$776,P$119)+'СЕТ СН'!$I$14+СВЦЭМ!$D$10+'СЕТ СН'!$I$5-'СЕТ СН'!$I$24</f>
        <v>3371.4122703800003</v>
      </c>
      <c r="Q131" s="36">
        <f>SUMIFS(СВЦЭМ!$D$33:$D$776,СВЦЭМ!$A$33:$A$776,$A131,СВЦЭМ!$B$33:$B$776,Q$119)+'СЕТ СН'!$I$14+СВЦЭМ!$D$10+'СЕТ СН'!$I$5-'СЕТ СН'!$I$24</f>
        <v>3370.6277336600001</v>
      </c>
      <c r="R131" s="36">
        <f>SUMIFS(СВЦЭМ!$D$33:$D$776,СВЦЭМ!$A$33:$A$776,$A131,СВЦЭМ!$B$33:$B$776,R$119)+'СЕТ СН'!$I$14+СВЦЭМ!$D$10+'СЕТ СН'!$I$5-'СЕТ СН'!$I$24</f>
        <v>3361.1517017800002</v>
      </c>
      <c r="S131" s="36">
        <f>SUMIFS(СВЦЭМ!$D$33:$D$776,СВЦЭМ!$A$33:$A$776,$A131,СВЦЭМ!$B$33:$B$776,S$119)+'СЕТ СН'!$I$14+СВЦЭМ!$D$10+'СЕТ СН'!$I$5-'СЕТ СН'!$I$24</f>
        <v>3367.00381668</v>
      </c>
      <c r="T131" s="36">
        <f>SUMIFS(СВЦЭМ!$D$33:$D$776,СВЦЭМ!$A$33:$A$776,$A131,СВЦЭМ!$B$33:$B$776,T$119)+'СЕТ СН'!$I$14+СВЦЭМ!$D$10+'СЕТ СН'!$I$5-'СЕТ СН'!$I$24</f>
        <v>3371.3330700500001</v>
      </c>
      <c r="U131" s="36">
        <f>SUMIFS(СВЦЭМ!$D$33:$D$776,СВЦЭМ!$A$33:$A$776,$A131,СВЦЭМ!$B$33:$B$776,U$119)+'СЕТ СН'!$I$14+СВЦЭМ!$D$10+'СЕТ СН'!$I$5-'СЕТ СН'!$I$24</f>
        <v>3380.3509054400001</v>
      </c>
      <c r="V131" s="36">
        <f>SUMIFS(СВЦЭМ!$D$33:$D$776,СВЦЭМ!$A$33:$A$776,$A131,СВЦЭМ!$B$33:$B$776,V$119)+'СЕТ СН'!$I$14+СВЦЭМ!$D$10+'СЕТ СН'!$I$5-'СЕТ СН'!$I$24</f>
        <v>3394.9244907800003</v>
      </c>
      <c r="W131" s="36">
        <f>SUMIFS(СВЦЭМ!$D$33:$D$776,СВЦЭМ!$A$33:$A$776,$A131,СВЦЭМ!$B$33:$B$776,W$119)+'СЕТ СН'!$I$14+СВЦЭМ!$D$10+'СЕТ СН'!$I$5-'СЕТ СН'!$I$24</f>
        <v>3391.47106166</v>
      </c>
      <c r="X131" s="36">
        <f>SUMIFS(СВЦЭМ!$D$33:$D$776,СВЦЭМ!$A$33:$A$776,$A131,СВЦЭМ!$B$33:$B$776,X$119)+'СЕТ СН'!$I$14+СВЦЭМ!$D$10+'СЕТ СН'!$I$5-'СЕТ СН'!$I$24</f>
        <v>3343.2820547700003</v>
      </c>
      <c r="Y131" s="36">
        <f>SUMIFS(СВЦЭМ!$D$33:$D$776,СВЦЭМ!$A$33:$A$776,$A131,СВЦЭМ!$B$33:$B$776,Y$119)+'СЕТ СН'!$I$14+СВЦЭМ!$D$10+'СЕТ СН'!$I$5-'СЕТ СН'!$I$24</f>
        <v>3406.17413713</v>
      </c>
    </row>
    <row r="132" spans="1:25" ht="15.75" x14ac:dyDescent="0.2">
      <c r="A132" s="35">
        <f t="shared" si="3"/>
        <v>44087</v>
      </c>
      <c r="B132" s="36">
        <f>SUMIFS(СВЦЭМ!$D$33:$D$776,СВЦЭМ!$A$33:$A$776,$A132,СВЦЭМ!$B$33:$B$776,B$119)+'СЕТ СН'!$I$14+СВЦЭМ!$D$10+'СЕТ СН'!$I$5-'СЕТ СН'!$I$24</f>
        <v>3496.7373485799999</v>
      </c>
      <c r="C132" s="36">
        <f>SUMIFS(СВЦЭМ!$D$33:$D$776,СВЦЭМ!$A$33:$A$776,$A132,СВЦЭМ!$B$33:$B$776,C$119)+'СЕТ СН'!$I$14+СВЦЭМ!$D$10+'СЕТ СН'!$I$5-'СЕТ СН'!$I$24</f>
        <v>3518.4071884099999</v>
      </c>
      <c r="D132" s="36">
        <f>SUMIFS(СВЦЭМ!$D$33:$D$776,СВЦЭМ!$A$33:$A$776,$A132,СВЦЭМ!$B$33:$B$776,D$119)+'СЕТ СН'!$I$14+СВЦЭМ!$D$10+'СЕТ СН'!$I$5-'СЕТ СН'!$I$24</f>
        <v>3537.8815111700001</v>
      </c>
      <c r="E132" s="36">
        <f>SUMIFS(СВЦЭМ!$D$33:$D$776,СВЦЭМ!$A$33:$A$776,$A132,СВЦЭМ!$B$33:$B$776,E$119)+'СЕТ СН'!$I$14+СВЦЭМ!$D$10+'СЕТ СН'!$I$5-'СЕТ СН'!$I$24</f>
        <v>3548.2543443</v>
      </c>
      <c r="F132" s="36">
        <f>SUMIFS(СВЦЭМ!$D$33:$D$776,СВЦЭМ!$A$33:$A$776,$A132,СВЦЭМ!$B$33:$B$776,F$119)+'СЕТ СН'!$I$14+СВЦЭМ!$D$10+'СЕТ СН'!$I$5-'СЕТ СН'!$I$24</f>
        <v>3554.71636558</v>
      </c>
      <c r="G132" s="36">
        <f>SUMIFS(СВЦЭМ!$D$33:$D$776,СВЦЭМ!$A$33:$A$776,$A132,СВЦЭМ!$B$33:$B$776,G$119)+'СЕТ СН'!$I$14+СВЦЭМ!$D$10+'СЕТ СН'!$I$5-'СЕТ СН'!$I$24</f>
        <v>3545.4386721800001</v>
      </c>
      <c r="H132" s="36">
        <f>SUMIFS(СВЦЭМ!$D$33:$D$776,СВЦЭМ!$A$33:$A$776,$A132,СВЦЭМ!$B$33:$B$776,H$119)+'СЕТ СН'!$I$14+СВЦЭМ!$D$10+'СЕТ СН'!$I$5-'СЕТ СН'!$I$24</f>
        <v>3538.82846625</v>
      </c>
      <c r="I132" s="36">
        <f>SUMIFS(СВЦЭМ!$D$33:$D$776,СВЦЭМ!$A$33:$A$776,$A132,СВЦЭМ!$B$33:$B$776,I$119)+'СЕТ СН'!$I$14+СВЦЭМ!$D$10+'СЕТ СН'!$I$5-'СЕТ СН'!$I$24</f>
        <v>3511.8785038200003</v>
      </c>
      <c r="J132" s="36">
        <f>SUMIFS(СВЦЭМ!$D$33:$D$776,СВЦЭМ!$A$33:$A$776,$A132,СВЦЭМ!$B$33:$B$776,J$119)+'СЕТ СН'!$I$14+СВЦЭМ!$D$10+'СЕТ СН'!$I$5-'СЕТ СН'!$I$24</f>
        <v>3463.9797376900001</v>
      </c>
      <c r="K132" s="36">
        <f>SUMIFS(СВЦЭМ!$D$33:$D$776,СВЦЭМ!$A$33:$A$776,$A132,СВЦЭМ!$B$33:$B$776,K$119)+'СЕТ СН'!$I$14+СВЦЭМ!$D$10+'СЕТ СН'!$I$5-'СЕТ СН'!$I$24</f>
        <v>3421.30497642</v>
      </c>
      <c r="L132" s="36">
        <f>SUMIFS(СВЦЭМ!$D$33:$D$776,СВЦЭМ!$A$33:$A$776,$A132,СВЦЭМ!$B$33:$B$776,L$119)+'СЕТ СН'!$I$14+СВЦЭМ!$D$10+'СЕТ СН'!$I$5-'СЕТ СН'!$I$24</f>
        <v>3402.5062133700003</v>
      </c>
      <c r="M132" s="36">
        <f>SUMIFS(СВЦЭМ!$D$33:$D$776,СВЦЭМ!$A$33:$A$776,$A132,СВЦЭМ!$B$33:$B$776,M$119)+'СЕТ СН'!$I$14+СВЦЭМ!$D$10+'СЕТ СН'!$I$5-'СЕТ СН'!$I$24</f>
        <v>3355.39155944</v>
      </c>
      <c r="N132" s="36">
        <f>SUMIFS(СВЦЭМ!$D$33:$D$776,СВЦЭМ!$A$33:$A$776,$A132,СВЦЭМ!$B$33:$B$776,N$119)+'СЕТ СН'!$I$14+СВЦЭМ!$D$10+'СЕТ СН'!$I$5-'СЕТ СН'!$I$24</f>
        <v>3314.9465414800002</v>
      </c>
      <c r="O132" s="36">
        <f>SUMIFS(СВЦЭМ!$D$33:$D$776,СВЦЭМ!$A$33:$A$776,$A132,СВЦЭМ!$B$33:$B$776,O$119)+'СЕТ СН'!$I$14+СВЦЭМ!$D$10+'СЕТ СН'!$I$5-'СЕТ СН'!$I$24</f>
        <v>3314.1796582300003</v>
      </c>
      <c r="P132" s="36">
        <f>SUMIFS(СВЦЭМ!$D$33:$D$776,СВЦЭМ!$A$33:$A$776,$A132,СВЦЭМ!$B$33:$B$776,P$119)+'СЕТ СН'!$I$14+СВЦЭМ!$D$10+'СЕТ СН'!$I$5-'СЕТ СН'!$I$24</f>
        <v>3305.4365628</v>
      </c>
      <c r="Q132" s="36">
        <f>SUMIFS(СВЦЭМ!$D$33:$D$776,СВЦЭМ!$A$33:$A$776,$A132,СВЦЭМ!$B$33:$B$776,Q$119)+'СЕТ СН'!$I$14+СВЦЭМ!$D$10+'СЕТ СН'!$I$5-'СЕТ СН'!$I$24</f>
        <v>3304.8779275699999</v>
      </c>
      <c r="R132" s="36">
        <f>SUMIFS(СВЦЭМ!$D$33:$D$776,СВЦЭМ!$A$33:$A$776,$A132,СВЦЭМ!$B$33:$B$776,R$119)+'СЕТ СН'!$I$14+СВЦЭМ!$D$10+'СЕТ СН'!$I$5-'СЕТ СН'!$I$24</f>
        <v>3303.4414348099999</v>
      </c>
      <c r="S132" s="36">
        <f>SUMIFS(СВЦЭМ!$D$33:$D$776,СВЦЭМ!$A$33:$A$776,$A132,СВЦЭМ!$B$33:$B$776,S$119)+'СЕТ СН'!$I$14+СВЦЭМ!$D$10+'СЕТ СН'!$I$5-'СЕТ СН'!$I$24</f>
        <v>3313.32533091</v>
      </c>
      <c r="T132" s="36">
        <f>SUMIFS(СВЦЭМ!$D$33:$D$776,СВЦЭМ!$A$33:$A$776,$A132,СВЦЭМ!$B$33:$B$776,T$119)+'СЕТ СН'!$I$14+СВЦЭМ!$D$10+'СЕТ СН'!$I$5-'СЕТ СН'!$I$24</f>
        <v>3318.0064433100001</v>
      </c>
      <c r="U132" s="36">
        <f>SUMIFS(СВЦЭМ!$D$33:$D$776,СВЦЭМ!$A$33:$A$776,$A132,СВЦЭМ!$B$33:$B$776,U$119)+'СЕТ СН'!$I$14+СВЦЭМ!$D$10+'СЕТ СН'!$I$5-'СЕТ СН'!$I$24</f>
        <v>3329.6047400799998</v>
      </c>
      <c r="V132" s="36">
        <f>SUMIFS(СВЦЭМ!$D$33:$D$776,СВЦЭМ!$A$33:$A$776,$A132,СВЦЭМ!$B$33:$B$776,V$119)+'СЕТ СН'!$I$14+СВЦЭМ!$D$10+'СЕТ СН'!$I$5-'СЕТ СН'!$I$24</f>
        <v>3350.6012602199999</v>
      </c>
      <c r="W132" s="36">
        <f>SUMIFS(СВЦЭМ!$D$33:$D$776,СВЦЭМ!$A$33:$A$776,$A132,СВЦЭМ!$B$33:$B$776,W$119)+'СЕТ СН'!$I$14+СВЦЭМ!$D$10+'СЕТ СН'!$I$5-'СЕТ СН'!$I$24</f>
        <v>3346.0968016300003</v>
      </c>
      <c r="X132" s="36">
        <f>SUMIFS(СВЦЭМ!$D$33:$D$776,СВЦЭМ!$A$33:$A$776,$A132,СВЦЭМ!$B$33:$B$776,X$119)+'СЕТ СН'!$I$14+СВЦЭМ!$D$10+'СЕТ СН'!$I$5-'СЕТ СН'!$I$24</f>
        <v>3323.7228023900002</v>
      </c>
      <c r="Y132" s="36">
        <f>SUMIFS(СВЦЭМ!$D$33:$D$776,СВЦЭМ!$A$33:$A$776,$A132,СВЦЭМ!$B$33:$B$776,Y$119)+'СЕТ СН'!$I$14+СВЦЭМ!$D$10+'СЕТ СН'!$I$5-'СЕТ СН'!$I$24</f>
        <v>3403.08737952</v>
      </c>
    </row>
    <row r="133" spans="1:25" ht="15.75" x14ac:dyDescent="0.2">
      <c r="A133" s="35">
        <f t="shared" si="3"/>
        <v>44088</v>
      </c>
      <c r="B133" s="36">
        <f>SUMIFS(СВЦЭМ!$D$33:$D$776,СВЦЭМ!$A$33:$A$776,$A133,СВЦЭМ!$B$33:$B$776,B$119)+'СЕТ СН'!$I$14+СВЦЭМ!$D$10+'СЕТ СН'!$I$5-'СЕТ СН'!$I$24</f>
        <v>3497.6503704800002</v>
      </c>
      <c r="C133" s="36">
        <f>SUMIFS(СВЦЭМ!$D$33:$D$776,СВЦЭМ!$A$33:$A$776,$A133,СВЦЭМ!$B$33:$B$776,C$119)+'СЕТ СН'!$I$14+СВЦЭМ!$D$10+'СЕТ СН'!$I$5-'СЕТ СН'!$I$24</f>
        <v>3536.9368725200002</v>
      </c>
      <c r="D133" s="36">
        <f>SUMIFS(СВЦЭМ!$D$33:$D$776,СВЦЭМ!$A$33:$A$776,$A133,СВЦЭМ!$B$33:$B$776,D$119)+'СЕТ СН'!$I$14+СВЦЭМ!$D$10+'СЕТ СН'!$I$5-'СЕТ СН'!$I$24</f>
        <v>3542.7527223000002</v>
      </c>
      <c r="E133" s="36">
        <f>SUMIFS(СВЦЭМ!$D$33:$D$776,СВЦЭМ!$A$33:$A$776,$A133,СВЦЭМ!$B$33:$B$776,E$119)+'СЕТ СН'!$I$14+СВЦЭМ!$D$10+'СЕТ СН'!$I$5-'СЕТ СН'!$I$24</f>
        <v>3541.30303099</v>
      </c>
      <c r="F133" s="36">
        <f>SUMIFS(СВЦЭМ!$D$33:$D$776,СВЦЭМ!$A$33:$A$776,$A133,СВЦЭМ!$B$33:$B$776,F$119)+'СЕТ СН'!$I$14+СВЦЭМ!$D$10+'СЕТ СН'!$I$5-'СЕТ СН'!$I$24</f>
        <v>3540.4060813599999</v>
      </c>
      <c r="G133" s="36">
        <f>SUMIFS(СВЦЭМ!$D$33:$D$776,СВЦЭМ!$A$33:$A$776,$A133,СВЦЭМ!$B$33:$B$776,G$119)+'СЕТ СН'!$I$14+СВЦЭМ!$D$10+'СЕТ СН'!$I$5-'СЕТ СН'!$I$24</f>
        <v>3544.0909084800001</v>
      </c>
      <c r="H133" s="36">
        <f>SUMIFS(СВЦЭМ!$D$33:$D$776,СВЦЭМ!$A$33:$A$776,$A133,СВЦЭМ!$B$33:$B$776,H$119)+'СЕТ СН'!$I$14+СВЦЭМ!$D$10+'СЕТ СН'!$I$5-'СЕТ СН'!$I$24</f>
        <v>3583.3770835700002</v>
      </c>
      <c r="I133" s="36">
        <f>SUMIFS(СВЦЭМ!$D$33:$D$776,СВЦЭМ!$A$33:$A$776,$A133,СВЦЭМ!$B$33:$B$776,I$119)+'СЕТ СН'!$I$14+СВЦЭМ!$D$10+'СЕТ СН'!$I$5-'СЕТ СН'!$I$24</f>
        <v>3563.8409917399999</v>
      </c>
      <c r="J133" s="36">
        <f>SUMIFS(СВЦЭМ!$D$33:$D$776,СВЦЭМ!$A$33:$A$776,$A133,СВЦЭМ!$B$33:$B$776,J$119)+'СЕТ СН'!$I$14+СВЦЭМ!$D$10+'СЕТ СН'!$I$5-'СЕТ СН'!$I$24</f>
        <v>3521.4708607100001</v>
      </c>
      <c r="K133" s="36">
        <f>SUMIFS(СВЦЭМ!$D$33:$D$776,СВЦЭМ!$A$33:$A$776,$A133,СВЦЭМ!$B$33:$B$776,K$119)+'СЕТ СН'!$I$14+СВЦЭМ!$D$10+'СЕТ СН'!$I$5-'СЕТ СН'!$I$24</f>
        <v>3493.6290558400001</v>
      </c>
      <c r="L133" s="36">
        <f>SUMIFS(СВЦЭМ!$D$33:$D$776,СВЦЭМ!$A$33:$A$776,$A133,СВЦЭМ!$B$33:$B$776,L$119)+'СЕТ СН'!$I$14+СВЦЭМ!$D$10+'СЕТ СН'!$I$5-'СЕТ СН'!$I$24</f>
        <v>3481.5415023099999</v>
      </c>
      <c r="M133" s="36">
        <f>SUMIFS(СВЦЭМ!$D$33:$D$776,СВЦЭМ!$A$33:$A$776,$A133,СВЦЭМ!$B$33:$B$776,M$119)+'СЕТ СН'!$I$14+СВЦЭМ!$D$10+'СЕТ СН'!$I$5-'СЕТ СН'!$I$24</f>
        <v>3423.6838122500003</v>
      </c>
      <c r="N133" s="36">
        <f>SUMIFS(СВЦЭМ!$D$33:$D$776,СВЦЭМ!$A$33:$A$776,$A133,СВЦЭМ!$B$33:$B$776,N$119)+'СЕТ СН'!$I$14+СВЦЭМ!$D$10+'СЕТ СН'!$I$5-'СЕТ СН'!$I$24</f>
        <v>3377.71144383</v>
      </c>
      <c r="O133" s="36">
        <f>SUMIFS(СВЦЭМ!$D$33:$D$776,СВЦЭМ!$A$33:$A$776,$A133,СВЦЭМ!$B$33:$B$776,O$119)+'СЕТ СН'!$I$14+СВЦЭМ!$D$10+'СЕТ СН'!$I$5-'СЕТ СН'!$I$24</f>
        <v>3373.7654416599999</v>
      </c>
      <c r="P133" s="36">
        <f>SUMIFS(СВЦЭМ!$D$33:$D$776,СВЦЭМ!$A$33:$A$776,$A133,СВЦЭМ!$B$33:$B$776,P$119)+'СЕТ СН'!$I$14+СВЦЭМ!$D$10+'СЕТ СН'!$I$5-'СЕТ СН'!$I$24</f>
        <v>3376.78899155</v>
      </c>
      <c r="Q133" s="36">
        <f>SUMIFS(СВЦЭМ!$D$33:$D$776,СВЦЭМ!$A$33:$A$776,$A133,СВЦЭМ!$B$33:$B$776,Q$119)+'СЕТ СН'!$I$14+СВЦЭМ!$D$10+'СЕТ СН'!$I$5-'СЕТ СН'!$I$24</f>
        <v>3380.0598178600003</v>
      </c>
      <c r="R133" s="36">
        <f>SUMIFS(СВЦЭМ!$D$33:$D$776,СВЦЭМ!$A$33:$A$776,$A133,СВЦЭМ!$B$33:$B$776,R$119)+'СЕТ СН'!$I$14+СВЦЭМ!$D$10+'СЕТ СН'!$I$5-'СЕТ СН'!$I$24</f>
        <v>3364.4933375300002</v>
      </c>
      <c r="S133" s="36">
        <f>SUMIFS(СВЦЭМ!$D$33:$D$776,СВЦЭМ!$A$33:$A$776,$A133,СВЦЭМ!$B$33:$B$776,S$119)+'СЕТ СН'!$I$14+СВЦЭМ!$D$10+'СЕТ СН'!$I$5-'СЕТ СН'!$I$24</f>
        <v>3367.9056958199999</v>
      </c>
      <c r="T133" s="36">
        <f>SUMIFS(СВЦЭМ!$D$33:$D$776,СВЦЭМ!$A$33:$A$776,$A133,СВЦЭМ!$B$33:$B$776,T$119)+'СЕТ СН'!$I$14+СВЦЭМ!$D$10+'СЕТ СН'!$I$5-'СЕТ СН'!$I$24</f>
        <v>3365.5763906399998</v>
      </c>
      <c r="U133" s="36">
        <f>SUMIFS(СВЦЭМ!$D$33:$D$776,СВЦЭМ!$A$33:$A$776,$A133,СВЦЭМ!$B$33:$B$776,U$119)+'СЕТ СН'!$I$14+СВЦЭМ!$D$10+'СЕТ СН'!$I$5-'СЕТ СН'!$I$24</f>
        <v>3346.4773358500001</v>
      </c>
      <c r="V133" s="36">
        <f>SUMIFS(СВЦЭМ!$D$33:$D$776,СВЦЭМ!$A$33:$A$776,$A133,СВЦЭМ!$B$33:$B$776,V$119)+'СЕТ СН'!$I$14+СВЦЭМ!$D$10+'СЕТ СН'!$I$5-'СЕТ СН'!$I$24</f>
        <v>3341.40968733</v>
      </c>
      <c r="W133" s="36">
        <f>SUMIFS(СВЦЭМ!$D$33:$D$776,СВЦЭМ!$A$33:$A$776,$A133,СВЦЭМ!$B$33:$B$776,W$119)+'СЕТ СН'!$I$14+СВЦЭМ!$D$10+'СЕТ СН'!$I$5-'СЕТ СН'!$I$24</f>
        <v>3351.9309153700001</v>
      </c>
      <c r="X133" s="36">
        <f>SUMIFS(СВЦЭМ!$D$33:$D$776,СВЦЭМ!$A$33:$A$776,$A133,СВЦЭМ!$B$33:$B$776,X$119)+'СЕТ СН'!$I$14+СВЦЭМ!$D$10+'СЕТ СН'!$I$5-'СЕТ СН'!$I$24</f>
        <v>3375.50550217</v>
      </c>
      <c r="Y133" s="36">
        <f>SUMIFS(СВЦЭМ!$D$33:$D$776,СВЦЭМ!$A$33:$A$776,$A133,СВЦЭМ!$B$33:$B$776,Y$119)+'СЕТ СН'!$I$14+СВЦЭМ!$D$10+'СЕТ СН'!$I$5-'СЕТ СН'!$I$24</f>
        <v>3483.67478527</v>
      </c>
    </row>
    <row r="134" spans="1:25" ht="15.75" x14ac:dyDescent="0.2">
      <c r="A134" s="35">
        <f t="shared" si="3"/>
        <v>44089</v>
      </c>
      <c r="B134" s="36">
        <f>SUMIFS(СВЦЭМ!$D$33:$D$776,СВЦЭМ!$A$33:$A$776,$A134,СВЦЭМ!$B$33:$B$776,B$119)+'СЕТ СН'!$I$14+СВЦЭМ!$D$10+'СЕТ СН'!$I$5-'СЕТ СН'!$I$24</f>
        <v>3523.86431103</v>
      </c>
      <c r="C134" s="36">
        <f>SUMIFS(СВЦЭМ!$D$33:$D$776,СВЦЭМ!$A$33:$A$776,$A134,СВЦЭМ!$B$33:$B$776,C$119)+'СЕТ СН'!$I$14+СВЦЭМ!$D$10+'СЕТ СН'!$I$5-'СЕТ СН'!$I$24</f>
        <v>3538.0715112400003</v>
      </c>
      <c r="D134" s="36">
        <f>SUMIFS(СВЦЭМ!$D$33:$D$776,СВЦЭМ!$A$33:$A$776,$A134,СВЦЭМ!$B$33:$B$776,D$119)+'СЕТ СН'!$I$14+СВЦЭМ!$D$10+'СЕТ СН'!$I$5-'СЕТ СН'!$I$24</f>
        <v>3563.5815040699999</v>
      </c>
      <c r="E134" s="36">
        <f>SUMIFS(СВЦЭМ!$D$33:$D$776,СВЦЭМ!$A$33:$A$776,$A134,СВЦЭМ!$B$33:$B$776,E$119)+'СЕТ СН'!$I$14+СВЦЭМ!$D$10+'СЕТ СН'!$I$5-'СЕТ СН'!$I$24</f>
        <v>3565.53052269</v>
      </c>
      <c r="F134" s="36">
        <f>SUMIFS(СВЦЭМ!$D$33:$D$776,СВЦЭМ!$A$33:$A$776,$A134,СВЦЭМ!$B$33:$B$776,F$119)+'СЕТ СН'!$I$14+СВЦЭМ!$D$10+'СЕТ СН'!$I$5-'СЕТ СН'!$I$24</f>
        <v>3564.6582503700001</v>
      </c>
      <c r="G134" s="36">
        <f>SUMIFS(СВЦЭМ!$D$33:$D$776,СВЦЭМ!$A$33:$A$776,$A134,СВЦЭМ!$B$33:$B$776,G$119)+'СЕТ СН'!$I$14+СВЦЭМ!$D$10+'СЕТ СН'!$I$5-'СЕТ СН'!$I$24</f>
        <v>3556.3235895600001</v>
      </c>
      <c r="H134" s="36">
        <f>SUMIFS(СВЦЭМ!$D$33:$D$776,СВЦЭМ!$A$33:$A$776,$A134,СВЦЭМ!$B$33:$B$776,H$119)+'СЕТ СН'!$I$14+СВЦЭМ!$D$10+'СЕТ СН'!$I$5-'СЕТ СН'!$I$24</f>
        <v>3513.0680599799998</v>
      </c>
      <c r="I134" s="36">
        <f>SUMIFS(СВЦЭМ!$D$33:$D$776,СВЦЭМ!$A$33:$A$776,$A134,СВЦЭМ!$B$33:$B$776,I$119)+'СЕТ СН'!$I$14+СВЦЭМ!$D$10+'СЕТ СН'!$I$5-'СЕТ СН'!$I$24</f>
        <v>3499.2833150699998</v>
      </c>
      <c r="J134" s="36">
        <f>SUMIFS(СВЦЭМ!$D$33:$D$776,СВЦЭМ!$A$33:$A$776,$A134,СВЦЭМ!$B$33:$B$776,J$119)+'СЕТ СН'!$I$14+СВЦЭМ!$D$10+'СЕТ СН'!$I$5-'СЕТ СН'!$I$24</f>
        <v>3449.2508289299999</v>
      </c>
      <c r="K134" s="36">
        <f>SUMIFS(СВЦЭМ!$D$33:$D$776,СВЦЭМ!$A$33:$A$776,$A134,СВЦЭМ!$B$33:$B$776,K$119)+'СЕТ СН'!$I$14+СВЦЭМ!$D$10+'СЕТ СН'!$I$5-'СЕТ СН'!$I$24</f>
        <v>3412.9474822299999</v>
      </c>
      <c r="L134" s="36">
        <f>SUMIFS(СВЦЭМ!$D$33:$D$776,СВЦЭМ!$A$33:$A$776,$A134,СВЦЭМ!$B$33:$B$776,L$119)+'СЕТ СН'!$I$14+СВЦЭМ!$D$10+'СЕТ СН'!$I$5-'СЕТ СН'!$I$24</f>
        <v>3423.5417140500003</v>
      </c>
      <c r="M134" s="36">
        <f>SUMIFS(СВЦЭМ!$D$33:$D$776,СВЦЭМ!$A$33:$A$776,$A134,СВЦЭМ!$B$33:$B$776,M$119)+'СЕТ СН'!$I$14+СВЦЭМ!$D$10+'СЕТ СН'!$I$5-'СЕТ СН'!$I$24</f>
        <v>3398.09889888</v>
      </c>
      <c r="N134" s="36">
        <f>SUMIFS(СВЦЭМ!$D$33:$D$776,СВЦЭМ!$A$33:$A$776,$A134,СВЦЭМ!$B$33:$B$776,N$119)+'СЕТ СН'!$I$14+СВЦЭМ!$D$10+'СЕТ СН'!$I$5-'СЕТ СН'!$I$24</f>
        <v>3358.0590704300002</v>
      </c>
      <c r="O134" s="36">
        <f>SUMIFS(СВЦЭМ!$D$33:$D$776,СВЦЭМ!$A$33:$A$776,$A134,СВЦЭМ!$B$33:$B$776,O$119)+'СЕТ СН'!$I$14+СВЦЭМ!$D$10+'СЕТ СН'!$I$5-'СЕТ СН'!$I$24</f>
        <v>3332.46418146</v>
      </c>
      <c r="P134" s="36">
        <f>SUMIFS(СВЦЭМ!$D$33:$D$776,СВЦЭМ!$A$33:$A$776,$A134,СВЦЭМ!$B$33:$B$776,P$119)+'СЕТ СН'!$I$14+СВЦЭМ!$D$10+'СЕТ СН'!$I$5-'СЕТ СН'!$I$24</f>
        <v>3332.4071295399999</v>
      </c>
      <c r="Q134" s="36">
        <f>SUMIFS(СВЦЭМ!$D$33:$D$776,СВЦЭМ!$A$33:$A$776,$A134,СВЦЭМ!$B$33:$B$776,Q$119)+'СЕТ СН'!$I$14+СВЦЭМ!$D$10+'СЕТ СН'!$I$5-'СЕТ СН'!$I$24</f>
        <v>3333.6001764299999</v>
      </c>
      <c r="R134" s="36">
        <f>SUMIFS(СВЦЭМ!$D$33:$D$776,СВЦЭМ!$A$33:$A$776,$A134,СВЦЭМ!$B$33:$B$776,R$119)+'СЕТ СН'!$I$14+СВЦЭМ!$D$10+'СЕТ СН'!$I$5-'СЕТ СН'!$I$24</f>
        <v>3326.5455412199999</v>
      </c>
      <c r="S134" s="36">
        <f>SUMIFS(СВЦЭМ!$D$33:$D$776,СВЦЭМ!$A$33:$A$776,$A134,СВЦЭМ!$B$33:$B$776,S$119)+'СЕТ СН'!$I$14+СВЦЭМ!$D$10+'СЕТ СН'!$I$5-'СЕТ СН'!$I$24</f>
        <v>3331.5798695399999</v>
      </c>
      <c r="T134" s="36">
        <f>SUMIFS(СВЦЭМ!$D$33:$D$776,СВЦЭМ!$A$33:$A$776,$A134,СВЦЭМ!$B$33:$B$776,T$119)+'СЕТ СН'!$I$14+СВЦЭМ!$D$10+'СЕТ СН'!$I$5-'СЕТ СН'!$I$24</f>
        <v>3314.7465575699998</v>
      </c>
      <c r="U134" s="36">
        <f>SUMIFS(СВЦЭМ!$D$33:$D$776,СВЦЭМ!$A$33:$A$776,$A134,СВЦЭМ!$B$33:$B$776,U$119)+'СЕТ СН'!$I$14+СВЦЭМ!$D$10+'СЕТ СН'!$I$5-'СЕТ СН'!$I$24</f>
        <v>3297.5148640300004</v>
      </c>
      <c r="V134" s="36">
        <f>SUMIFS(СВЦЭМ!$D$33:$D$776,СВЦЭМ!$A$33:$A$776,$A134,СВЦЭМ!$B$33:$B$776,V$119)+'СЕТ СН'!$I$14+СВЦЭМ!$D$10+'СЕТ СН'!$I$5-'СЕТ СН'!$I$24</f>
        <v>3310.8765826500003</v>
      </c>
      <c r="W134" s="36">
        <f>SUMIFS(СВЦЭМ!$D$33:$D$776,СВЦЭМ!$A$33:$A$776,$A134,СВЦЭМ!$B$33:$B$776,W$119)+'СЕТ СН'!$I$14+СВЦЭМ!$D$10+'СЕТ СН'!$I$5-'СЕТ СН'!$I$24</f>
        <v>3315.2133428900001</v>
      </c>
      <c r="X134" s="36">
        <f>SUMIFS(СВЦЭМ!$D$33:$D$776,СВЦЭМ!$A$33:$A$776,$A134,СВЦЭМ!$B$33:$B$776,X$119)+'СЕТ СН'!$I$14+СВЦЭМ!$D$10+'СЕТ СН'!$I$5-'СЕТ СН'!$I$24</f>
        <v>3343.65034797</v>
      </c>
      <c r="Y134" s="36">
        <f>SUMIFS(СВЦЭМ!$D$33:$D$776,СВЦЭМ!$A$33:$A$776,$A134,СВЦЭМ!$B$33:$B$776,Y$119)+'СЕТ СН'!$I$14+СВЦЭМ!$D$10+'СЕТ СН'!$I$5-'СЕТ СН'!$I$24</f>
        <v>3435.1471919200003</v>
      </c>
    </row>
    <row r="135" spans="1:25" ht="15.75" x14ac:dyDescent="0.2">
      <c r="A135" s="35">
        <f t="shared" si="3"/>
        <v>44090</v>
      </c>
      <c r="B135" s="36">
        <f>SUMIFS(СВЦЭМ!$D$33:$D$776,СВЦЭМ!$A$33:$A$776,$A135,СВЦЭМ!$B$33:$B$776,B$119)+'СЕТ СН'!$I$14+СВЦЭМ!$D$10+'СЕТ СН'!$I$5-'СЕТ СН'!$I$24</f>
        <v>3508.1326022799999</v>
      </c>
      <c r="C135" s="36">
        <f>SUMIFS(СВЦЭМ!$D$33:$D$776,СВЦЭМ!$A$33:$A$776,$A135,СВЦЭМ!$B$33:$B$776,C$119)+'СЕТ СН'!$I$14+СВЦЭМ!$D$10+'СЕТ СН'!$I$5-'СЕТ СН'!$I$24</f>
        <v>3536.1443637000002</v>
      </c>
      <c r="D135" s="36">
        <f>SUMIFS(СВЦЭМ!$D$33:$D$776,СВЦЭМ!$A$33:$A$776,$A135,СВЦЭМ!$B$33:$B$776,D$119)+'СЕТ СН'!$I$14+СВЦЭМ!$D$10+'СЕТ СН'!$I$5-'СЕТ СН'!$I$24</f>
        <v>3565.1158450800003</v>
      </c>
      <c r="E135" s="36">
        <f>SUMIFS(СВЦЭМ!$D$33:$D$776,СВЦЭМ!$A$33:$A$776,$A135,СВЦЭМ!$B$33:$B$776,E$119)+'СЕТ СН'!$I$14+СВЦЭМ!$D$10+'СЕТ СН'!$I$5-'СЕТ СН'!$I$24</f>
        <v>3575.3022525900001</v>
      </c>
      <c r="F135" s="36">
        <f>SUMIFS(СВЦЭМ!$D$33:$D$776,СВЦЭМ!$A$33:$A$776,$A135,СВЦЭМ!$B$33:$B$776,F$119)+'СЕТ СН'!$I$14+СВЦЭМ!$D$10+'СЕТ СН'!$I$5-'СЕТ СН'!$I$24</f>
        <v>3594.38018173</v>
      </c>
      <c r="G135" s="36">
        <f>SUMIFS(СВЦЭМ!$D$33:$D$776,СВЦЭМ!$A$33:$A$776,$A135,СВЦЭМ!$B$33:$B$776,G$119)+'СЕТ СН'!$I$14+СВЦЭМ!$D$10+'СЕТ СН'!$I$5-'СЕТ СН'!$I$24</f>
        <v>3582.90612362</v>
      </c>
      <c r="H135" s="36">
        <f>SUMIFS(СВЦЭМ!$D$33:$D$776,СВЦЭМ!$A$33:$A$776,$A135,СВЦЭМ!$B$33:$B$776,H$119)+'СЕТ СН'!$I$14+СВЦЭМ!$D$10+'СЕТ СН'!$I$5-'СЕТ СН'!$I$24</f>
        <v>3522.1370350400002</v>
      </c>
      <c r="I135" s="36">
        <f>SUMIFS(СВЦЭМ!$D$33:$D$776,СВЦЭМ!$A$33:$A$776,$A135,СВЦЭМ!$B$33:$B$776,I$119)+'СЕТ СН'!$I$14+СВЦЭМ!$D$10+'СЕТ СН'!$I$5-'СЕТ СН'!$I$24</f>
        <v>3460.98370531</v>
      </c>
      <c r="J135" s="36">
        <f>SUMIFS(СВЦЭМ!$D$33:$D$776,СВЦЭМ!$A$33:$A$776,$A135,СВЦЭМ!$B$33:$B$776,J$119)+'СЕТ СН'!$I$14+СВЦЭМ!$D$10+'СЕТ СН'!$I$5-'СЕТ СН'!$I$24</f>
        <v>3427.3510081499999</v>
      </c>
      <c r="K135" s="36">
        <f>SUMIFS(СВЦЭМ!$D$33:$D$776,СВЦЭМ!$A$33:$A$776,$A135,СВЦЭМ!$B$33:$B$776,K$119)+'СЕТ СН'!$I$14+СВЦЭМ!$D$10+'СЕТ СН'!$I$5-'СЕТ СН'!$I$24</f>
        <v>3426.64681733</v>
      </c>
      <c r="L135" s="36">
        <f>SUMIFS(СВЦЭМ!$D$33:$D$776,СВЦЭМ!$A$33:$A$776,$A135,СВЦЭМ!$B$33:$B$776,L$119)+'СЕТ СН'!$I$14+СВЦЭМ!$D$10+'СЕТ СН'!$I$5-'СЕТ СН'!$I$24</f>
        <v>3410.9370962600001</v>
      </c>
      <c r="M135" s="36">
        <f>SUMIFS(СВЦЭМ!$D$33:$D$776,СВЦЭМ!$A$33:$A$776,$A135,СВЦЭМ!$B$33:$B$776,M$119)+'СЕТ СН'!$I$14+СВЦЭМ!$D$10+'СЕТ СН'!$I$5-'СЕТ СН'!$I$24</f>
        <v>3374.7042980400001</v>
      </c>
      <c r="N135" s="36">
        <f>SUMIFS(СВЦЭМ!$D$33:$D$776,СВЦЭМ!$A$33:$A$776,$A135,СВЦЭМ!$B$33:$B$776,N$119)+'СЕТ СН'!$I$14+СВЦЭМ!$D$10+'СЕТ СН'!$I$5-'СЕТ СН'!$I$24</f>
        <v>3327.6268990500002</v>
      </c>
      <c r="O135" s="36">
        <f>SUMIFS(СВЦЭМ!$D$33:$D$776,СВЦЭМ!$A$33:$A$776,$A135,СВЦЭМ!$B$33:$B$776,O$119)+'СЕТ СН'!$I$14+СВЦЭМ!$D$10+'СЕТ СН'!$I$5-'СЕТ СН'!$I$24</f>
        <v>3312.7620701800001</v>
      </c>
      <c r="P135" s="36">
        <f>SUMIFS(СВЦЭМ!$D$33:$D$776,СВЦЭМ!$A$33:$A$776,$A135,СВЦЭМ!$B$33:$B$776,P$119)+'СЕТ СН'!$I$14+СВЦЭМ!$D$10+'СЕТ СН'!$I$5-'СЕТ СН'!$I$24</f>
        <v>3314.7451301700003</v>
      </c>
      <c r="Q135" s="36">
        <f>SUMIFS(СВЦЭМ!$D$33:$D$776,СВЦЭМ!$A$33:$A$776,$A135,СВЦЭМ!$B$33:$B$776,Q$119)+'СЕТ СН'!$I$14+СВЦЭМ!$D$10+'СЕТ СН'!$I$5-'СЕТ СН'!$I$24</f>
        <v>3312.20112251</v>
      </c>
      <c r="R135" s="36">
        <f>SUMIFS(СВЦЭМ!$D$33:$D$776,СВЦЭМ!$A$33:$A$776,$A135,СВЦЭМ!$B$33:$B$776,R$119)+'СЕТ СН'!$I$14+СВЦЭМ!$D$10+'СЕТ СН'!$I$5-'СЕТ СН'!$I$24</f>
        <v>3309.3462843699999</v>
      </c>
      <c r="S135" s="36">
        <f>SUMIFS(СВЦЭМ!$D$33:$D$776,СВЦЭМ!$A$33:$A$776,$A135,СВЦЭМ!$B$33:$B$776,S$119)+'СЕТ СН'!$I$14+СВЦЭМ!$D$10+'СЕТ СН'!$I$5-'СЕТ СН'!$I$24</f>
        <v>3308.9996784499999</v>
      </c>
      <c r="T135" s="36">
        <f>SUMIFS(СВЦЭМ!$D$33:$D$776,СВЦЭМ!$A$33:$A$776,$A135,СВЦЭМ!$B$33:$B$776,T$119)+'СЕТ СН'!$I$14+СВЦЭМ!$D$10+'СЕТ СН'!$I$5-'СЕТ СН'!$I$24</f>
        <v>3302.64685113</v>
      </c>
      <c r="U135" s="36">
        <f>SUMIFS(СВЦЭМ!$D$33:$D$776,СВЦЭМ!$A$33:$A$776,$A135,СВЦЭМ!$B$33:$B$776,U$119)+'СЕТ СН'!$I$14+СВЦЭМ!$D$10+'СЕТ СН'!$I$5-'СЕТ СН'!$I$24</f>
        <v>3302.1338538600003</v>
      </c>
      <c r="V135" s="36">
        <f>SUMIFS(СВЦЭМ!$D$33:$D$776,СВЦЭМ!$A$33:$A$776,$A135,СВЦЭМ!$B$33:$B$776,V$119)+'СЕТ СН'!$I$14+СВЦЭМ!$D$10+'СЕТ СН'!$I$5-'СЕТ СН'!$I$24</f>
        <v>3306.6472450299998</v>
      </c>
      <c r="W135" s="36">
        <f>SUMIFS(СВЦЭМ!$D$33:$D$776,СВЦЭМ!$A$33:$A$776,$A135,СВЦЭМ!$B$33:$B$776,W$119)+'СЕТ СН'!$I$14+СВЦЭМ!$D$10+'СЕТ СН'!$I$5-'СЕТ СН'!$I$24</f>
        <v>3297.2202932499999</v>
      </c>
      <c r="X135" s="36">
        <f>SUMIFS(СВЦЭМ!$D$33:$D$776,СВЦЭМ!$A$33:$A$776,$A135,СВЦЭМ!$B$33:$B$776,X$119)+'СЕТ СН'!$I$14+СВЦЭМ!$D$10+'СЕТ СН'!$I$5-'СЕТ СН'!$I$24</f>
        <v>3328.7888102100001</v>
      </c>
      <c r="Y135" s="36">
        <f>SUMIFS(СВЦЭМ!$D$33:$D$776,СВЦЭМ!$A$33:$A$776,$A135,СВЦЭМ!$B$33:$B$776,Y$119)+'СЕТ СН'!$I$14+СВЦЭМ!$D$10+'СЕТ СН'!$I$5-'СЕТ СН'!$I$24</f>
        <v>3415.6917436700001</v>
      </c>
    </row>
    <row r="136" spans="1:25" ht="15.75" x14ac:dyDescent="0.2">
      <c r="A136" s="35">
        <f t="shared" si="3"/>
        <v>44091</v>
      </c>
      <c r="B136" s="36">
        <f>SUMIFS(СВЦЭМ!$D$33:$D$776,СВЦЭМ!$A$33:$A$776,$A136,СВЦЭМ!$B$33:$B$776,B$119)+'СЕТ СН'!$I$14+СВЦЭМ!$D$10+'СЕТ СН'!$I$5-'СЕТ СН'!$I$24</f>
        <v>3528.4303223100001</v>
      </c>
      <c r="C136" s="36">
        <f>SUMIFS(СВЦЭМ!$D$33:$D$776,СВЦЭМ!$A$33:$A$776,$A136,СВЦЭМ!$B$33:$B$776,C$119)+'СЕТ СН'!$I$14+СВЦЭМ!$D$10+'СЕТ СН'!$I$5-'СЕТ СН'!$I$24</f>
        <v>3560.99917882</v>
      </c>
      <c r="D136" s="36">
        <f>SUMIFS(СВЦЭМ!$D$33:$D$776,СВЦЭМ!$A$33:$A$776,$A136,СВЦЭМ!$B$33:$B$776,D$119)+'СЕТ СН'!$I$14+СВЦЭМ!$D$10+'СЕТ СН'!$I$5-'СЕТ СН'!$I$24</f>
        <v>3586.3172743800001</v>
      </c>
      <c r="E136" s="36">
        <f>SUMIFS(СВЦЭМ!$D$33:$D$776,СВЦЭМ!$A$33:$A$776,$A136,СВЦЭМ!$B$33:$B$776,E$119)+'СЕТ СН'!$I$14+СВЦЭМ!$D$10+'СЕТ СН'!$I$5-'СЕТ СН'!$I$24</f>
        <v>3595.9390265400002</v>
      </c>
      <c r="F136" s="36">
        <f>SUMIFS(СВЦЭМ!$D$33:$D$776,СВЦЭМ!$A$33:$A$776,$A136,СВЦЭМ!$B$33:$B$776,F$119)+'СЕТ СН'!$I$14+СВЦЭМ!$D$10+'СЕТ СН'!$I$5-'СЕТ СН'!$I$24</f>
        <v>3603.3357564200001</v>
      </c>
      <c r="G136" s="36">
        <f>SUMIFS(СВЦЭМ!$D$33:$D$776,СВЦЭМ!$A$33:$A$776,$A136,СВЦЭМ!$B$33:$B$776,G$119)+'СЕТ СН'!$I$14+СВЦЭМ!$D$10+'СЕТ СН'!$I$5-'СЕТ СН'!$I$24</f>
        <v>3586.31704274</v>
      </c>
      <c r="H136" s="36">
        <f>SUMIFS(СВЦЭМ!$D$33:$D$776,СВЦЭМ!$A$33:$A$776,$A136,СВЦЭМ!$B$33:$B$776,H$119)+'СЕТ СН'!$I$14+СВЦЭМ!$D$10+'СЕТ СН'!$I$5-'СЕТ СН'!$I$24</f>
        <v>3528.33247364</v>
      </c>
      <c r="I136" s="36">
        <f>SUMIFS(СВЦЭМ!$D$33:$D$776,СВЦЭМ!$A$33:$A$776,$A136,СВЦЭМ!$B$33:$B$776,I$119)+'СЕТ СН'!$I$14+СВЦЭМ!$D$10+'СЕТ СН'!$I$5-'СЕТ СН'!$I$24</f>
        <v>3463.4827647699999</v>
      </c>
      <c r="J136" s="36">
        <f>SUMIFS(СВЦЭМ!$D$33:$D$776,СВЦЭМ!$A$33:$A$776,$A136,СВЦЭМ!$B$33:$B$776,J$119)+'СЕТ СН'!$I$14+СВЦЭМ!$D$10+'СЕТ СН'!$I$5-'СЕТ СН'!$I$24</f>
        <v>3422.9213855500002</v>
      </c>
      <c r="K136" s="36">
        <f>SUMIFS(СВЦЭМ!$D$33:$D$776,СВЦЭМ!$A$33:$A$776,$A136,СВЦЭМ!$B$33:$B$776,K$119)+'СЕТ СН'!$I$14+СВЦЭМ!$D$10+'СЕТ СН'!$I$5-'СЕТ СН'!$I$24</f>
        <v>3396.21730837</v>
      </c>
      <c r="L136" s="36">
        <f>SUMIFS(СВЦЭМ!$D$33:$D$776,СВЦЭМ!$A$33:$A$776,$A136,СВЦЭМ!$B$33:$B$776,L$119)+'СЕТ СН'!$I$14+СВЦЭМ!$D$10+'СЕТ СН'!$I$5-'СЕТ СН'!$I$24</f>
        <v>3408.3602828399999</v>
      </c>
      <c r="M136" s="36">
        <f>SUMIFS(СВЦЭМ!$D$33:$D$776,СВЦЭМ!$A$33:$A$776,$A136,СВЦЭМ!$B$33:$B$776,M$119)+'СЕТ СН'!$I$14+СВЦЭМ!$D$10+'СЕТ СН'!$I$5-'СЕТ СН'!$I$24</f>
        <v>3368.32172537</v>
      </c>
      <c r="N136" s="36">
        <f>SUMIFS(СВЦЭМ!$D$33:$D$776,СВЦЭМ!$A$33:$A$776,$A136,СВЦЭМ!$B$33:$B$776,N$119)+'СЕТ СН'!$I$14+СВЦЭМ!$D$10+'СЕТ СН'!$I$5-'СЕТ СН'!$I$24</f>
        <v>3321.7595970500001</v>
      </c>
      <c r="O136" s="36">
        <f>SUMIFS(СВЦЭМ!$D$33:$D$776,СВЦЭМ!$A$33:$A$776,$A136,СВЦЭМ!$B$33:$B$776,O$119)+'СЕТ СН'!$I$14+СВЦЭМ!$D$10+'СЕТ СН'!$I$5-'СЕТ СН'!$I$24</f>
        <v>3301.7566383399999</v>
      </c>
      <c r="P136" s="36">
        <f>SUMIFS(СВЦЭМ!$D$33:$D$776,СВЦЭМ!$A$33:$A$776,$A136,СВЦЭМ!$B$33:$B$776,P$119)+'СЕТ СН'!$I$14+СВЦЭМ!$D$10+'СЕТ СН'!$I$5-'СЕТ СН'!$I$24</f>
        <v>3302.80001115</v>
      </c>
      <c r="Q136" s="36">
        <f>SUMIFS(СВЦЭМ!$D$33:$D$776,СВЦЭМ!$A$33:$A$776,$A136,СВЦЭМ!$B$33:$B$776,Q$119)+'СЕТ СН'!$I$14+СВЦЭМ!$D$10+'СЕТ СН'!$I$5-'СЕТ СН'!$I$24</f>
        <v>3306.9374487</v>
      </c>
      <c r="R136" s="36">
        <f>SUMIFS(СВЦЭМ!$D$33:$D$776,СВЦЭМ!$A$33:$A$776,$A136,СВЦЭМ!$B$33:$B$776,R$119)+'СЕТ СН'!$I$14+СВЦЭМ!$D$10+'СЕТ СН'!$I$5-'СЕТ СН'!$I$24</f>
        <v>3309.1060159799999</v>
      </c>
      <c r="S136" s="36">
        <f>SUMIFS(СВЦЭМ!$D$33:$D$776,СВЦЭМ!$A$33:$A$776,$A136,СВЦЭМ!$B$33:$B$776,S$119)+'СЕТ СН'!$I$14+СВЦЭМ!$D$10+'СЕТ СН'!$I$5-'СЕТ СН'!$I$24</f>
        <v>3300.8445249300003</v>
      </c>
      <c r="T136" s="36">
        <f>SUMIFS(СВЦЭМ!$D$33:$D$776,СВЦЭМ!$A$33:$A$776,$A136,СВЦЭМ!$B$33:$B$776,T$119)+'СЕТ СН'!$I$14+СВЦЭМ!$D$10+'СЕТ СН'!$I$5-'СЕТ СН'!$I$24</f>
        <v>3291.7915672899999</v>
      </c>
      <c r="U136" s="36">
        <f>SUMIFS(СВЦЭМ!$D$33:$D$776,СВЦЭМ!$A$33:$A$776,$A136,СВЦЭМ!$B$33:$B$776,U$119)+'СЕТ СН'!$I$14+СВЦЭМ!$D$10+'СЕТ СН'!$I$5-'СЕТ СН'!$I$24</f>
        <v>3288.1041200899999</v>
      </c>
      <c r="V136" s="36">
        <f>SUMIFS(СВЦЭМ!$D$33:$D$776,СВЦЭМ!$A$33:$A$776,$A136,СВЦЭМ!$B$33:$B$776,V$119)+'СЕТ СН'!$I$14+СВЦЭМ!$D$10+'СЕТ СН'!$I$5-'СЕТ СН'!$I$24</f>
        <v>3300.6738775100002</v>
      </c>
      <c r="W136" s="36">
        <f>SUMIFS(СВЦЭМ!$D$33:$D$776,СВЦЭМ!$A$33:$A$776,$A136,СВЦЭМ!$B$33:$B$776,W$119)+'СЕТ СН'!$I$14+СВЦЭМ!$D$10+'СЕТ СН'!$I$5-'СЕТ СН'!$I$24</f>
        <v>3286.4276077</v>
      </c>
      <c r="X136" s="36">
        <f>SUMIFS(СВЦЭМ!$D$33:$D$776,СВЦЭМ!$A$33:$A$776,$A136,СВЦЭМ!$B$33:$B$776,X$119)+'СЕТ СН'!$I$14+СВЦЭМ!$D$10+'СЕТ СН'!$I$5-'СЕТ СН'!$I$24</f>
        <v>3330.8217437000003</v>
      </c>
      <c r="Y136" s="36">
        <f>SUMIFS(СВЦЭМ!$D$33:$D$776,СВЦЭМ!$A$33:$A$776,$A136,СВЦЭМ!$B$33:$B$776,Y$119)+'СЕТ СН'!$I$14+СВЦЭМ!$D$10+'СЕТ СН'!$I$5-'СЕТ СН'!$I$24</f>
        <v>3416.6031445100002</v>
      </c>
    </row>
    <row r="137" spans="1:25" ht="15.75" x14ac:dyDescent="0.2">
      <c r="A137" s="35">
        <f t="shared" si="3"/>
        <v>44092</v>
      </c>
      <c r="B137" s="36">
        <f>SUMIFS(СВЦЭМ!$D$33:$D$776,СВЦЭМ!$A$33:$A$776,$A137,СВЦЭМ!$B$33:$B$776,B$119)+'СЕТ СН'!$I$14+СВЦЭМ!$D$10+'СЕТ СН'!$I$5-'СЕТ СН'!$I$24</f>
        <v>3526.0249613999999</v>
      </c>
      <c r="C137" s="36">
        <f>SUMIFS(СВЦЭМ!$D$33:$D$776,СВЦЭМ!$A$33:$A$776,$A137,СВЦЭМ!$B$33:$B$776,C$119)+'СЕТ СН'!$I$14+СВЦЭМ!$D$10+'СЕТ СН'!$I$5-'СЕТ СН'!$I$24</f>
        <v>3572.9570549600003</v>
      </c>
      <c r="D137" s="36">
        <f>SUMIFS(СВЦЭМ!$D$33:$D$776,СВЦЭМ!$A$33:$A$776,$A137,СВЦЭМ!$B$33:$B$776,D$119)+'СЕТ СН'!$I$14+СВЦЭМ!$D$10+'СЕТ СН'!$I$5-'СЕТ СН'!$I$24</f>
        <v>3620.3553163400002</v>
      </c>
      <c r="E137" s="36">
        <f>SUMIFS(СВЦЭМ!$D$33:$D$776,СВЦЭМ!$A$33:$A$776,$A137,СВЦЭМ!$B$33:$B$776,E$119)+'СЕТ СН'!$I$14+СВЦЭМ!$D$10+'СЕТ СН'!$I$5-'СЕТ СН'!$I$24</f>
        <v>3656.2070331800001</v>
      </c>
      <c r="F137" s="36">
        <f>SUMIFS(СВЦЭМ!$D$33:$D$776,СВЦЭМ!$A$33:$A$776,$A137,СВЦЭМ!$B$33:$B$776,F$119)+'СЕТ СН'!$I$14+СВЦЭМ!$D$10+'СЕТ СН'!$I$5-'СЕТ СН'!$I$24</f>
        <v>3674.3198832899998</v>
      </c>
      <c r="G137" s="36">
        <f>SUMIFS(СВЦЭМ!$D$33:$D$776,СВЦЭМ!$A$33:$A$776,$A137,СВЦЭМ!$B$33:$B$776,G$119)+'СЕТ СН'!$I$14+СВЦЭМ!$D$10+'СЕТ СН'!$I$5-'СЕТ СН'!$I$24</f>
        <v>3643.3783304500002</v>
      </c>
      <c r="H137" s="36">
        <f>SUMIFS(СВЦЭМ!$D$33:$D$776,СВЦЭМ!$A$33:$A$776,$A137,СВЦЭМ!$B$33:$B$776,H$119)+'СЕТ СН'!$I$14+СВЦЭМ!$D$10+'СЕТ СН'!$I$5-'СЕТ СН'!$I$24</f>
        <v>3593.3852701300002</v>
      </c>
      <c r="I137" s="36">
        <f>SUMIFS(СВЦЭМ!$D$33:$D$776,СВЦЭМ!$A$33:$A$776,$A137,СВЦЭМ!$B$33:$B$776,I$119)+'СЕТ СН'!$I$14+СВЦЭМ!$D$10+'СЕТ СН'!$I$5-'СЕТ СН'!$I$24</f>
        <v>3547.4892117899999</v>
      </c>
      <c r="J137" s="36">
        <f>SUMIFS(СВЦЭМ!$D$33:$D$776,СВЦЭМ!$A$33:$A$776,$A137,СВЦЭМ!$B$33:$B$776,J$119)+'СЕТ СН'!$I$14+СВЦЭМ!$D$10+'СЕТ СН'!$I$5-'СЕТ СН'!$I$24</f>
        <v>3514.3103054900002</v>
      </c>
      <c r="K137" s="36">
        <f>SUMIFS(СВЦЭМ!$D$33:$D$776,СВЦЭМ!$A$33:$A$776,$A137,СВЦЭМ!$B$33:$B$776,K$119)+'СЕТ СН'!$I$14+СВЦЭМ!$D$10+'СЕТ СН'!$I$5-'СЕТ СН'!$I$24</f>
        <v>3485.33359096</v>
      </c>
      <c r="L137" s="36">
        <f>SUMIFS(СВЦЭМ!$D$33:$D$776,СВЦЭМ!$A$33:$A$776,$A137,СВЦЭМ!$B$33:$B$776,L$119)+'СЕТ СН'!$I$14+СВЦЭМ!$D$10+'СЕТ СН'!$I$5-'СЕТ СН'!$I$24</f>
        <v>3488.3432939700001</v>
      </c>
      <c r="M137" s="36">
        <f>SUMIFS(СВЦЭМ!$D$33:$D$776,СВЦЭМ!$A$33:$A$776,$A137,СВЦЭМ!$B$33:$B$776,M$119)+'СЕТ СН'!$I$14+СВЦЭМ!$D$10+'СЕТ СН'!$I$5-'СЕТ СН'!$I$24</f>
        <v>3438.2482620999999</v>
      </c>
      <c r="N137" s="36">
        <f>SUMIFS(СВЦЭМ!$D$33:$D$776,СВЦЭМ!$A$33:$A$776,$A137,СВЦЭМ!$B$33:$B$776,N$119)+'СЕТ СН'!$I$14+СВЦЭМ!$D$10+'СЕТ СН'!$I$5-'СЕТ СН'!$I$24</f>
        <v>3383.6498428100003</v>
      </c>
      <c r="O137" s="36">
        <f>SUMIFS(СВЦЭМ!$D$33:$D$776,СВЦЭМ!$A$33:$A$776,$A137,СВЦЭМ!$B$33:$B$776,O$119)+'СЕТ СН'!$I$14+СВЦЭМ!$D$10+'СЕТ СН'!$I$5-'СЕТ СН'!$I$24</f>
        <v>3349.6773630900002</v>
      </c>
      <c r="P137" s="36">
        <f>SUMIFS(СВЦЭМ!$D$33:$D$776,СВЦЭМ!$A$33:$A$776,$A137,СВЦЭМ!$B$33:$B$776,P$119)+'СЕТ СН'!$I$14+СВЦЭМ!$D$10+'СЕТ СН'!$I$5-'СЕТ СН'!$I$24</f>
        <v>3385.2216863100002</v>
      </c>
      <c r="Q137" s="36">
        <f>SUMIFS(СВЦЭМ!$D$33:$D$776,СВЦЭМ!$A$33:$A$776,$A137,СВЦЭМ!$B$33:$B$776,Q$119)+'СЕТ СН'!$I$14+СВЦЭМ!$D$10+'СЕТ СН'!$I$5-'СЕТ СН'!$I$24</f>
        <v>3380.1364534300001</v>
      </c>
      <c r="R137" s="36">
        <f>SUMIFS(СВЦЭМ!$D$33:$D$776,СВЦЭМ!$A$33:$A$776,$A137,СВЦЭМ!$B$33:$B$776,R$119)+'СЕТ СН'!$I$14+СВЦЭМ!$D$10+'СЕТ СН'!$I$5-'СЕТ СН'!$I$24</f>
        <v>3357.18812136</v>
      </c>
      <c r="S137" s="36">
        <f>SUMIFS(СВЦЭМ!$D$33:$D$776,СВЦЭМ!$A$33:$A$776,$A137,СВЦЭМ!$B$33:$B$776,S$119)+'СЕТ СН'!$I$14+СВЦЭМ!$D$10+'СЕТ СН'!$I$5-'СЕТ СН'!$I$24</f>
        <v>3350.23159287</v>
      </c>
      <c r="T137" s="36">
        <f>SUMIFS(СВЦЭМ!$D$33:$D$776,СВЦЭМ!$A$33:$A$776,$A137,СВЦЭМ!$B$33:$B$776,T$119)+'СЕТ СН'!$I$14+СВЦЭМ!$D$10+'СЕТ СН'!$I$5-'СЕТ СН'!$I$24</f>
        <v>3341.8640596700002</v>
      </c>
      <c r="U137" s="36">
        <f>SUMIFS(СВЦЭМ!$D$33:$D$776,СВЦЭМ!$A$33:$A$776,$A137,СВЦЭМ!$B$33:$B$776,U$119)+'СЕТ СН'!$I$14+СВЦЭМ!$D$10+'СЕТ СН'!$I$5-'СЕТ СН'!$I$24</f>
        <v>3326.3938257899999</v>
      </c>
      <c r="V137" s="36">
        <f>SUMIFS(СВЦЭМ!$D$33:$D$776,СВЦЭМ!$A$33:$A$776,$A137,СВЦЭМ!$B$33:$B$776,V$119)+'СЕТ СН'!$I$14+СВЦЭМ!$D$10+'СЕТ СН'!$I$5-'СЕТ СН'!$I$24</f>
        <v>3329.4719161399998</v>
      </c>
      <c r="W137" s="36">
        <f>SUMIFS(СВЦЭМ!$D$33:$D$776,СВЦЭМ!$A$33:$A$776,$A137,СВЦЭМ!$B$33:$B$776,W$119)+'СЕТ СН'!$I$14+СВЦЭМ!$D$10+'СЕТ СН'!$I$5-'СЕТ СН'!$I$24</f>
        <v>3328.6047622199999</v>
      </c>
      <c r="X137" s="36">
        <f>SUMIFS(СВЦЭМ!$D$33:$D$776,СВЦЭМ!$A$33:$A$776,$A137,СВЦЭМ!$B$33:$B$776,X$119)+'СЕТ СН'!$I$14+СВЦЭМ!$D$10+'СЕТ СН'!$I$5-'СЕТ СН'!$I$24</f>
        <v>3371.84711625</v>
      </c>
      <c r="Y137" s="36">
        <f>SUMIFS(СВЦЭМ!$D$33:$D$776,СВЦЭМ!$A$33:$A$776,$A137,СВЦЭМ!$B$33:$B$776,Y$119)+'СЕТ СН'!$I$14+СВЦЭМ!$D$10+'СЕТ СН'!$I$5-'СЕТ СН'!$I$24</f>
        <v>3455.9745841200001</v>
      </c>
    </row>
    <row r="138" spans="1:25" ht="15.75" x14ac:dyDescent="0.2">
      <c r="A138" s="35">
        <f t="shared" si="3"/>
        <v>44093</v>
      </c>
      <c r="B138" s="36">
        <f>SUMIFS(СВЦЭМ!$D$33:$D$776,СВЦЭМ!$A$33:$A$776,$A138,СВЦЭМ!$B$33:$B$776,B$119)+'СЕТ СН'!$I$14+СВЦЭМ!$D$10+'СЕТ СН'!$I$5-'СЕТ СН'!$I$24</f>
        <v>3548.4499042900002</v>
      </c>
      <c r="C138" s="36">
        <f>SUMIFS(СВЦЭМ!$D$33:$D$776,СВЦЭМ!$A$33:$A$776,$A138,СВЦЭМ!$B$33:$B$776,C$119)+'СЕТ СН'!$I$14+СВЦЭМ!$D$10+'СЕТ СН'!$I$5-'СЕТ СН'!$I$24</f>
        <v>3584.87215621</v>
      </c>
      <c r="D138" s="36">
        <f>SUMIFS(СВЦЭМ!$D$33:$D$776,СВЦЭМ!$A$33:$A$776,$A138,СВЦЭМ!$B$33:$B$776,D$119)+'СЕТ СН'!$I$14+СВЦЭМ!$D$10+'СЕТ СН'!$I$5-'СЕТ СН'!$I$24</f>
        <v>3608.56002016</v>
      </c>
      <c r="E138" s="36">
        <f>SUMIFS(СВЦЭМ!$D$33:$D$776,СВЦЭМ!$A$33:$A$776,$A138,СВЦЭМ!$B$33:$B$776,E$119)+'СЕТ СН'!$I$14+СВЦЭМ!$D$10+'СЕТ СН'!$I$5-'СЕТ СН'!$I$24</f>
        <v>3628.9383326300003</v>
      </c>
      <c r="F138" s="36">
        <f>SUMIFS(СВЦЭМ!$D$33:$D$776,СВЦЭМ!$A$33:$A$776,$A138,СВЦЭМ!$B$33:$B$776,F$119)+'СЕТ СН'!$I$14+СВЦЭМ!$D$10+'СЕТ СН'!$I$5-'СЕТ СН'!$I$24</f>
        <v>3632.7513545100001</v>
      </c>
      <c r="G138" s="36">
        <f>SUMIFS(СВЦЭМ!$D$33:$D$776,СВЦЭМ!$A$33:$A$776,$A138,СВЦЭМ!$B$33:$B$776,G$119)+'СЕТ СН'!$I$14+СВЦЭМ!$D$10+'СЕТ СН'!$I$5-'СЕТ СН'!$I$24</f>
        <v>3620.2587837700003</v>
      </c>
      <c r="H138" s="36">
        <f>SUMIFS(СВЦЭМ!$D$33:$D$776,СВЦЭМ!$A$33:$A$776,$A138,СВЦЭМ!$B$33:$B$776,H$119)+'СЕТ СН'!$I$14+СВЦЭМ!$D$10+'СЕТ СН'!$I$5-'СЕТ СН'!$I$24</f>
        <v>3590.3540524800001</v>
      </c>
      <c r="I138" s="36">
        <f>SUMIFS(СВЦЭМ!$D$33:$D$776,СВЦЭМ!$A$33:$A$776,$A138,СВЦЭМ!$B$33:$B$776,I$119)+'СЕТ СН'!$I$14+СВЦЭМ!$D$10+'СЕТ СН'!$I$5-'СЕТ СН'!$I$24</f>
        <v>3559.5819887299999</v>
      </c>
      <c r="J138" s="36">
        <f>SUMIFS(СВЦЭМ!$D$33:$D$776,СВЦЭМ!$A$33:$A$776,$A138,СВЦЭМ!$B$33:$B$776,J$119)+'СЕТ СН'!$I$14+СВЦЭМ!$D$10+'СЕТ СН'!$I$5-'СЕТ СН'!$I$24</f>
        <v>3501.7967946500003</v>
      </c>
      <c r="K138" s="36">
        <f>SUMIFS(СВЦЭМ!$D$33:$D$776,СВЦЭМ!$A$33:$A$776,$A138,СВЦЭМ!$B$33:$B$776,K$119)+'СЕТ СН'!$I$14+СВЦЭМ!$D$10+'СЕТ СН'!$I$5-'СЕТ СН'!$I$24</f>
        <v>3464.2142762100002</v>
      </c>
      <c r="L138" s="36">
        <f>SUMIFS(СВЦЭМ!$D$33:$D$776,СВЦЭМ!$A$33:$A$776,$A138,СВЦЭМ!$B$33:$B$776,L$119)+'СЕТ СН'!$I$14+СВЦЭМ!$D$10+'СЕТ СН'!$I$5-'СЕТ СН'!$I$24</f>
        <v>3443.2455100900002</v>
      </c>
      <c r="M138" s="36">
        <f>SUMIFS(СВЦЭМ!$D$33:$D$776,СВЦЭМ!$A$33:$A$776,$A138,СВЦЭМ!$B$33:$B$776,M$119)+'СЕТ СН'!$I$14+СВЦЭМ!$D$10+'СЕТ СН'!$I$5-'СЕТ СН'!$I$24</f>
        <v>3399.2019315299999</v>
      </c>
      <c r="N138" s="36">
        <f>SUMIFS(СВЦЭМ!$D$33:$D$776,СВЦЭМ!$A$33:$A$776,$A138,СВЦЭМ!$B$33:$B$776,N$119)+'СЕТ СН'!$I$14+СВЦЭМ!$D$10+'СЕТ СН'!$I$5-'СЕТ СН'!$I$24</f>
        <v>3357.1886528599998</v>
      </c>
      <c r="O138" s="36">
        <f>SUMIFS(СВЦЭМ!$D$33:$D$776,СВЦЭМ!$A$33:$A$776,$A138,СВЦЭМ!$B$33:$B$776,O$119)+'СЕТ СН'!$I$14+СВЦЭМ!$D$10+'СЕТ СН'!$I$5-'СЕТ СН'!$I$24</f>
        <v>3353.5853305800001</v>
      </c>
      <c r="P138" s="36">
        <f>SUMIFS(СВЦЭМ!$D$33:$D$776,СВЦЭМ!$A$33:$A$776,$A138,СВЦЭМ!$B$33:$B$776,P$119)+'СЕТ СН'!$I$14+СВЦЭМ!$D$10+'СЕТ СН'!$I$5-'СЕТ СН'!$I$24</f>
        <v>3363.75324288</v>
      </c>
      <c r="Q138" s="36">
        <f>SUMIFS(СВЦЭМ!$D$33:$D$776,СВЦЭМ!$A$33:$A$776,$A138,СВЦЭМ!$B$33:$B$776,Q$119)+'СЕТ СН'!$I$14+СВЦЭМ!$D$10+'СЕТ СН'!$I$5-'СЕТ СН'!$I$24</f>
        <v>3344.3447674600002</v>
      </c>
      <c r="R138" s="36">
        <f>SUMIFS(СВЦЭМ!$D$33:$D$776,СВЦЭМ!$A$33:$A$776,$A138,СВЦЭМ!$B$33:$B$776,R$119)+'СЕТ СН'!$I$14+СВЦЭМ!$D$10+'СЕТ СН'!$I$5-'СЕТ СН'!$I$24</f>
        <v>3330.3983694799999</v>
      </c>
      <c r="S138" s="36">
        <f>SUMIFS(СВЦЭМ!$D$33:$D$776,СВЦЭМ!$A$33:$A$776,$A138,СВЦЭМ!$B$33:$B$776,S$119)+'СЕТ СН'!$I$14+СВЦЭМ!$D$10+'СЕТ СН'!$I$5-'СЕТ СН'!$I$24</f>
        <v>3336.44796529</v>
      </c>
      <c r="T138" s="36">
        <f>SUMIFS(СВЦЭМ!$D$33:$D$776,СВЦЭМ!$A$33:$A$776,$A138,СВЦЭМ!$B$33:$B$776,T$119)+'СЕТ СН'!$I$14+СВЦЭМ!$D$10+'СЕТ СН'!$I$5-'СЕТ СН'!$I$24</f>
        <v>3347.5874861800003</v>
      </c>
      <c r="U138" s="36">
        <f>SUMIFS(СВЦЭМ!$D$33:$D$776,СВЦЭМ!$A$33:$A$776,$A138,СВЦЭМ!$B$33:$B$776,U$119)+'СЕТ СН'!$I$14+СВЦЭМ!$D$10+'СЕТ СН'!$I$5-'СЕТ СН'!$I$24</f>
        <v>3345.66676026</v>
      </c>
      <c r="V138" s="36">
        <f>SUMIFS(СВЦЭМ!$D$33:$D$776,СВЦЭМ!$A$33:$A$776,$A138,СВЦЭМ!$B$33:$B$776,V$119)+'СЕТ СН'!$I$14+СВЦЭМ!$D$10+'СЕТ СН'!$I$5-'СЕТ СН'!$I$24</f>
        <v>3356.9766326700001</v>
      </c>
      <c r="W138" s="36">
        <f>SUMIFS(СВЦЭМ!$D$33:$D$776,СВЦЭМ!$A$33:$A$776,$A138,СВЦЭМ!$B$33:$B$776,W$119)+'СЕТ СН'!$I$14+СВЦЭМ!$D$10+'СЕТ СН'!$I$5-'СЕТ СН'!$I$24</f>
        <v>3352.2310168600002</v>
      </c>
      <c r="X138" s="36">
        <f>SUMIFS(СВЦЭМ!$D$33:$D$776,СВЦЭМ!$A$33:$A$776,$A138,СВЦЭМ!$B$33:$B$776,X$119)+'СЕТ СН'!$I$14+СВЦЭМ!$D$10+'СЕТ СН'!$I$5-'СЕТ СН'!$I$24</f>
        <v>3377.0658772400002</v>
      </c>
      <c r="Y138" s="36">
        <f>SUMIFS(СВЦЭМ!$D$33:$D$776,СВЦЭМ!$A$33:$A$776,$A138,СВЦЭМ!$B$33:$B$776,Y$119)+'СЕТ СН'!$I$14+СВЦЭМ!$D$10+'СЕТ СН'!$I$5-'СЕТ СН'!$I$24</f>
        <v>3428.80552743</v>
      </c>
    </row>
    <row r="139" spans="1:25" ht="15.75" x14ac:dyDescent="0.2">
      <c r="A139" s="35">
        <f t="shared" si="3"/>
        <v>44094</v>
      </c>
      <c r="B139" s="36">
        <f>SUMIFS(СВЦЭМ!$D$33:$D$776,СВЦЭМ!$A$33:$A$776,$A139,СВЦЭМ!$B$33:$B$776,B$119)+'СЕТ СН'!$I$14+СВЦЭМ!$D$10+'СЕТ СН'!$I$5-'СЕТ СН'!$I$24</f>
        <v>3478.9611421999998</v>
      </c>
      <c r="C139" s="36">
        <f>SUMIFS(СВЦЭМ!$D$33:$D$776,СВЦЭМ!$A$33:$A$776,$A139,СВЦЭМ!$B$33:$B$776,C$119)+'СЕТ СН'!$I$14+СВЦЭМ!$D$10+'СЕТ СН'!$I$5-'СЕТ СН'!$I$24</f>
        <v>3511.7269702399999</v>
      </c>
      <c r="D139" s="36">
        <f>SUMIFS(СВЦЭМ!$D$33:$D$776,СВЦЭМ!$A$33:$A$776,$A139,СВЦЭМ!$B$33:$B$776,D$119)+'СЕТ СН'!$I$14+СВЦЭМ!$D$10+'СЕТ СН'!$I$5-'СЕТ СН'!$I$24</f>
        <v>3546.11457101</v>
      </c>
      <c r="E139" s="36">
        <f>SUMIFS(СВЦЭМ!$D$33:$D$776,СВЦЭМ!$A$33:$A$776,$A139,СВЦЭМ!$B$33:$B$776,E$119)+'СЕТ СН'!$I$14+СВЦЭМ!$D$10+'СЕТ СН'!$I$5-'СЕТ СН'!$I$24</f>
        <v>3576.5111433900001</v>
      </c>
      <c r="F139" s="36">
        <f>SUMIFS(СВЦЭМ!$D$33:$D$776,СВЦЭМ!$A$33:$A$776,$A139,СВЦЭМ!$B$33:$B$776,F$119)+'СЕТ СН'!$I$14+СВЦЭМ!$D$10+'СЕТ СН'!$I$5-'СЕТ СН'!$I$24</f>
        <v>3584.0370856</v>
      </c>
      <c r="G139" s="36">
        <f>SUMIFS(СВЦЭМ!$D$33:$D$776,СВЦЭМ!$A$33:$A$776,$A139,СВЦЭМ!$B$33:$B$776,G$119)+'СЕТ СН'!$I$14+СВЦЭМ!$D$10+'СЕТ СН'!$I$5-'СЕТ СН'!$I$24</f>
        <v>3572.6133222899998</v>
      </c>
      <c r="H139" s="36">
        <f>SUMIFS(СВЦЭМ!$D$33:$D$776,СВЦЭМ!$A$33:$A$776,$A139,СВЦЭМ!$B$33:$B$776,H$119)+'СЕТ СН'!$I$14+СВЦЭМ!$D$10+'СЕТ СН'!$I$5-'СЕТ СН'!$I$24</f>
        <v>3553.3763109000001</v>
      </c>
      <c r="I139" s="36">
        <f>SUMIFS(СВЦЭМ!$D$33:$D$776,СВЦЭМ!$A$33:$A$776,$A139,СВЦЭМ!$B$33:$B$776,I$119)+'СЕТ СН'!$I$14+СВЦЭМ!$D$10+'СЕТ СН'!$I$5-'СЕТ СН'!$I$24</f>
        <v>3507.7277527699998</v>
      </c>
      <c r="J139" s="36">
        <f>SUMIFS(СВЦЭМ!$D$33:$D$776,СВЦЭМ!$A$33:$A$776,$A139,СВЦЭМ!$B$33:$B$776,J$119)+'СЕТ СН'!$I$14+СВЦЭМ!$D$10+'СЕТ СН'!$I$5-'СЕТ СН'!$I$24</f>
        <v>3462.5359207000001</v>
      </c>
      <c r="K139" s="36">
        <f>SUMIFS(СВЦЭМ!$D$33:$D$776,СВЦЭМ!$A$33:$A$776,$A139,СВЦЭМ!$B$33:$B$776,K$119)+'СЕТ СН'!$I$14+СВЦЭМ!$D$10+'СЕТ СН'!$I$5-'СЕТ СН'!$I$24</f>
        <v>3447.8591590699998</v>
      </c>
      <c r="L139" s="36">
        <f>SUMIFS(СВЦЭМ!$D$33:$D$776,СВЦЭМ!$A$33:$A$776,$A139,СВЦЭМ!$B$33:$B$776,L$119)+'СЕТ СН'!$I$14+СВЦЭМ!$D$10+'СЕТ СН'!$I$5-'СЕТ СН'!$I$24</f>
        <v>3445.04382833</v>
      </c>
      <c r="M139" s="36">
        <f>SUMIFS(СВЦЭМ!$D$33:$D$776,СВЦЭМ!$A$33:$A$776,$A139,СВЦЭМ!$B$33:$B$776,M$119)+'СЕТ СН'!$I$14+СВЦЭМ!$D$10+'СЕТ СН'!$I$5-'СЕТ СН'!$I$24</f>
        <v>3412.3261959299998</v>
      </c>
      <c r="N139" s="36">
        <f>SUMIFS(СВЦЭМ!$D$33:$D$776,СВЦЭМ!$A$33:$A$776,$A139,СВЦЭМ!$B$33:$B$776,N$119)+'СЕТ СН'!$I$14+СВЦЭМ!$D$10+'СЕТ СН'!$I$5-'СЕТ СН'!$I$24</f>
        <v>3383.0412059</v>
      </c>
      <c r="O139" s="36">
        <f>SUMIFS(СВЦЭМ!$D$33:$D$776,СВЦЭМ!$A$33:$A$776,$A139,СВЦЭМ!$B$33:$B$776,O$119)+'СЕТ СН'!$I$14+СВЦЭМ!$D$10+'СЕТ СН'!$I$5-'СЕТ СН'!$I$24</f>
        <v>3387.12187193</v>
      </c>
      <c r="P139" s="36">
        <f>SUMIFS(СВЦЭМ!$D$33:$D$776,СВЦЭМ!$A$33:$A$776,$A139,СВЦЭМ!$B$33:$B$776,P$119)+'СЕТ СН'!$I$14+СВЦЭМ!$D$10+'СЕТ СН'!$I$5-'СЕТ СН'!$I$24</f>
        <v>3380.0361634599999</v>
      </c>
      <c r="Q139" s="36">
        <f>SUMIFS(СВЦЭМ!$D$33:$D$776,СВЦЭМ!$A$33:$A$776,$A139,СВЦЭМ!$B$33:$B$776,Q$119)+'СЕТ СН'!$I$14+СВЦЭМ!$D$10+'СЕТ СН'!$I$5-'СЕТ СН'!$I$24</f>
        <v>3381.0392850200001</v>
      </c>
      <c r="R139" s="36">
        <f>SUMIFS(СВЦЭМ!$D$33:$D$776,СВЦЭМ!$A$33:$A$776,$A139,СВЦЭМ!$B$33:$B$776,R$119)+'СЕТ СН'!$I$14+СВЦЭМ!$D$10+'СЕТ СН'!$I$5-'СЕТ СН'!$I$24</f>
        <v>3379.2187698299999</v>
      </c>
      <c r="S139" s="36">
        <f>SUMIFS(СВЦЭМ!$D$33:$D$776,СВЦЭМ!$A$33:$A$776,$A139,СВЦЭМ!$B$33:$B$776,S$119)+'СЕТ СН'!$I$14+СВЦЭМ!$D$10+'СЕТ СН'!$I$5-'СЕТ СН'!$I$24</f>
        <v>3390.9963577100002</v>
      </c>
      <c r="T139" s="36">
        <f>SUMIFS(СВЦЭМ!$D$33:$D$776,СВЦЭМ!$A$33:$A$776,$A139,СВЦЭМ!$B$33:$B$776,T$119)+'СЕТ СН'!$I$14+СВЦЭМ!$D$10+'СЕТ СН'!$I$5-'СЕТ СН'!$I$24</f>
        <v>3406.1634648099998</v>
      </c>
      <c r="U139" s="36">
        <f>SUMIFS(СВЦЭМ!$D$33:$D$776,СВЦЭМ!$A$33:$A$776,$A139,СВЦЭМ!$B$33:$B$776,U$119)+'СЕТ СН'!$I$14+СВЦЭМ!$D$10+'СЕТ СН'!$I$5-'СЕТ СН'!$I$24</f>
        <v>3422.76750296</v>
      </c>
      <c r="V139" s="36">
        <f>SUMIFS(СВЦЭМ!$D$33:$D$776,СВЦЭМ!$A$33:$A$776,$A139,СВЦЭМ!$B$33:$B$776,V$119)+'СЕТ СН'!$I$14+СВЦЭМ!$D$10+'СЕТ СН'!$I$5-'СЕТ СН'!$I$24</f>
        <v>3436.01756647</v>
      </c>
      <c r="W139" s="36">
        <f>SUMIFS(СВЦЭМ!$D$33:$D$776,СВЦЭМ!$A$33:$A$776,$A139,СВЦЭМ!$B$33:$B$776,W$119)+'СЕТ СН'!$I$14+СВЦЭМ!$D$10+'СЕТ СН'!$I$5-'СЕТ СН'!$I$24</f>
        <v>3423.8401354600001</v>
      </c>
      <c r="X139" s="36">
        <f>SUMIFS(СВЦЭМ!$D$33:$D$776,СВЦЭМ!$A$33:$A$776,$A139,СВЦЭМ!$B$33:$B$776,X$119)+'СЕТ СН'!$I$14+СВЦЭМ!$D$10+'СЕТ СН'!$I$5-'СЕТ СН'!$I$24</f>
        <v>3398.8588955800001</v>
      </c>
      <c r="Y139" s="36">
        <f>SUMIFS(СВЦЭМ!$D$33:$D$776,СВЦЭМ!$A$33:$A$776,$A139,СВЦЭМ!$B$33:$B$776,Y$119)+'СЕТ СН'!$I$14+СВЦЭМ!$D$10+'СЕТ СН'!$I$5-'СЕТ СН'!$I$24</f>
        <v>3473.9915482400002</v>
      </c>
    </row>
    <row r="140" spans="1:25" ht="15.75" x14ac:dyDescent="0.2">
      <c r="A140" s="35">
        <f t="shared" si="3"/>
        <v>44095</v>
      </c>
      <c r="B140" s="36">
        <f>SUMIFS(СВЦЭМ!$D$33:$D$776,СВЦЭМ!$A$33:$A$776,$A140,СВЦЭМ!$B$33:$B$776,B$119)+'СЕТ СН'!$I$14+СВЦЭМ!$D$10+'СЕТ СН'!$I$5-'СЕТ СН'!$I$24</f>
        <v>3504.3819895500001</v>
      </c>
      <c r="C140" s="36">
        <f>SUMIFS(СВЦЭМ!$D$33:$D$776,СВЦЭМ!$A$33:$A$776,$A140,СВЦЭМ!$B$33:$B$776,C$119)+'СЕТ СН'!$I$14+СВЦЭМ!$D$10+'СЕТ СН'!$I$5-'СЕТ СН'!$I$24</f>
        <v>3513.0204472999999</v>
      </c>
      <c r="D140" s="36">
        <f>SUMIFS(СВЦЭМ!$D$33:$D$776,СВЦЭМ!$A$33:$A$776,$A140,СВЦЭМ!$B$33:$B$776,D$119)+'СЕТ СН'!$I$14+СВЦЭМ!$D$10+'СЕТ СН'!$I$5-'СЕТ СН'!$I$24</f>
        <v>3520.9973676099999</v>
      </c>
      <c r="E140" s="36">
        <f>SUMIFS(СВЦЭМ!$D$33:$D$776,СВЦЭМ!$A$33:$A$776,$A140,СВЦЭМ!$B$33:$B$776,E$119)+'СЕТ СН'!$I$14+СВЦЭМ!$D$10+'СЕТ СН'!$I$5-'СЕТ СН'!$I$24</f>
        <v>3541.3530806899998</v>
      </c>
      <c r="F140" s="36">
        <f>SUMIFS(СВЦЭМ!$D$33:$D$776,СВЦЭМ!$A$33:$A$776,$A140,СВЦЭМ!$B$33:$B$776,F$119)+'СЕТ СН'!$I$14+СВЦЭМ!$D$10+'СЕТ СН'!$I$5-'СЕТ СН'!$I$24</f>
        <v>3541.4337096700001</v>
      </c>
      <c r="G140" s="36">
        <f>SUMIFS(СВЦЭМ!$D$33:$D$776,СВЦЭМ!$A$33:$A$776,$A140,СВЦЭМ!$B$33:$B$776,G$119)+'СЕТ СН'!$I$14+СВЦЭМ!$D$10+'СЕТ СН'!$I$5-'СЕТ СН'!$I$24</f>
        <v>3527.31171563</v>
      </c>
      <c r="H140" s="36">
        <f>SUMIFS(СВЦЭМ!$D$33:$D$776,СВЦЭМ!$A$33:$A$776,$A140,СВЦЭМ!$B$33:$B$776,H$119)+'СЕТ СН'!$I$14+СВЦЭМ!$D$10+'СЕТ СН'!$I$5-'СЕТ СН'!$I$24</f>
        <v>3483.0856389999999</v>
      </c>
      <c r="I140" s="36">
        <f>SUMIFS(СВЦЭМ!$D$33:$D$776,СВЦЭМ!$A$33:$A$776,$A140,СВЦЭМ!$B$33:$B$776,I$119)+'СЕТ СН'!$I$14+СВЦЭМ!$D$10+'СЕТ СН'!$I$5-'СЕТ СН'!$I$24</f>
        <v>3432.0364216100002</v>
      </c>
      <c r="J140" s="36">
        <f>SUMIFS(СВЦЭМ!$D$33:$D$776,СВЦЭМ!$A$33:$A$776,$A140,СВЦЭМ!$B$33:$B$776,J$119)+'СЕТ СН'!$I$14+СВЦЭМ!$D$10+'СЕТ СН'!$I$5-'СЕТ СН'!$I$24</f>
        <v>3394.5772884400003</v>
      </c>
      <c r="K140" s="36">
        <f>SUMIFS(СВЦЭМ!$D$33:$D$776,СВЦЭМ!$A$33:$A$776,$A140,СВЦЭМ!$B$33:$B$776,K$119)+'СЕТ СН'!$I$14+СВЦЭМ!$D$10+'СЕТ СН'!$I$5-'СЕТ СН'!$I$24</f>
        <v>3380.1100032700001</v>
      </c>
      <c r="L140" s="36">
        <f>SUMIFS(СВЦЭМ!$D$33:$D$776,СВЦЭМ!$A$33:$A$776,$A140,СВЦЭМ!$B$33:$B$776,L$119)+'СЕТ СН'!$I$14+СВЦЭМ!$D$10+'СЕТ СН'!$I$5-'СЕТ СН'!$I$24</f>
        <v>3396.1992433099999</v>
      </c>
      <c r="M140" s="36">
        <f>SUMIFS(СВЦЭМ!$D$33:$D$776,СВЦЭМ!$A$33:$A$776,$A140,СВЦЭМ!$B$33:$B$776,M$119)+'СЕТ СН'!$I$14+СВЦЭМ!$D$10+'СЕТ СН'!$I$5-'СЕТ СН'!$I$24</f>
        <v>3365.35040183</v>
      </c>
      <c r="N140" s="36">
        <f>SUMIFS(СВЦЭМ!$D$33:$D$776,СВЦЭМ!$A$33:$A$776,$A140,СВЦЭМ!$B$33:$B$776,N$119)+'СЕТ СН'!$I$14+СВЦЭМ!$D$10+'СЕТ СН'!$I$5-'СЕТ СН'!$I$24</f>
        <v>3322.8101305800001</v>
      </c>
      <c r="O140" s="36">
        <f>SUMIFS(СВЦЭМ!$D$33:$D$776,СВЦЭМ!$A$33:$A$776,$A140,СВЦЭМ!$B$33:$B$776,O$119)+'СЕТ СН'!$I$14+СВЦЭМ!$D$10+'СЕТ СН'!$I$5-'СЕТ СН'!$I$24</f>
        <v>3323.7642508500003</v>
      </c>
      <c r="P140" s="36">
        <f>SUMIFS(СВЦЭМ!$D$33:$D$776,СВЦЭМ!$A$33:$A$776,$A140,СВЦЭМ!$B$33:$B$776,P$119)+'СЕТ СН'!$I$14+СВЦЭМ!$D$10+'СЕТ СН'!$I$5-'СЕТ СН'!$I$24</f>
        <v>3318.4809536299999</v>
      </c>
      <c r="Q140" s="36">
        <f>SUMIFS(СВЦЭМ!$D$33:$D$776,СВЦЭМ!$A$33:$A$776,$A140,СВЦЭМ!$B$33:$B$776,Q$119)+'СЕТ СН'!$I$14+СВЦЭМ!$D$10+'СЕТ СН'!$I$5-'СЕТ СН'!$I$24</f>
        <v>3316.2413854199999</v>
      </c>
      <c r="R140" s="36">
        <f>SUMIFS(СВЦЭМ!$D$33:$D$776,СВЦЭМ!$A$33:$A$776,$A140,СВЦЭМ!$B$33:$B$776,R$119)+'СЕТ СН'!$I$14+СВЦЭМ!$D$10+'СЕТ СН'!$I$5-'СЕТ СН'!$I$24</f>
        <v>3314.6470189199999</v>
      </c>
      <c r="S140" s="36">
        <f>SUMIFS(СВЦЭМ!$D$33:$D$776,СВЦЭМ!$A$33:$A$776,$A140,СВЦЭМ!$B$33:$B$776,S$119)+'СЕТ СН'!$I$14+СВЦЭМ!$D$10+'СЕТ СН'!$I$5-'СЕТ СН'!$I$24</f>
        <v>3323.9255328600002</v>
      </c>
      <c r="T140" s="36">
        <f>SUMIFS(СВЦЭМ!$D$33:$D$776,СВЦЭМ!$A$33:$A$776,$A140,СВЦЭМ!$B$33:$B$776,T$119)+'СЕТ СН'!$I$14+СВЦЭМ!$D$10+'СЕТ СН'!$I$5-'СЕТ СН'!$I$24</f>
        <v>3349.3845282399998</v>
      </c>
      <c r="U140" s="36">
        <f>SUMIFS(СВЦЭМ!$D$33:$D$776,СВЦЭМ!$A$33:$A$776,$A140,СВЦЭМ!$B$33:$B$776,U$119)+'СЕТ СН'!$I$14+СВЦЭМ!$D$10+'СЕТ СН'!$I$5-'СЕТ СН'!$I$24</f>
        <v>3363.3413203700002</v>
      </c>
      <c r="V140" s="36">
        <f>SUMIFS(СВЦЭМ!$D$33:$D$776,СВЦЭМ!$A$33:$A$776,$A140,СВЦЭМ!$B$33:$B$776,V$119)+'СЕТ СН'!$I$14+СВЦЭМ!$D$10+'СЕТ СН'!$I$5-'СЕТ СН'!$I$24</f>
        <v>3371.8945746300001</v>
      </c>
      <c r="W140" s="36">
        <f>SUMIFS(СВЦЭМ!$D$33:$D$776,СВЦЭМ!$A$33:$A$776,$A140,СВЦЭМ!$B$33:$B$776,W$119)+'СЕТ СН'!$I$14+СВЦЭМ!$D$10+'СЕТ СН'!$I$5-'СЕТ СН'!$I$24</f>
        <v>3350.6991152300002</v>
      </c>
      <c r="X140" s="36">
        <f>SUMIFS(СВЦЭМ!$D$33:$D$776,СВЦЭМ!$A$33:$A$776,$A140,СВЦЭМ!$B$33:$B$776,X$119)+'СЕТ СН'!$I$14+СВЦЭМ!$D$10+'СЕТ СН'!$I$5-'СЕТ СН'!$I$24</f>
        <v>3327.1549869300002</v>
      </c>
      <c r="Y140" s="36">
        <f>SUMIFS(СВЦЭМ!$D$33:$D$776,СВЦЭМ!$A$33:$A$776,$A140,СВЦЭМ!$B$33:$B$776,Y$119)+'СЕТ СН'!$I$14+СВЦЭМ!$D$10+'СЕТ СН'!$I$5-'СЕТ СН'!$I$24</f>
        <v>3415.6476195700002</v>
      </c>
    </row>
    <row r="141" spans="1:25" ht="15.75" x14ac:dyDescent="0.2">
      <c r="A141" s="35">
        <f t="shared" si="3"/>
        <v>44096</v>
      </c>
      <c r="B141" s="36">
        <f>SUMIFS(СВЦЭМ!$D$33:$D$776,СВЦЭМ!$A$33:$A$776,$A141,СВЦЭМ!$B$33:$B$776,B$119)+'СЕТ СН'!$I$14+СВЦЭМ!$D$10+'СЕТ СН'!$I$5-'СЕТ СН'!$I$24</f>
        <v>3509.3672994799999</v>
      </c>
      <c r="C141" s="36">
        <f>SUMIFS(СВЦЭМ!$D$33:$D$776,СВЦЭМ!$A$33:$A$776,$A141,СВЦЭМ!$B$33:$B$776,C$119)+'СЕТ СН'!$I$14+СВЦЭМ!$D$10+'СЕТ СН'!$I$5-'СЕТ СН'!$I$24</f>
        <v>3548.42389804</v>
      </c>
      <c r="D141" s="36">
        <f>SUMIFS(СВЦЭМ!$D$33:$D$776,СВЦЭМ!$A$33:$A$776,$A141,СВЦЭМ!$B$33:$B$776,D$119)+'СЕТ СН'!$I$14+СВЦЭМ!$D$10+'СЕТ СН'!$I$5-'СЕТ СН'!$I$24</f>
        <v>3567.6789018899999</v>
      </c>
      <c r="E141" s="36">
        <f>SUMIFS(СВЦЭМ!$D$33:$D$776,СВЦЭМ!$A$33:$A$776,$A141,СВЦЭМ!$B$33:$B$776,E$119)+'СЕТ СН'!$I$14+СВЦЭМ!$D$10+'СЕТ СН'!$I$5-'СЕТ СН'!$I$24</f>
        <v>3588.5370218799999</v>
      </c>
      <c r="F141" s="36">
        <f>SUMIFS(СВЦЭМ!$D$33:$D$776,СВЦЭМ!$A$33:$A$776,$A141,СВЦЭМ!$B$33:$B$776,F$119)+'СЕТ СН'!$I$14+СВЦЭМ!$D$10+'СЕТ СН'!$I$5-'СЕТ СН'!$I$24</f>
        <v>3573.1451854500001</v>
      </c>
      <c r="G141" s="36">
        <f>SUMIFS(СВЦЭМ!$D$33:$D$776,СВЦЭМ!$A$33:$A$776,$A141,СВЦЭМ!$B$33:$B$776,G$119)+'СЕТ СН'!$I$14+СВЦЭМ!$D$10+'СЕТ СН'!$I$5-'СЕТ СН'!$I$24</f>
        <v>3548.6106193300002</v>
      </c>
      <c r="H141" s="36">
        <f>SUMIFS(СВЦЭМ!$D$33:$D$776,СВЦЭМ!$A$33:$A$776,$A141,СВЦЭМ!$B$33:$B$776,H$119)+'СЕТ СН'!$I$14+СВЦЭМ!$D$10+'СЕТ СН'!$I$5-'СЕТ СН'!$I$24</f>
        <v>3509.12918683</v>
      </c>
      <c r="I141" s="36">
        <f>SUMIFS(СВЦЭМ!$D$33:$D$776,СВЦЭМ!$A$33:$A$776,$A141,СВЦЭМ!$B$33:$B$776,I$119)+'СЕТ СН'!$I$14+СВЦЭМ!$D$10+'СЕТ СН'!$I$5-'СЕТ СН'!$I$24</f>
        <v>3479.8893529300003</v>
      </c>
      <c r="J141" s="36">
        <f>SUMIFS(СВЦЭМ!$D$33:$D$776,СВЦЭМ!$A$33:$A$776,$A141,СВЦЭМ!$B$33:$B$776,J$119)+'СЕТ СН'!$I$14+СВЦЭМ!$D$10+'СЕТ СН'!$I$5-'СЕТ СН'!$I$24</f>
        <v>3449.89457038</v>
      </c>
      <c r="K141" s="36">
        <f>SUMIFS(СВЦЭМ!$D$33:$D$776,СВЦЭМ!$A$33:$A$776,$A141,СВЦЭМ!$B$33:$B$776,K$119)+'СЕТ СН'!$I$14+СВЦЭМ!$D$10+'СЕТ СН'!$I$5-'СЕТ СН'!$I$24</f>
        <v>3439.5736781800001</v>
      </c>
      <c r="L141" s="36">
        <f>SUMIFS(СВЦЭМ!$D$33:$D$776,СВЦЭМ!$A$33:$A$776,$A141,СВЦЭМ!$B$33:$B$776,L$119)+'СЕТ СН'!$I$14+СВЦЭМ!$D$10+'СЕТ СН'!$I$5-'СЕТ СН'!$I$24</f>
        <v>3439.0034084600002</v>
      </c>
      <c r="M141" s="36">
        <f>SUMIFS(СВЦЭМ!$D$33:$D$776,СВЦЭМ!$A$33:$A$776,$A141,СВЦЭМ!$B$33:$B$776,M$119)+'СЕТ СН'!$I$14+СВЦЭМ!$D$10+'СЕТ СН'!$I$5-'СЕТ СН'!$I$24</f>
        <v>3413.4726736800003</v>
      </c>
      <c r="N141" s="36">
        <f>SUMIFS(СВЦЭМ!$D$33:$D$776,СВЦЭМ!$A$33:$A$776,$A141,СВЦЭМ!$B$33:$B$776,N$119)+'СЕТ СН'!$I$14+СВЦЭМ!$D$10+'СЕТ СН'!$I$5-'СЕТ СН'!$I$24</f>
        <v>3363.3276742400003</v>
      </c>
      <c r="O141" s="36">
        <f>SUMIFS(СВЦЭМ!$D$33:$D$776,СВЦЭМ!$A$33:$A$776,$A141,СВЦЭМ!$B$33:$B$776,O$119)+'СЕТ СН'!$I$14+СВЦЭМ!$D$10+'СЕТ СН'!$I$5-'СЕТ СН'!$I$24</f>
        <v>3353.19063671</v>
      </c>
      <c r="P141" s="36">
        <f>SUMIFS(СВЦЭМ!$D$33:$D$776,СВЦЭМ!$A$33:$A$776,$A141,СВЦЭМ!$B$33:$B$776,P$119)+'СЕТ СН'!$I$14+СВЦЭМ!$D$10+'СЕТ СН'!$I$5-'СЕТ СН'!$I$24</f>
        <v>3348.85240294</v>
      </c>
      <c r="Q141" s="36">
        <f>SUMIFS(СВЦЭМ!$D$33:$D$776,СВЦЭМ!$A$33:$A$776,$A141,СВЦЭМ!$B$33:$B$776,Q$119)+'СЕТ СН'!$I$14+СВЦЭМ!$D$10+'СЕТ СН'!$I$5-'СЕТ СН'!$I$24</f>
        <v>3351.01512744</v>
      </c>
      <c r="R141" s="36">
        <f>SUMIFS(СВЦЭМ!$D$33:$D$776,СВЦЭМ!$A$33:$A$776,$A141,СВЦЭМ!$B$33:$B$776,R$119)+'СЕТ СН'!$I$14+СВЦЭМ!$D$10+'СЕТ СН'!$I$5-'СЕТ СН'!$I$24</f>
        <v>3349.08995108</v>
      </c>
      <c r="S141" s="36">
        <f>SUMIFS(СВЦЭМ!$D$33:$D$776,СВЦЭМ!$A$33:$A$776,$A141,СВЦЭМ!$B$33:$B$776,S$119)+'СЕТ СН'!$I$14+СВЦЭМ!$D$10+'СЕТ СН'!$I$5-'СЕТ СН'!$I$24</f>
        <v>3355.63387328</v>
      </c>
      <c r="T141" s="36">
        <f>SUMIFS(СВЦЭМ!$D$33:$D$776,СВЦЭМ!$A$33:$A$776,$A141,СВЦЭМ!$B$33:$B$776,T$119)+'СЕТ СН'!$I$14+СВЦЭМ!$D$10+'СЕТ СН'!$I$5-'СЕТ СН'!$I$24</f>
        <v>3365.7258289299998</v>
      </c>
      <c r="U141" s="36">
        <f>SUMIFS(СВЦЭМ!$D$33:$D$776,СВЦЭМ!$A$33:$A$776,$A141,СВЦЭМ!$B$33:$B$776,U$119)+'СЕТ СН'!$I$14+СВЦЭМ!$D$10+'СЕТ СН'!$I$5-'СЕТ СН'!$I$24</f>
        <v>3389.6544023500001</v>
      </c>
      <c r="V141" s="36">
        <f>SUMIFS(СВЦЭМ!$D$33:$D$776,СВЦЭМ!$A$33:$A$776,$A141,СВЦЭМ!$B$33:$B$776,V$119)+'СЕТ СН'!$I$14+СВЦЭМ!$D$10+'СЕТ СН'!$I$5-'СЕТ СН'!$I$24</f>
        <v>3390.0011928700001</v>
      </c>
      <c r="W141" s="36">
        <f>SUMIFS(СВЦЭМ!$D$33:$D$776,СВЦЭМ!$A$33:$A$776,$A141,СВЦЭМ!$B$33:$B$776,W$119)+'СЕТ СН'!$I$14+СВЦЭМ!$D$10+'СЕТ СН'!$I$5-'СЕТ СН'!$I$24</f>
        <v>3377.7760707100001</v>
      </c>
      <c r="X141" s="36">
        <f>SUMIFS(СВЦЭМ!$D$33:$D$776,СВЦЭМ!$A$33:$A$776,$A141,СВЦЭМ!$B$33:$B$776,X$119)+'СЕТ СН'!$I$14+СВЦЭМ!$D$10+'СЕТ СН'!$I$5-'СЕТ СН'!$I$24</f>
        <v>3375.0671217899999</v>
      </c>
      <c r="Y141" s="36">
        <f>SUMIFS(СВЦЭМ!$D$33:$D$776,СВЦЭМ!$A$33:$A$776,$A141,СВЦЭМ!$B$33:$B$776,Y$119)+'СЕТ СН'!$I$14+СВЦЭМ!$D$10+'СЕТ СН'!$I$5-'СЕТ СН'!$I$24</f>
        <v>3449.4710180500001</v>
      </c>
    </row>
    <row r="142" spans="1:25" ht="15.75" x14ac:dyDescent="0.2">
      <c r="A142" s="35">
        <f t="shared" si="3"/>
        <v>44097</v>
      </c>
      <c r="B142" s="36">
        <f>SUMIFS(СВЦЭМ!$D$33:$D$776,СВЦЭМ!$A$33:$A$776,$A142,СВЦЭМ!$B$33:$B$776,B$119)+'СЕТ СН'!$I$14+СВЦЭМ!$D$10+'СЕТ СН'!$I$5-'СЕТ СН'!$I$24</f>
        <v>3499.9783839800002</v>
      </c>
      <c r="C142" s="36">
        <f>SUMIFS(СВЦЭМ!$D$33:$D$776,СВЦЭМ!$A$33:$A$776,$A142,СВЦЭМ!$B$33:$B$776,C$119)+'СЕТ СН'!$I$14+СВЦЭМ!$D$10+'СЕТ СН'!$I$5-'СЕТ СН'!$I$24</f>
        <v>3536.5927358500003</v>
      </c>
      <c r="D142" s="36">
        <f>SUMIFS(СВЦЭМ!$D$33:$D$776,СВЦЭМ!$A$33:$A$776,$A142,СВЦЭМ!$B$33:$B$776,D$119)+'СЕТ СН'!$I$14+СВЦЭМ!$D$10+'СЕТ СН'!$I$5-'СЕТ СН'!$I$24</f>
        <v>3551.5122138000002</v>
      </c>
      <c r="E142" s="36">
        <f>SUMIFS(СВЦЭМ!$D$33:$D$776,СВЦЭМ!$A$33:$A$776,$A142,СВЦЭМ!$B$33:$B$776,E$119)+'СЕТ СН'!$I$14+СВЦЭМ!$D$10+'СЕТ СН'!$I$5-'СЕТ СН'!$I$24</f>
        <v>3569.9090761400003</v>
      </c>
      <c r="F142" s="36">
        <f>SUMIFS(СВЦЭМ!$D$33:$D$776,СВЦЭМ!$A$33:$A$776,$A142,СВЦЭМ!$B$33:$B$776,F$119)+'СЕТ СН'!$I$14+СВЦЭМ!$D$10+'СЕТ СН'!$I$5-'СЕТ СН'!$I$24</f>
        <v>3579.0375331</v>
      </c>
      <c r="G142" s="36">
        <f>SUMIFS(СВЦЭМ!$D$33:$D$776,СВЦЭМ!$A$33:$A$776,$A142,СВЦЭМ!$B$33:$B$776,G$119)+'СЕТ СН'!$I$14+СВЦЭМ!$D$10+'СЕТ СН'!$I$5-'СЕТ СН'!$I$24</f>
        <v>3559.2181231499999</v>
      </c>
      <c r="H142" s="36">
        <f>SUMIFS(СВЦЭМ!$D$33:$D$776,СВЦЭМ!$A$33:$A$776,$A142,СВЦЭМ!$B$33:$B$776,H$119)+'СЕТ СН'!$I$14+СВЦЭМ!$D$10+'СЕТ СН'!$I$5-'СЕТ СН'!$I$24</f>
        <v>3506.5155863499999</v>
      </c>
      <c r="I142" s="36">
        <f>SUMIFS(СВЦЭМ!$D$33:$D$776,СВЦЭМ!$A$33:$A$776,$A142,СВЦЭМ!$B$33:$B$776,I$119)+'СЕТ СН'!$I$14+СВЦЭМ!$D$10+'СЕТ СН'!$I$5-'СЕТ СН'!$I$24</f>
        <v>3449.290422</v>
      </c>
      <c r="J142" s="36">
        <f>SUMIFS(СВЦЭМ!$D$33:$D$776,СВЦЭМ!$A$33:$A$776,$A142,СВЦЭМ!$B$33:$B$776,J$119)+'СЕТ СН'!$I$14+СВЦЭМ!$D$10+'СЕТ СН'!$I$5-'СЕТ СН'!$I$24</f>
        <v>3420.8259684</v>
      </c>
      <c r="K142" s="36">
        <f>SUMIFS(СВЦЭМ!$D$33:$D$776,СВЦЭМ!$A$33:$A$776,$A142,СВЦЭМ!$B$33:$B$776,K$119)+'СЕТ СН'!$I$14+СВЦЭМ!$D$10+'СЕТ СН'!$I$5-'СЕТ СН'!$I$24</f>
        <v>3416.5018353200003</v>
      </c>
      <c r="L142" s="36">
        <f>SUMIFS(СВЦЭМ!$D$33:$D$776,СВЦЭМ!$A$33:$A$776,$A142,СВЦЭМ!$B$33:$B$776,L$119)+'СЕТ СН'!$I$14+СВЦЭМ!$D$10+'СЕТ СН'!$I$5-'СЕТ СН'!$I$24</f>
        <v>3409.8282893800001</v>
      </c>
      <c r="M142" s="36">
        <f>SUMIFS(СВЦЭМ!$D$33:$D$776,СВЦЭМ!$A$33:$A$776,$A142,СВЦЭМ!$B$33:$B$776,M$119)+'СЕТ СН'!$I$14+СВЦЭМ!$D$10+'СЕТ СН'!$I$5-'СЕТ СН'!$I$24</f>
        <v>3369.0221608299998</v>
      </c>
      <c r="N142" s="36">
        <f>SUMIFS(СВЦЭМ!$D$33:$D$776,СВЦЭМ!$A$33:$A$776,$A142,СВЦЭМ!$B$33:$B$776,N$119)+'СЕТ СН'!$I$14+СВЦЭМ!$D$10+'СЕТ СН'!$I$5-'СЕТ СН'!$I$24</f>
        <v>3363.9779721700002</v>
      </c>
      <c r="O142" s="36">
        <f>SUMIFS(СВЦЭМ!$D$33:$D$776,СВЦЭМ!$A$33:$A$776,$A142,СВЦЭМ!$B$33:$B$776,O$119)+'СЕТ СН'!$I$14+СВЦЭМ!$D$10+'СЕТ СН'!$I$5-'СЕТ СН'!$I$24</f>
        <v>3362.53847847</v>
      </c>
      <c r="P142" s="36">
        <f>SUMIFS(СВЦЭМ!$D$33:$D$776,СВЦЭМ!$A$33:$A$776,$A142,СВЦЭМ!$B$33:$B$776,P$119)+'СЕТ СН'!$I$14+СВЦЭМ!$D$10+'СЕТ СН'!$I$5-'СЕТ СН'!$I$24</f>
        <v>3357.7985362700001</v>
      </c>
      <c r="Q142" s="36">
        <f>SUMIFS(СВЦЭМ!$D$33:$D$776,СВЦЭМ!$A$33:$A$776,$A142,СВЦЭМ!$B$33:$B$776,Q$119)+'СЕТ СН'!$I$14+СВЦЭМ!$D$10+'СЕТ СН'!$I$5-'СЕТ СН'!$I$24</f>
        <v>3357.9033793899998</v>
      </c>
      <c r="R142" s="36">
        <f>SUMIFS(СВЦЭМ!$D$33:$D$776,СВЦЭМ!$A$33:$A$776,$A142,СВЦЭМ!$B$33:$B$776,R$119)+'СЕТ СН'!$I$14+СВЦЭМ!$D$10+'СЕТ СН'!$I$5-'СЕТ СН'!$I$24</f>
        <v>3353.53942624</v>
      </c>
      <c r="S142" s="36">
        <f>SUMIFS(СВЦЭМ!$D$33:$D$776,СВЦЭМ!$A$33:$A$776,$A142,СВЦЭМ!$B$33:$B$776,S$119)+'СЕТ СН'!$I$14+СВЦЭМ!$D$10+'СЕТ СН'!$I$5-'СЕТ СН'!$I$24</f>
        <v>3360.16094557</v>
      </c>
      <c r="T142" s="36">
        <f>SUMIFS(СВЦЭМ!$D$33:$D$776,СВЦЭМ!$A$33:$A$776,$A142,СВЦЭМ!$B$33:$B$776,T$119)+'СЕТ СН'!$I$14+СВЦЭМ!$D$10+'СЕТ СН'!$I$5-'СЕТ СН'!$I$24</f>
        <v>3362.8976814400003</v>
      </c>
      <c r="U142" s="36">
        <f>SUMIFS(СВЦЭМ!$D$33:$D$776,СВЦЭМ!$A$33:$A$776,$A142,СВЦЭМ!$B$33:$B$776,U$119)+'СЕТ СН'!$I$14+СВЦЭМ!$D$10+'СЕТ СН'!$I$5-'СЕТ СН'!$I$24</f>
        <v>3380.68904509</v>
      </c>
      <c r="V142" s="36">
        <f>SUMIFS(СВЦЭМ!$D$33:$D$776,СВЦЭМ!$A$33:$A$776,$A142,СВЦЭМ!$B$33:$B$776,V$119)+'СЕТ СН'!$I$14+СВЦЭМ!$D$10+'СЕТ СН'!$I$5-'СЕТ СН'!$I$24</f>
        <v>3374.2082140699999</v>
      </c>
      <c r="W142" s="36">
        <f>SUMIFS(СВЦЭМ!$D$33:$D$776,СВЦЭМ!$A$33:$A$776,$A142,СВЦЭМ!$B$33:$B$776,W$119)+'СЕТ СН'!$I$14+СВЦЭМ!$D$10+'СЕТ СН'!$I$5-'СЕТ СН'!$I$24</f>
        <v>3364.03158179</v>
      </c>
      <c r="X142" s="36">
        <f>SUMIFS(СВЦЭМ!$D$33:$D$776,СВЦЭМ!$A$33:$A$776,$A142,СВЦЭМ!$B$33:$B$776,X$119)+'СЕТ СН'!$I$14+СВЦЭМ!$D$10+'СЕТ СН'!$I$5-'СЕТ СН'!$I$24</f>
        <v>3351.9401209100001</v>
      </c>
      <c r="Y142" s="36">
        <f>SUMIFS(СВЦЭМ!$D$33:$D$776,СВЦЭМ!$A$33:$A$776,$A142,СВЦЭМ!$B$33:$B$776,Y$119)+'СЕТ СН'!$I$14+СВЦЭМ!$D$10+'СЕТ СН'!$I$5-'СЕТ СН'!$I$24</f>
        <v>3409.1327685599999</v>
      </c>
    </row>
    <row r="143" spans="1:25" ht="15.75" x14ac:dyDescent="0.2">
      <c r="A143" s="35">
        <f t="shared" si="3"/>
        <v>44098</v>
      </c>
      <c r="B143" s="36">
        <f>SUMIFS(СВЦЭМ!$D$33:$D$776,СВЦЭМ!$A$33:$A$776,$A143,СВЦЭМ!$B$33:$B$776,B$119)+'СЕТ СН'!$I$14+СВЦЭМ!$D$10+'СЕТ СН'!$I$5-'СЕТ СН'!$I$24</f>
        <v>3524.8878789999999</v>
      </c>
      <c r="C143" s="36">
        <f>SUMIFS(СВЦЭМ!$D$33:$D$776,СВЦЭМ!$A$33:$A$776,$A143,СВЦЭМ!$B$33:$B$776,C$119)+'СЕТ СН'!$I$14+СВЦЭМ!$D$10+'СЕТ СН'!$I$5-'СЕТ СН'!$I$24</f>
        <v>3542.67652451</v>
      </c>
      <c r="D143" s="36">
        <f>SUMIFS(СВЦЭМ!$D$33:$D$776,СВЦЭМ!$A$33:$A$776,$A143,СВЦЭМ!$B$33:$B$776,D$119)+'СЕТ СН'!$I$14+СВЦЭМ!$D$10+'СЕТ СН'!$I$5-'СЕТ СН'!$I$24</f>
        <v>3559.68223721</v>
      </c>
      <c r="E143" s="36">
        <f>SUMIFS(СВЦЭМ!$D$33:$D$776,СВЦЭМ!$A$33:$A$776,$A143,СВЦЭМ!$B$33:$B$776,E$119)+'СЕТ СН'!$I$14+СВЦЭМ!$D$10+'СЕТ СН'!$I$5-'СЕТ СН'!$I$24</f>
        <v>3565.5322667199998</v>
      </c>
      <c r="F143" s="36">
        <f>SUMIFS(СВЦЭМ!$D$33:$D$776,СВЦЭМ!$A$33:$A$776,$A143,СВЦЭМ!$B$33:$B$776,F$119)+'СЕТ СН'!$I$14+СВЦЭМ!$D$10+'СЕТ СН'!$I$5-'СЕТ СН'!$I$24</f>
        <v>3556.3901833499999</v>
      </c>
      <c r="G143" s="36">
        <f>SUMIFS(СВЦЭМ!$D$33:$D$776,СВЦЭМ!$A$33:$A$776,$A143,СВЦЭМ!$B$33:$B$776,G$119)+'СЕТ СН'!$I$14+СВЦЭМ!$D$10+'СЕТ СН'!$I$5-'СЕТ СН'!$I$24</f>
        <v>3553.9957619500001</v>
      </c>
      <c r="H143" s="36">
        <f>SUMIFS(СВЦЭМ!$D$33:$D$776,СВЦЭМ!$A$33:$A$776,$A143,СВЦЭМ!$B$33:$B$776,H$119)+'СЕТ СН'!$I$14+СВЦЭМ!$D$10+'СЕТ СН'!$I$5-'СЕТ СН'!$I$24</f>
        <v>3556.34412333</v>
      </c>
      <c r="I143" s="36">
        <f>SUMIFS(СВЦЭМ!$D$33:$D$776,СВЦЭМ!$A$33:$A$776,$A143,СВЦЭМ!$B$33:$B$776,I$119)+'СЕТ СН'!$I$14+СВЦЭМ!$D$10+'СЕТ СН'!$I$5-'СЕТ СН'!$I$24</f>
        <v>3468.1462578000001</v>
      </c>
      <c r="J143" s="36">
        <f>SUMIFS(СВЦЭМ!$D$33:$D$776,СВЦЭМ!$A$33:$A$776,$A143,СВЦЭМ!$B$33:$B$776,J$119)+'СЕТ СН'!$I$14+СВЦЭМ!$D$10+'СЕТ СН'!$I$5-'СЕТ СН'!$I$24</f>
        <v>3435.9492080199998</v>
      </c>
      <c r="K143" s="36">
        <f>SUMIFS(СВЦЭМ!$D$33:$D$776,СВЦЭМ!$A$33:$A$776,$A143,СВЦЭМ!$B$33:$B$776,K$119)+'СЕТ СН'!$I$14+СВЦЭМ!$D$10+'СЕТ СН'!$I$5-'СЕТ СН'!$I$24</f>
        <v>3439.9517516800001</v>
      </c>
      <c r="L143" s="36">
        <f>SUMIFS(СВЦЭМ!$D$33:$D$776,СВЦЭМ!$A$33:$A$776,$A143,СВЦЭМ!$B$33:$B$776,L$119)+'СЕТ СН'!$I$14+СВЦЭМ!$D$10+'СЕТ СН'!$I$5-'СЕТ СН'!$I$24</f>
        <v>3450.6736059200002</v>
      </c>
      <c r="M143" s="36">
        <f>SUMIFS(СВЦЭМ!$D$33:$D$776,СВЦЭМ!$A$33:$A$776,$A143,СВЦЭМ!$B$33:$B$776,M$119)+'СЕТ СН'!$I$14+СВЦЭМ!$D$10+'СЕТ СН'!$I$5-'СЕТ СН'!$I$24</f>
        <v>3413.4347922100001</v>
      </c>
      <c r="N143" s="36">
        <f>SUMIFS(СВЦЭМ!$D$33:$D$776,СВЦЭМ!$A$33:$A$776,$A143,СВЦЭМ!$B$33:$B$776,N$119)+'СЕТ СН'!$I$14+СВЦЭМ!$D$10+'СЕТ СН'!$I$5-'СЕТ СН'!$I$24</f>
        <v>3366.4130070000001</v>
      </c>
      <c r="O143" s="36">
        <f>SUMIFS(СВЦЭМ!$D$33:$D$776,СВЦЭМ!$A$33:$A$776,$A143,СВЦЭМ!$B$33:$B$776,O$119)+'СЕТ СН'!$I$14+СВЦЭМ!$D$10+'СЕТ СН'!$I$5-'СЕТ СН'!$I$24</f>
        <v>3364.2984065000001</v>
      </c>
      <c r="P143" s="36">
        <f>SUMIFS(СВЦЭМ!$D$33:$D$776,СВЦЭМ!$A$33:$A$776,$A143,СВЦЭМ!$B$33:$B$776,P$119)+'СЕТ СН'!$I$14+СВЦЭМ!$D$10+'СЕТ СН'!$I$5-'СЕТ СН'!$I$24</f>
        <v>3362.0207463300003</v>
      </c>
      <c r="Q143" s="36">
        <f>SUMIFS(СВЦЭМ!$D$33:$D$776,СВЦЭМ!$A$33:$A$776,$A143,СВЦЭМ!$B$33:$B$776,Q$119)+'СЕТ СН'!$I$14+СВЦЭМ!$D$10+'СЕТ СН'!$I$5-'СЕТ СН'!$I$24</f>
        <v>3357.1250581100003</v>
      </c>
      <c r="R143" s="36">
        <f>SUMIFS(СВЦЭМ!$D$33:$D$776,СВЦЭМ!$A$33:$A$776,$A143,СВЦЭМ!$B$33:$B$776,R$119)+'СЕТ СН'!$I$14+СВЦЭМ!$D$10+'СЕТ СН'!$I$5-'СЕТ СН'!$I$24</f>
        <v>3352.8707021099999</v>
      </c>
      <c r="S143" s="36">
        <f>SUMIFS(СВЦЭМ!$D$33:$D$776,СВЦЭМ!$A$33:$A$776,$A143,СВЦЭМ!$B$33:$B$776,S$119)+'СЕТ СН'!$I$14+СВЦЭМ!$D$10+'СЕТ СН'!$I$5-'СЕТ СН'!$I$24</f>
        <v>3357.88923226</v>
      </c>
      <c r="T143" s="36">
        <f>SUMIFS(СВЦЭМ!$D$33:$D$776,СВЦЭМ!$A$33:$A$776,$A143,СВЦЭМ!$B$33:$B$776,T$119)+'СЕТ СН'!$I$14+СВЦЭМ!$D$10+'СЕТ СН'!$I$5-'СЕТ СН'!$I$24</f>
        <v>3363.5519232199999</v>
      </c>
      <c r="U143" s="36">
        <f>SUMIFS(СВЦЭМ!$D$33:$D$776,СВЦЭМ!$A$33:$A$776,$A143,СВЦЭМ!$B$33:$B$776,U$119)+'СЕТ СН'!$I$14+СВЦЭМ!$D$10+'СЕТ СН'!$I$5-'СЕТ СН'!$I$24</f>
        <v>3395.6388273500002</v>
      </c>
      <c r="V143" s="36">
        <f>SUMIFS(СВЦЭМ!$D$33:$D$776,СВЦЭМ!$A$33:$A$776,$A143,СВЦЭМ!$B$33:$B$776,V$119)+'СЕТ СН'!$I$14+СВЦЭМ!$D$10+'СЕТ СН'!$I$5-'СЕТ СН'!$I$24</f>
        <v>3392.1516673699998</v>
      </c>
      <c r="W143" s="36">
        <f>SUMIFS(СВЦЭМ!$D$33:$D$776,СВЦЭМ!$A$33:$A$776,$A143,СВЦЭМ!$B$33:$B$776,W$119)+'СЕТ СН'!$I$14+СВЦЭМ!$D$10+'СЕТ СН'!$I$5-'СЕТ СН'!$I$24</f>
        <v>3440.4212299400001</v>
      </c>
      <c r="X143" s="36">
        <f>SUMIFS(СВЦЭМ!$D$33:$D$776,СВЦЭМ!$A$33:$A$776,$A143,СВЦЭМ!$B$33:$B$776,X$119)+'СЕТ СН'!$I$14+СВЦЭМ!$D$10+'СЕТ СН'!$I$5-'СЕТ СН'!$I$24</f>
        <v>3456.00837022</v>
      </c>
      <c r="Y143" s="36">
        <f>SUMIFS(СВЦЭМ!$D$33:$D$776,СВЦЭМ!$A$33:$A$776,$A143,СВЦЭМ!$B$33:$B$776,Y$119)+'СЕТ СН'!$I$14+СВЦЭМ!$D$10+'СЕТ СН'!$I$5-'СЕТ СН'!$I$24</f>
        <v>3500.89533325</v>
      </c>
    </row>
    <row r="144" spans="1:25" ht="15.75" x14ac:dyDescent="0.2">
      <c r="A144" s="35">
        <f t="shared" si="3"/>
        <v>44099</v>
      </c>
      <c r="B144" s="36">
        <f>SUMIFS(СВЦЭМ!$D$33:$D$776,СВЦЭМ!$A$33:$A$776,$A144,СВЦЭМ!$B$33:$B$776,B$119)+'СЕТ СН'!$I$14+СВЦЭМ!$D$10+'СЕТ СН'!$I$5-'СЕТ СН'!$I$24</f>
        <v>3494.7559175599999</v>
      </c>
      <c r="C144" s="36">
        <f>SUMIFS(СВЦЭМ!$D$33:$D$776,СВЦЭМ!$A$33:$A$776,$A144,СВЦЭМ!$B$33:$B$776,C$119)+'СЕТ СН'!$I$14+СВЦЭМ!$D$10+'СЕТ СН'!$I$5-'СЕТ СН'!$I$24</f>
        <v>3509.42351181</v>
      </c>
      <c r="D144" s="36">
        <f>SUMIFS(СВЦЭМ!$D$33:$D$776,СВЦЭМ!$A$33:$A$776,$A144,СВЦЭМ!$B$33:$B$776,D$119)+'СЕТ СН'!$I$14+СВЦЭМ!$D$10+'СЕТ СН'!$I$5-'СЕТ СН'!$I$24</f>
        <v>3523.3085339300001</v>
      </c>
      <c r="E144" s="36">
        <f>SUMIFS(СВЦЭМ!$D$33:$D$776,СВЦЭМ!$A$33:$A$776,$A144,СВЦЭМ!$B$33:$B$776,E$119)+'СЕТ СН'!$I$14+СВЦЭМ!$D$10+'СЕТ СН'!$I$5-'СЕТ СН'!$I$24</f>
        <v>3526.0646855200002</v>
      </c>
      <c r="F144" s="36">
        <f>SUMIFS(СВЦЭМ!$D$33:$D$776,СВЦЭМ!$A$33:$A$776,$A144,СВЦЭМ!$B$33:$B$776,F$119)+'СЕТ СН'!$I$14+СВЦЭМ!$D$10+'СЕТ СН'!$I$5-'СЕТ СН'!$I$24</f>
        <v>3520.2337433100001</v>
      </c>
      <c r="G144" s="36">
        <f>SUMIFS(СВЦЭМ!$D$33:$D$776,СВЦЭМ!$A$33:$A$776,$A144,СВЦЭМ!$B$33:$B$776,G$119)+'СЕТ СН'!$I$14+СВЦЭМ!$D$10+'СЕТ СН'!$I$5-'СЕТ СН'!$I$24</f>
        <v>3504.70622379</v>
      </c>
      <c r="H144" s="36">
        <f>SUMIFS(СВЦЭМ!$D$33:$D$776,СВЦЭМ!$A$33:$A$776,$A144,СВЦЭМ!$B$33:$B$776,H$119)+'СЕТ СН'!$I$14+СВЦЭМ!$D$10+'СЕТ СН'!$I$5-'СЕТ СН'!$I$24</f>
        <v>3468.6854536300002</v>
      </c>
      <c r="I144" s="36">
        <f>SUMIFS(СВЦЭМ!$D$33:$D$776,СВЦЭМ!$A$33:$A$776,$A144,СВЦЭМ!$B$33:$B$776,I$119)+'СЕТ СН'!$I$14+СВЦЭМ!$D$10+'СЕТ СН'!$I$5-'СЕТ СН'!$I$24</f>
        <v>3442.69529655</v>
      </c>
      <c r="J144" s="36">
        <f>SUMIFS(СВЦЭМ!$D$33:$D$776,СВЦЭМ!$A$33:$A$776,$A144,СВЦЭМ!$B$33:$B$776,J$119)+'СЕТ СН'!$I$14+СВЦЭМ!$D$10+'СЕТ СН'!$I$5-'СЕТ СН'!$I$24</f>
        <v>3432.9811857599998</v>
      </c>
      <c r="K144" s="36">
        <f>SUMIFS(СВЦЭМ!$D$33:$D$776,СВЦЭМ!$A$33:$A$776,$A144,СВЦЭМ!$B$33:$B$776,K$119)+'СЕТ СН'!$I$14+СВЦЭМ!$D$10+'СЕТ СН'!$I$5-'СЕТ СН'!$I$24</f>
        <v>3429.8569217100003</v>
      </c>
      <c r="L144" s="36">
        <f>SUMIFS(СВЦЭМ!$D$33:$D$776,СВЦЭМ!$A$33:$A$776,$A144,СВЦЭМ!$B$33:$B$776,L$119)+'СЕТ СН'!$I$14+СВЦЭМ!$D$10+'СЕТ СН'!$I$5-'СЕТ СН'!$I$24</f>
        <v>3440.3488855700002</v>
      </c>
      <c r="M144" s="36">
        <f>SUMIFS(СВЦЭМ!$D$33:$D$776,СВЦЭМ!$A$33:$A$776,$A144,СВЦЭМ!$B$33:$B$776,M$119)+'СЕТ СН'!$I$14+СВЦЭМ!$D$10+'СЕТ СН'!$I$5-'СЕТ СН'!$I$24</f>
        <v>3399.5085831699998</v>
      </c>
      <c r="N144" s="36">
        <f>SUMIFS(СВЦЭМ!$D$33:$D$776,СВЦЭМ!$A$33:$A$776,$A144,СВЦЭМ!$B$33:$B$776,N$119)+'СЕТ СН'!$I$14+СВЦЭМ!$D$10+'СЕТ СН'!$I$5-'СЕТ СН'!$I$24</f>
        <v>3359.2182808500002</v>
      </c>
      <c r="O144" s="36">
        <f>SUMIFS(СВЦЭМ!$D$33:$D$776,СВЦЭМ!$A$33:$A$776,$A144,СВЦЭМ!$B$33:$B$776,O$119)+'СЕТ СН'!$I$14+СВЦЭМ!$D$10+'СЕТ СН'!$I$5-'СЕТ СН'!$I$24</f>
        <v>3337.61631493</v>
      </c>
      <c r="P144" s="36">
        <f>SUMIFS(СВЦЭМ!$D$33:$D$776,СВЦЭМ!$A$33:$A$776,$A144,СВЦЭМ!$B$33:$B$776,P$119)+'СЕТ СН'!$I$14+СВЦЭМ!$D$10+'СЕТ СН'!$I$5-'СЕТ СН'!$I$24</f>
        <v>3333.2516806399999</v>
      </c>
      <c r="Q144" s="36">
        <f>SUMIFS(СВЦЭМ!$D$33:$D$776,СВЦЭМ!$A$33:$A$776,$A144,СВЦЭМ!$B$33:$B$776,Q$119)+'СЕТ СН'!$I$14+СВЦЭМ!$D$10+'СЕТ СН'!$I$5-'СЕТ СН'!$I$24</f>
        <v>3330.3521424800001</v>
      </c>
      <c r="R144" s="36">
        <f>SUMIFS(СВЦЭМ!$D$33:$D$776,СВЦЭМ!$A$33:$A$776,$A144,СВЦЭМ!$B$33:$B$776,R$119)+'СЕТ СН'!$I$14+СВЦЭМ!$D$10+'СЕТ СН'!$I$5-'СЕТ СН'!$I$24</f>
        <v>3331.4359940700001</v>
      </c>
      <c r="S144" s="36">
        <f>SUMIFS(СВЦЭМ!$D$33:$D$776,СВЦЭМ!$A$33:$A$776,$A144,СВЦЭМ!$B$33:$B$776,S$119)+'СЕТ СН'!$I$14+СВЦЭМ!$D$10+'СЕТ СН'!$I$5-'СЕТ СН'!$I$24</f>
        <v>3334.4753279199999</v>
      </c>
      <c r="T144" s="36">
        <f>SUMIFS(СВЦЭМ!$D$33:$D$776,СВЦЭМ!$A$33:$A$776,$A144,СВЦЭМ!$B$33:$B$776,T$119)+'СЕТ СН'!$I$14+СВЦЭМ!$D$10+'СЕТ СН'!$I$5-'СЕТ СН'!$I$24</f>
        <v>3324.3700707500002</v>
      </c>
      <c r="U144" s="36">
        <f>SUMIFS(СВЦЭМ!$D$33:$D$776,СВЦЭМ!$A$33:$A$776,$A144,СВЦЭМ!$B$33:$B$776,U$119)+'СЕТ СН'!$I$14+СВЦЭМ!$D$10+'СЕТ СН'!$I$5-'СЕТ СН'!$I$24</f>
        <v>3336.80549071</v>
      </c>
      <c r="V144" s="36">
        <f>SUMIFS(СВЦЭМ!$D$33:$D$776,СВЦЭМ!$A$33:$A$776,$A144,СВЦЭМ!$B$33:$B$776,V$119)+'СЕТ СН'!$I$14+СВЦЭМ!$D$10+'СЕТ СН'!$I$5-'СЕТ СН'!$I$24</f>
        <v>3349.9457951499999</v>
      </c>
      <c r="W144" s="36">
        <f>SUMIFS(СВЦЭМ!$D$33:$D$776,СВЦЭМ!$A$33:$A$776,$A144,СВЦЭМ!$B$33:$B$776,W$119)+'СЕТ СН'!$I$14+СВЦЭМ!$D$10+'СЕТ СН'!$I$5-'СЕТ СН'!$I$24</f>
        <v>3337.50081052</v>
      </c>
      <c r="X144" s="36">
        <f>SUMIFS(СВЦЭМ!$D$33:$D$776,СВЦЭМ!$A$33:$A$776,$A144,СВЦЭМ!$B$33:$B$776,X$119)+'СЕТ СН'!$I$14+СВЦЭМ!$D$10+'СЕТ СН'!$I$5-'СЕТ СН'!$I$24</f>
        <v>3366.84646595</v>
      </c>
      <c r="Y144" s="36">
        <f>SUMIFS(СВЦЭМ!$D$33:$D$776,СВЦЭМ!$A$33:$A$776,$A144,СВЦЭМ!$B$33:$B$776,Y$119)+'СЕТ СН'!$I$14+СВЦЭМ!$D$10+'СЕТ СН'!$I$5-'СЕТ СН'!$I$24</f>
        <v>3448.1044614000002</v>
      </c>
    </row>
    <row r="145" spans="1:27" ht="15.75" x14ac:dyDescent="0.2">
      <c r="A145" s="35">
        <f t="shared" si="3"/>
        <v>44100</v>
      </c>
      <c r="B145" s="36">
        <f>SUMIFS(СВЦЭМ!$D$33:$D$776,СВЦЭМ!$A$33:$A$776,$A145,СВЦЭМ!$B$33:$B$776,B$119)+'СЕТ СН'!$I$14+СВЦЭМ!$D$10+'СЕТ СН'!$I$5-'СЕТ СН'!$I$24</f>
        <v>3517.9092281900002</v>
      </c>
      <c r="C145" s="36">
        <f>SUMIFS(СВЦЭМ!$D$33:$D$776,СВЦЭМ!$A$33:$A$776,$A145,СВЦЭМ!$B$33:$B$776,C$119)+'СЕТ СН'!$I$14+СВЦЭМ!$D$10+'СЕТ СН'!$I$5-'СЕТ СН'!$I$24</f>
        <v>3548.0146608200002</v>
      </c>
      <c r="D145" s="36">
        <f>SUMIFS(СВЦЭМ!$D$33:$D$776,СВЦЭМ!$A$33:$A$776,$A145,СВЦЭМ!$B$33:$B$776,D$119)+'СЕТ СН'!$I$14+СВЦЭМ!$D$10+'СЕТ СН'!$I$5-'СЕТ СН'!$I$24</f>
        <v>3564.7722474399998</v>
      </c>
      <c r="E145" s="36">
        <f>SUMIFS(СВЦЭМ!$D$33:$D$776,СВЦЭМ!$A$33:$A$776,$A145,СВЦЭМ!$B$33:$B$776,E$119)+'СЕТ СН'!$I$14+СВЦЭМ!$D$10+'СЕТ СН'!$I$5-'СЕТ СН'!$I$24</f>
        <v>3574.5561987900001</v>
      </c>
      <c r="F145" s="36">
        <f>SUMIFS(СВЦЭМ!$D$33:$D$776,СВЦЭМ!$A$33:$A$776,$A145,СВЦЭМ!$B$33:$B$776,F$119)+'СЕТ СН'!$I$14+СВЦЭМ!$D$10+'СЕТ СН'!$I$5-'СЕТ СН'!$I$24</f>
        <v>3579.0275890399998</v>
      </c>
      <c r="G145" s="36">
        <f>SUMIFS(СВЦЭМ!$D$33:$D$776,СВЦЭМ!$A$33:$A$776,$A145,СВЦЭМ!$B$33:$B$776,G$119)+'СЕТ СН'!$I$14+СВЦЭМ!$D$10+'СЕТ СН'!$I$5-'СЕТ СН'!$I$24</f>
        <v>3568.55968355</v>
      </c>
      <c r="H145" s="36">
        <f>SUMIFS(СВЦЭМ!$D$33:$D$776,СВЦЭМ!$A$33:$A$776,$A145,СВЦЭМ!$B$33:$B$776,H$119)+'СЕТ СН'!$I$14+СВЦЭМ!$D$10+'СЕТ СН'!$I$5-'СЕТ СН'!$I$24</f>
        <v>3544.7899087200003</v>
      </c>
      <c r="I145" s="36">
        <f>SUMIFS(СВЦЭМ!$D$33:$D$776,СВЦЭМ!$A$33:$A$776,$A145,СВЦЭМ!$B$33:$B$776,I$119)+'СЕТ СН'!$I$14+СВЦЭМ!$D$10+'СЕТ СН'!$I$5-'СЕТ СН'!$I$24</f>
        <v>3507.2633743900001</v>
      </c>
      <c r="J145" s="36">
        <f>SUMIFS(СВЦЭМ!$D$33:$D$776,СВЦЭМ!$A$33:$A$776,$A145,СВЦЭМ!$B$33:$B$776,J$119)+'СЕТ СН'!$I$14+СВЦЭМ!$D$10+'СЕТ СН'!$I$5-'СЕТ СН'!$I$24</f>
        <v>3467.4514256900002</v>
      </c>
      <c r="K145" s="36">
        <f>SUMIFS(СВЦЭМ!$D$33:$D$776,СВЦЭМ!$A$33:$A$776,$A145,СВЦЭМ!$B$33:$B$776,K$119)+'СЕТ СН'!$I$14+СВЦЭМ!$D$10+'СЕТ СН'!$I$5-'СЕТ СН'!$I$24</f>
        <v>3445.1603442300002</v>
      </c>
      <c r="L145" s="36">
        <f>SUMIFS(СВЦЭМ!$D$33:$D$776,СВЦЭМ!$A$33:$A$776,$A145,СВЦЭМ!$B$33:$B$776,L$119)+'СЕТ СН'!$I$14+СВЦЭМ!$D$10+'СЕТ СН'!$I$5-'СЕТ СН'!$I$24</f>
        <v>3434.74836168</v>
      </c>
      <c r="M145" s="36">
        <f>SUMIFS(СВЦЭМ!$D$33:$D$776,СВЦЭМ!$A$33:$A$776,$A145,СВЦЭМ!$B$33:$B$776,M$119)+'СЕТ СН'!$I$14+СВЦЭМ!$D$10+'СЕТ СН'!$I$5-'СЕТ СН'!$I$24</f>
        <v>3393.25589967</v>
      </c>
      <c r="N145" s="36">
        <f>SUMIFS(СВЦЭМ!$D$33:$D$776,СВЦЭМ!$A$33:$A$776,$A145,СВЦЭМ!$B$33:$B$776,N$119)+'СЕТ СН'!$I$14+СВЦЭМ!$D$10+'СЕТ СН'!$I$5-'СЕТ СН'!$I$24</f>
        <v>3360.2394204399998</v>
      </c>
      <c r="O145" s="36">
        <f>SUMIFS(СВЦЭМ!$D$33:$D$776,СВЦЭМ!$A$33:$A$776,$A145,СВЦЭМ!$B$33:$B$776,O$119)+'СЕТ СН'!$I$14+СВЦЭМ!$D$10+'СЕТ СН'!$I$5-'СЕТ СН'!$I$24</f>
        <v>3343.7534799700002</v>
      </c>
      <c r="P145" s="36">
        <f>SUMIFS(СВЦЭМ!$D$33:$D$776,СВЦЭМ!$A$33:$A$776,$A145,СВЦЭМ!$B$33:$B$776,P$119)+'СЕТ СН'!$I$14+СВЦЭМ!$D$10+'СЕТ СН'!$I$5-'СЕТ СН'!$I$24</f>
        <v>3341.7592066400002</v>
      </c>
      <c r="Q145" s="36">
        <f>SUMIFS(СВЦЭМ!$D$33:$D$776,СВЦЭМ!$A$33:$A$776,$A145,СВЦЭМ!$B$33:$B$776,Q$119)+'СЕТ СН'!$I$14+СВЦЭМ!$D$10+'СЕТ СН'!$I$5-'СЕТ СН'!$I$24</f>
        <v>3341.46676157</v>
      </c>
      <c r="R145" s="36">
        <f>SUMIFS(СВЦЭМ!$D$33:$D$776,СВЦЭМ!$A$33:$A$776,$A145,СВЦЭМ!$B$33:$B$776,R$119)+'СЕТ СН'!$I$14+СВЦЭМ!$D$10+'СЕТ СН'!$I$5-'СЕТ СН'!$I$24</f>
        <v>3338.4683683900003</v>
      </c>
      <c r="S145" s="36">
        <f>SUMIFS(СВЦЭМ!$D$33:$D$776,СВЦЭМ!$A$33:$A$776,$A145,СВЦЭМ!$B$33:$B$776,S$119)+'СЕТ СН'!$I$14+СВЦЭМ!$D$10+'СЕТ СН'!$I$5-'СЕТ СН'!$I$24</f>
        <v>3338.3867928899999</v>
      </c>
      <c r="T145" s="36">
        <f>SUMIFS(СВЦЭМ!$D$33:$D$776,СВЦЭМ!$A$33:$A$776,$A145,СВЦЭМ!$B$33:$B$776,T$119)+'СЕТ СН'!$I$14+СВЦЭМ!$D$10+'СЕТ СН'!$I$5-'СЕТ СН'!$I$24</f>
        <v>3332.1012657800002</v>
      </c>
      <c r="U145" s="36">
        <f>SUMIFS(СВЦЭМ!$D$33:$D$776,СВЦЭМ!$A$33:$A$776,$A145,СВЦЭМ!$B$33:$B$776,U$119)+'СЕТ СН'!$I$14+СВЦЭМ!$D$10+'СЕТ СН'!$I$5-'СЕТ СН'!$I$24</f>
        <v>3348.7804692200002</v>
      </c>
      <c r="V145" s="36">
        <f>SUMIFS(СВЦЭМ!$D$33:$D$776,СВЦЭМ!$A$33:$A$776,$A145,СВЦЭМ!$B$33:$B$776,V$119)+'СЕТ СН'!$I$14+СВЦЭМ!$D$10+'СЕТ СН'!$I$5-'СЕТ СН'!$I$24</f>
        <v>3350.9980527500002</v>
      </c>
      <c r="W145" s="36">
        <f>SUMIFS(СВЦЭМ!$D$33:$D$776,СВЦЭМ!$A$33:$A$776,$A145,СВЦЭМ!$B$33:$B$776,W$119)+'СЕТ СН'!$I$14+СВЦЭМ!$D$10+'СЕТ СН'!$I$5-'СЕТ СН'!$I$24</f>
        <v>3330.1212442800002</v>
      </c>
      <c r="X145" s="36">
        <f>SUMIFS(СВЦЭМ!$D$33:$D$776,СВЦЭМ!$A$33:$A$776,$A145,СВЦЭМ!$B$33:$B$776,X$119)+'СЕТ СН'!$I$14+СВЦЭМ!$D$10+'СЕТ СН'!$I$5-'СЕТ СН'!$I$24</f>
        <v>3358.7571723900001</v>
      </c>
      <c r="Y145" s="36">
        <f>SUMIFS(СВЦЭМ!$D$33:$D$776,СВЦЭМ!$A$33:$A$776,$A145,СВЦЭМ!$B$33:$B$776,Y$119)+'СЕТ СН'!$I$14+СВЦЭМ!$D$10+'СЕТ СН'!$I$5-'СЕТ СН'!$I$24</f>
        <v>3443.5100773600002</v>
      </c>
    </row>
    <row r="146" spans="1:27" ht="15.75" x14ac:dyDescent="0.2">
      <c r="A146" s="35">
        <f t="shared" si="3"/>
        <v>44101</v>
      </c>
      <c r="B146" s="36">
        <f>SUMIFS(СВЦЭМ!$D$33:$D$776,СВЦЭМ!$A$33:$A$776,$A146,СВЦЭМ!$B$33:$B$776,B$119)+'СЕТ СН'!$I$14+СВЦЭМ!$D$10+'СЕТ СН'!$I$5-'СЕТ СН'!$I$24</f>
        <v>3500.4864319600001</v>
      </c>
      <c r="C146" s="36">
        <f>SUMIFS(СВЦЭМ!$D$33:$D$776,СВЦЭМ!$A$33:$A$776,$A146,СВЦЭМ!$B$33:$B$776,C$119)+'СЕТ СН'!$I$14+СВЦЭМ!$D$10+'СЕТ СН'!$I$5-'СЕТ СН'!$I$24</f>
        <v>3525.8483010800001</v>
      </c>
      <c r="D146" s="36">
        <f>SUMIFS(СВЦЭМ!$D$33:$D$776,СВЦЭМ!$A$33:$A$776,$A146,СВЦЭМ!$B$33:$B$776,D$119)+'СЕТ СН'!$I$14+СВЦЭМ!$D$10+'СЕТ СН'!$I$5-'СЕТ СН'!$I$24</f>
        <v>3545.4179353999998</v>
      </c>
      <c r="E146" s="36">
        <f>SUMIFS(СВЦЭМ!$D$33:$D$776,СВЦЭМ!$A$33:$A$776,$A146,СВЦЭМ!$B$33:$B$776,E$119)+'СЕТ СН'!$I$14+СВЦЭМ!$D$10+'СЕТ СН'!$I$5-'СЕТ СН'!$I$24</f>
        <v>3556.0090677500002</v>
      </c>
      <c r="F146" s="36">
        <f>SUMIFS(СВЦЭМ!$D$33:$D$776,СВЦЭМ!$A$33:$A$776,$A146,СВЦЭМ!$B$33:$B$776,F$119)+'СЕТ СН'!$I$14+СВЦЭМ!$D$10+'СЕТ СН'!$I$5-'СЕТ СН'!$I$24</f>
        <v>3558.8406108899999</v>
      </c>
      <c r="G146" s="36">
        <f>SUMIFS(СВЦЭМ!$D$33:$D$776,СВЦЭМ!$A$33:$A$776,$A146,СВЦЭМ!$B$33:$B$776,G$119)+'СЕТ СН'!$I$14+СВЦЭМ!$D$10+'СЕТ СН'!$I$5-'СЕТ СН'!$I$24</f>
        <v>3553.9488620500001</v>
      </c>
      <c r="H146" s="36">
        <f>SUMIFS(СВЦЭМ!$D$33:$D$776,СВЦЭМ!$A$33:$A$776,$A146,СВЦЭМ!$B$33:$B$776,H$119)+'СЕТ СН'!$I$14+СВЦЭМ!$D$10+'СЕТ СН'!$I$5-'СЕТ СН'!$I$24</f>
        <v>3535.5846146499998</v>
      </c>
      <c r="I146" s="36">
        <f>SUMIFS(СВЦЭМ!$D$33:$D$776,СВЦЭМ!$A$33:$A$776,$A146,СВЦЭМ!$B$33:$B$776,I$119)+'СЕТ СН'!$I$14+СВЦЭМ!$D$10+'СЕТ СН'!$I$5-'СЕТ СН'!$I$24</f>
        <v>3507.96010402</v>
      </c>
      <c r="J146" s="36">
        <f>SUMIFS(СВЦЭМ!$D$33:$D$776,СВЦЭМ!$A$33:$A$776,$A146,СВЦЭМ!$B$33:$B$776,J$119)+'СЕТ СН'!$I$14+СВЦЭМ!$D$10+'СЕТ СН'!$I$5-'СЕТ СН'!$I$24</f>
        <v>3471.51517681</v>
      </c>
      <c r="K146" s="36">
        <f>SUMIFS(СВЦЭМ!$D$33:$D$776,СВЦЭМ!$A$33:$A$776,$A146,СВЦЭМ!$B$33:$B$776,K$119)+'СЕТ СН'!$I$14+СВЦЭМ!$D$10+'СЕТ СН'!$I$5-'СЕТ СН'!$I$24</f>
        <v>3434.7657952700001</v>
      </c>
      <c r="L146" s="36">
        <f>SUMIFS(СВЦЭМ!$D$33:$D$776,СВЦЭМ!$A$33:$A$776,$A146,СВЦЭМ!$B$33:$B$776,L$119)+'СЕТ СН'!$I$14+СВЦЭМ!$D$10+'СЕТ СН'!$I$5-'СЕТ СН'!$I$24</f>
        <v>3418.5780956799999</v>
      </c>
      <c r="M146" s="36">
        <f>SUMIFS(СВЦЭМ!$D$33:$D$776,СВЦЭМ!$A$33:$A$776,$A146,СВЦЭМ!$B$33:$B$776,M$119)+'СЕТ СН'!$I$14+СВЦЭМ!$D$10+'СЕТ СН'!$I$5-'СЕТ СН'!$I$24</f>
        <v>3376.9936212299999</v>
      </c>
      <c r="N146" s="36">
        <f>SUMIFS(СВЦЭМ!$D$33:$D$776,СВЦЭМ!$A$33:$A$776,$A146,СВЦЭМ!$B$33:$B$776,N$119)+'СЕТ СН'!$I$14+СВЦЭМ!$D$10+'СЕТ СН'!$I$5-'СЕТ СН'!$I$24</f>
        <v>3332.0196081700001</v>
      </c>
      <c r="O146" s="36">
        <f>SUMIFS(СВЦЭМ!$D$33:$D$776,СВЦЭМ!$A$33:$A$776,$A146,СВЦЭМ!$B$33:$B$776,O$119)+'СЕТ СН'!$I$14+СВЦЭМ!$D$10+'СЕТ СН'!$I$5-'СЕТ СН'!$I$24</f>
        <v>3316.12344158</v>
      </c>
      <c r="P146" s="36">
        <f>SUMIFS(СВЦЭМ!$D$33:$D$776,СВЦЭМ!$A$33:$A$776,$A146,СВЦЭМ!$B$33:$B$776,P$119)+'СЕТ СН'!$I$14+СВЦЭМ!$D$10+'СЕТ СН'!$I$5-'СЕТ СН'!$I$24</f>
        <v>3317.5026852199999</v>
      </c>
      <c r="Q146" s="36">
        <f>SUMIFS(СВЦЭМ!$D$33:$D$776,СВЦЭМ!$A$33:$A$776,$A146,СВЦЭМ!$B$33:$B$776,Q$119)+'СЕТ СН'!$I$14+СВЦЭМ!$D$10+'СЕТ СН'!$I$5-'СЕТ СН'!$I$24</f>
        <v>3323.25703054</v>
      </c>
      <c r="R146" s="36">
        <f>SUMIFS(СВЦЭМ!$D$33:$D$776,СВЦЭМ!$A$33:$A$776,$A146,СВЦЭМ!$B$33:$B$776,R$119)+'СЕТ СН'!$I$14+СВЦЭМ!$D$10+'СЕТ СН'!$I$5-'СЕТ СН'!$I$24</f>
        <v>3321.16270007</v>
      </c>
      <c r="S146" s="36">
        <f>SUMIFS(СВЦЭМ!$D$33:$D$776,СВЦЭМ!$A$33:$A$776,$A146,СВЦЭМ!$B$33:$B$776,S$119)+'СЕТ СН'!$I$14+СВЦЭМ!$D$10+'СЕТ СН'!$I$5-'СЕТ СН'!$I$24</f>
        <v>3318.6434537800001</v>
      </c>
      <c r="T146" s="36">
        <f>SUMIFS(СВЦЭМ!$D$33:$D$776,СВЦЭМ!$A$33:$A$776,$A146,СВЦЭМ!$B$33:$B$776,T$119)+'СЕТ СН'!$I$14+СВЦЭМ!$D$10+'СЕТ СН'!$I$5-'СЕТ СН'!$I$24</f>
        <v>3321.2111965100003</v>
      </c>
      <c r="U146" s="36">
        <f>SUMIFS(СВЦЭМ!$D$33:$D$776,СВЦЭМ!$A$33:$A$776,$A146,СВЦЭМ!$B$33:$B$776,U$119)+'СЕТ СН'!$I$14+СВЦЭМ!$D$10+'СЕТ СН'!$I$5-'СЕТ СН'!$I$24</f>
        <v>3354.6888221200002</v>
      </c>
      <c r="V146" s="36">
        <f>SUMIFS(СВЦЭМ!$D$33:$D$776,СВЦЭМ!$A$33:$A$776,$A146,СВЦЭМ!$B$33:$B$776,V$119)+'СЕТ СН'!$I$14+СВЦЭМ!$D$10+'СЕТ СН'!$I$5-'СЕТ СН'!$I$24</f>
        <v>3361.9538489699999</v>
      </c>
      <c r="W146" s="36">
        <f>SUMIFS(СВЦЭМ!$D$33:$D$776,СВЦЭМ!$A$33:$A$776,$A146,СВЦЭМ!$B$33:$B$776,W$119)+'СЕТ СН'!$I$14+СВЦЭМ!$D$10+'СЕТ СН'!$I$5-'СЕТ СН'!$I$24</f>
        <v>3343.7669450900003</v>
      </c>
      <c r="X146" s="36">
        <f>SUMIFS(СВЦЭМ!$D$33:$D$776,СВЦЭМ!$A$33:$A$776,$A146,СВЦЭМ!$B$33:$B$776,X$119)+'СЕТ СН'!$I$14+СВЦЭМ!$D$10+'СЕТ СН'!$I$5-'СЕТ СН'!$I$24</f>
        <v>3329.89192598</v>
      </c>
      <c r="Y146" s="36">
        <f>SUMIFS(СВЦЭМ!$D$33:$D$776,СВЦЭМ!$A$33:$A$776,$A146,СВЦЭМ!$B$33:$B$776,Y$119)+'СЕТ СН'!$I$14+СВЦЭМ!$D$10+'СЕТ СН'!$I$5-'СЕТ СН'!$I$24</f>
        <v>3419.9283201899998</v>
      </c>
    </row>
    <row r="147" spans="1:27" ht="15.75" x14ac:dyDescent="0.2">
      <c r="A147" s="35">
        <f t="shared" si="3"/>
        <v>44102</v>
      </c>
      <c r="B147" s="36">
        <f>SUMIFS(СВЦЭМ!$D$33:$D$776,СВЦЭМ!$A$33:$A$776,$A147,СВЦЭМ!$B$33:$B$776,B$119)+'СЕТ СН'!$I$14+СВЦЭМ!$D$10+'СЕТ СН'!$I$5-'СЕТ СН'!$I$24</f>
        <v>3492.0330852400002</v>
      </c>
      <c r="C147" s="36">
        <f>SUMIFS(СВЦЭМ!$D$33:$D$776,СВЦЭМ!$A$33:$A$776,$A147,СВЦЭМ!$B$33:$B$776,C$119)+'СЕТ СН'!$I$14+СВЦЭМ!$D$10+'СЕТ СН'!$I$5-'СЕТ СН'!$I$24</f>
        <v>3508.5657167500003</v>
      </c>
      <c r="D147" s="36">
        <f>SUMIFS(СВЦЭМ!$D$33:$D$776,СВЦЭМ!$A$33:$A$776,$A147,СВЦЭМ!$B$33:$B$776,D$119)+'СЕТ СН'!$I$14+СВЦЭМ!$D$10+'СЕТ СН'!$I$5-'СЕТ СН'!$I$24</f>
        <v>3520.9951230199999</v>
      </c>
      <c r="E147" s="36">
        <f>SUMIFS(СВЦЭМ!$D$33:$D$776,СВЦЭМ!$A$33:$A$776,$A147,СВЦЭМ!$B$33:$B$776,E$119)+'СЕТ СН'!$I$14+СВЦЭМ!$D$10+'СЕТ СН'!$I$5-'СЕТ СН'!$I$24</f>
        <v>3534.39112871</v>
      </c>
      <c r="F147" s="36">
        <f>SUMIFS(СВЦЭМ!$D$33:$D$776,СВЦЭМ!$A$33:$A$776,$A147,СВЦЭМ!$B$33:$B$776,F$119)+'СЕТ СН'!$I$14+СВЦЭМ!$D$10+'СЕТ СН'!$I$5-'СЕТ СН'!$I$24</f>
        <v>3534.7698856900001</v>
      </c>
      <c r="G147" s="36">
        <f>SUMIFS(СВЦЭМ!$D$33:$D$776,СВЦЭМ!$A$33:$A$776,$A147,СВЦЭМ!$B$33:$B$776,G$119)+'СЕТ СН'!$I$14+СВЦЭМ!$D$10+'СЕТ СН'!$I$5-'СЕТ СН'!$I$24</f>
        <v>3519.7036489000002</v>
      </c>
      <c r="H147" s="36">
        <f>SUMIFS(СВЦЭМ!$D$33:$D$776,СВЦЭМ!$A$33:$A$776,$A147,СВЦЭМ!$B$33:$B$776,H$119)+'СЕТ СН'!$I$14+СВЦЭМ!$D$10+'СЕТ СН'!$I$5-'СЕТ СН'!$I$24</f>
        <v>3473.9002405000001</v>
      </c>
      <c r="I147" s="36">
        <f>SUMIFS(СВЦЭМ!$D$33:$D$776,СВЦЭМ!$A$33:$A$776,$A147,СВЦЭМ!$B$33:$B$776,I$119)+'СЕТ СН'!$I$14+СВЦЭМ!$D$10+'СЕТ СН'!$I$5-'СЕТ СН'!$I$24</f>
        <v>3453.2263339900001</v>
      </c>
      <c r="J147" s="36">
        <f>SUMIFS(СВЦЭМ!$D$33:$D$776,СВЦЭМ!$A$33:$A$776,$A147,СВЦЭМ!$B$33:$B$776,J$119)+'СЕТ СН'!$I$14+СВЦЭМ!$D$10+'СЕТ СН'!$I$5-'СЕТ СН'!$I$24</f>
        <v>3415.6902835199999</v>
      </c>
      <c r="K147" s="36">
        <f>SUMIFS(СВЦЭМ!$D$33:$D$776,СВЦЭМ!$A$33:$A$776,$A147,СВЦЭМ!$B$33:$B$776,K$119)+'СЕТ СН'!$I$14+СВЦЭМ!$D$10+'СЕТ СН'!$I$5-'СЕТ СН'!$I$24</f>
        <v>3407.6936032900003</v>
      </c>
      <c r="L147" s="36">
        <f>SUMIFS(СВЦЭМ!$D$33:$D$776,СВЦЭМ!$A$33:$A$776,$A147,СВЦЭМ!$B$33:$B$776,L$119)+'СЕТ СН'!$I$14+СВЦЭМ!$D$10+'СЕТ СН'!$I$5-'СЕТ СН'!$I$24</f>
        <v>3410.8518307700001</v>
      </c>
      <c r="M147" s="36">
        <f>SUMIFS(СВЦЭМ!$D$33:$D$776,СВЦЭМ!$A$33:$A$776,$A147,СВЦЭМ!$B$33:$B$776,M$119)+'СЕТ СН'!$I$14+СВЦЭМ!$D$10+'СЕТ СН'!$I$5-'СЕТ СН'!$I$24</f>
        <v>3370.4821381199999</v>
      </c>
      <c r="N147" s="36">
        <f>SUMIFS(СВЦЭМ!$D$33:$D$776,СВЦЭМ!$A$33:$A$776,$A147,СВЦЭМ!$B$33:$B$776,N$119)+'СЕТ СН'!$I$14+СВЦЭМ!$D$10+'СЕТ СН'!$I$5-'СЕТ СН'!$I$24</f>
        <v>3323.5641240300001</v>
      </c>
      <c r="O147" s="36">
        <f>SUMIFS(СВЦЭМ!$D$33:$D$776,СВЦЭМ!$A$33:$A$776,$A147,СВЦЭМ!$B$33:$B$776,O$119)+'СЕТ СН'!$I$14+СВЦЭМ!$D$10+'СЕТ СН'!$I$5-'СЕТ СН'!$I$24</f>
        <v>3307.87634252</v>
      </c>
      <c r="P147" s="36">
        <f>SUMIFS(СВЦЭМ!$D$33:$D$776,СВЦЭМ!$A$33:$A$776,$A147,СВЦЭМ!$B$33:$B$776,P$119)+'СЕТ СН'!$I$14+СВЦЭМ!$D$10+'СЕТ СН'!$I$5-'СЕТ СН'!$I$24</f>
        <v>3301.6224239500002</v>
      </c>
      <c r="Q147" s="36">
        <f>SUMIFS(СВЦЭМ!$D$33:$D$776,СВЦЭМ!$A$33:$A$776,$A147,СВЦЭМ!$B$33:$B$776,Q$119)+'СЕТ СН'!$I$14+СВЦЭМ!$D$10+'СЕТ СН'!$I$5-'СЕТ СН'!$I$24</f>
        <v>3301.5949914800003</v>
      </c>
      <c r="R147" s="36">
        <f>SUMIFS(СВЦЭМ!$D$33:$D$776,СВЦЭМ!$A$33:$A$776,$A147,СВЦЭМ!$B$33:$B$776,R$119)+'СЕТ СН'!$I$14+СВЦЭМ!$D$10+'СЕТ СН'!$I$5-'СЕТ СН'!$I$24</f>
        <v>3293.08128588</v>
      </c>
      <c r="S147" s="36">
        <f>SUMIFS(СВЦЭМ!$D$33:$D$776,СВЦЭМ!$A$33:$A$776,$A147,СВЦЭМ!$B$33:$B$776,S$119)+'СЕТ СН'!$I$14+СВЦЭМ!$D$10+'СЕТ СН'!$I$5-'СЕТ СН'!$I$24</f>
        <v>3311.1854210900001</v>
      </c>
      <c r="T147" s="36">
        <f>SUMIFS(СВЦЭМ!$D$33:$D$776,СВЦЭМ!$A$33:$A$776,$A147,СВЦЭМ!$B$33:$B$776,T$119)+'СЕТ СН'!$I$14+СВЦЭМ!$D$10+'СЕТ СН'!$I$5-'СЕТ СН'!$I$24</f>
        <v>3324.8661779700001</v>
      </c>
      <c r="U147" s="36">
        <f>SUMIFS(СВЦЭМ!$D$33:$D$776,СВЦЭМ!$A$33:$A$776,$A147,СВЦЭМ!$B$33:$B$776,U$119)+'СЕТ СН'!$I$14+СВЦЭМ!$D$10+'СЕТ СН'!$I$5-'СЕТ СН'!$I$24</f>
        <v>3351.3134663400001</v>
      </c>
      <c r="V147" s="36">
        <f>SUMIFS(СВЦЭМ!$D$33:$D$776,СВЦЭМ!$A$33:$A$776,$A147,СВЦЭМ!$B$33:$B$776,V$119)+'СЕТ СН'!$I$14+СВЦЭМ!$D$10+'СЕТ СН'!$I$5-'СЕТ СН'!$I$24</f>
        <v>3342.0275660000002</v>
      </c>
      <c r="W147" s="36">
        <f>SUMIFS(СВЦЭМ!$D$33:$D$776,СВЦЭМ!$A$33:$A$776,$A147,СВЦЭМ!$B$33:$B$776,W$119)+'СЕТ СН'!$I$14+СВЦЭМ!$D$10+'СЕТ СН'!$I$5-'СЕТ СН'!$I$24</f>
        <v>3324.5609319800001</v>
      </c>
      <c r="X147" s="36">
        <f>SUMIFS(СВЦЭМ!$D$33:$D$776,СВЦЭМ!$A$33:$A$776,$A147,СВЦЭМ!$B$33:$B$776,X$119)+'СЕТ СН'!$I$14+СВЦЭМ!$D$10+'СЕТ СН'!$I$5-'СЕТ СН'!$I$24</f>
        <v>3329.1736216700001</v>
      </c>
      <c r="Y147" s="36">
        <f>SUMIFS(СВЦЭМ!$D$33:$D$776,СВЦЭМ!$A$33:$A$776,$A147,СВЦЭМ!$B$33:$B$776,Y$119)+'СЕТ СН'!$I$14+СВЦЭМ!$D$10+'СЕТ СН'!$I$5-'СЕТ СН'!$I$24</f>
        <v>3407.7441012500003</v>
      </c>
    </row>
    <row r="148" spans="1:27" ht="15.75" x14ac:dyDescent="0.2">
      <c r="A148" s="35">
        <f t="shared" si="3"/>
        <v>44103</v>
      </c>
      <c r="B148" s="36">
        <f>SUMIFS(СВЦЭМ!$D$33:$D$776,СВЦЭМ!$A$33:$A$776,$A148,СВЦЭМ!$B$33:$B$776,B$119)+'СЕТ СН'!$I$14+СВЦЭМ!$D$10+'СЕТ СН'!$I$5-'СЕТ СН'!$I$24</f>
        <v>3464.6031738500001</v>
      </c>
      <c r="C148" s="36">
        <f>SUMIFS(СВЦЭМ!$D$33:$D$776,СВЦЭМ!$A$33:$A$776,$A148,СВЦЭМ!$B$33:$B$776,C$119)+'СЕТ СН'!$I$14+СВЦЭМ!$D$10+'СЕТ СН'!$I$5-'СЕТ СН'!$I$24</f>
        <v>3494.9307993900002</v>
      </c>
      <c r="D148" s="36">
        <f>SUMIFS(СВЦЭМ!$D$33:$D$776,СВЦЭМ!$A$33:$A$776,$A148,СВЦЭМ!$B$33:$B$776,D$119)+'СЕТ СН'!$I$14+СВЦЭМ!$D$10+'СЕТ СН'!$I$5-'СЕТ СН'!$I$24</f>
        <v>3510.5909924799998</v>
      </c>
      <c r="E148" s="36">
        <f>SUMIFS(СВЦЭМ!$D$33:$D$776,СВЦЭМ!$A$33:$A$776,$A148,СВЦЭМ!$B$33:$B$776,E$119)+'СЕТ СН'!$I$14+СВЦЭМ!$D$10+'СЕТ СН'!$I$5-'СЕТ СН'!$I$24</f>
        <v>3528.49157728</v>
      </c>
      <c r="F148" s="36">
        <f>SUMIFS(СВЦЭМ!$D$33:$D$776,СВЦЭМ!$A$33:$A$776,$A148,СВЦЭМ!$B$33:$B$776,F$119)+'СЕТ СН'!$I$14+СВЦЭМ!$D$10+'СЕТ СН'!$I$5-'СЕТ СН'!$I$24</f>
        <v>3529.7693651899999</v>
      </c>
      <c r="G148" s="36">
        <f>SUMIFS(СВЦЭМ!$D$33:$D$776,СВЦЭМ!$A$33:$A$776,$A148,СВЦЭМ!$B$33:$B$776,G$119)+'СЕТ СН'!$I$14+СВЦЭМ!$D$10+'СЕТ СН'!$I$5-'СЕТ СН'!$I$24</f>
        <v>3512.3363233999999</v>
      </c>
      <c r="H148" s="36">
        <f>SUMIFS(СВЦЭМ!$D$33:$D$776,СВЦЭМ!$A$33:$A$776,$A148,СВЦЭМ!$B$33:$B$776,H$119)+'СЕТ СН'!$I$14+СВЦЭМ!$D$10+'СЕТ СН'!$I$5-'СЕТ СН'!$I$24</f>
        <v>3469.7306748000001</v>
      </c>
      <c r="I148" s="36">
        <f>SUMIFS(СВЦЭМ!$D$33:$D$776,СВЦЭМ!$A$33:$A$776,$A148,СВЦЭМ!$B$33:$B$776,I$119)+'СЕТ СН'!$I$14+СВЦЭМ!$D$10+'СЕТ СН'!$I$5-'СЕТ СН'!$I$24</f>
        <v>3415.47830359</v>
      </c>
      <c r="J148" s="36">
        <f>SUMIFS(СВЦЭМ!$D$33:$D$776,СВЦЭМ!$A$33:$A$776,$A148,СВЦЭМ!$B$33:$B$776,J$119)+'СЕТ СН'!$I$14+СВЦЭМ!$D$10+'СЕТ СН'!$I$5-'СЕТ СН'!$I$24</f>
        <v>3386.7884562700001</v>
      </c>
      <c r="K148" s="36">
        <f>SUMIFS(СВЦЭМ!$D$33:$D$776,СВЦЭМ!$A$33:$A$776,$A148,СВЦЭМ!$B$33:$B$776,K$119)+'СЕТ СН'!$I$14+СВЦЭМ!$D$10+'СЕТ СН'!$I$5-'СЕТ СН'!$I$24</f>
        <v>3376.7822353900001</v>
      </c>
      <c r="L148" s="36">
        <f>SUMIFS(СВЦЭМ!$D$33:$D$776,СВЦЭМ!$A$33:$A$776,$A148,СВЦЭМ!$B$33:$B$776,L$119)+'СЕТ СН'!$I$14+СВЦЭМ!$D$10+'СЕТ СН'!$I$5-'СЕТ СН'!$I$24</f>
        <v>3413.86776452</v>
      </c>
      <c r="M148" s="36">
        <f>SUMIFS(СВЦЭМ!$D$33:$D$776,СВЦЭМ!$A$33:$A$776,$A148,СВЦЭМ!$B$33:$B$776,M$119)+'СЕТ СН'!$I$14+СВЦЭМ!$D$10+'СЕТ СН'!$I$5-'СЕТ СН'!$I$24</f>
        <v>3396.08818161</v>
      </c>
      <c r="N148" s="36">
        <f>SUMIFS(СВЦЭМ!$D$33:$D$776,СВЦЭМ!$A$33:$A$776,$A148,СВЦЭМ!$B$33:$B$776,N$119)+'СЕТ СН'!$I$14+СВЦЭМ!$D$10+'СЕТ СН'!$I$5-'СЕТ СН'!$I$24</f>
        <v>3369.6024075099999</v>
      </c>
      <c r="O148" s="36">
        <f>SUMIFS(СВЦЭМ!$D$33:$D$776,СВЦЭМ!$A$33:$A$776,$A148,СВЦЭМ!$B$33:$B$776,O$119)+'СЕТ СН'!$I$14+СВЦЭМ!$D$10+'СЕТ СН'!$I$5-'СЕТ СН'!$I$24</f>
        <v>3383.4699965899999</v>
      </c>
      <c r="P148" s="36">
        <f>SUMIFS(СВЦЭМ!$D$33:$D$776,СВЦЭМ!$A$33:$A$776,$A148,СВЦЭМ!$B$33:$B$776,P$119)+'СЕТ СН'!$I$14+СВЦЭМ!$D$10+'СЕТ СН'!$I$5-'СЕТ СН'!$I$24</f>
        <v>3368.80710533</v>
      </c>
      <c r="Q148" s="36">
        <f>SUMIFS(СВЦЭМ!$D$33:$D$776,СВЦЭМ!$A$33:$A$776,$A148,СВЦЭМ!$B$33:$B$776,Q$119)+'СЕТ СН'!$I$14+СВЦЭМ!$D$10+'СЕТ СН'!$I$5-'СЕТ СН'!$I$24</f>
        <v>3349.2015739600001</v>
      </c>
      <c r="R148" s="36">
        <f>SUMIFS(СВЦЭМ!$D$33:$D$776,СВЦЭМ!$A$33:$A$776,$A148,СВЦЭМ!$B$33:$B$776,R$119)+'СЕТ СН'!$I$14+СВЦЭМ!$D$10+'СЕТ СН'!$I$5-'СЕТ СН'!$I$24</f>
        <v>3450.8998865799999</v>
      </c>
      <c r="S148" s="36">
        <f>SUMIFS(СВЦЭМ!$D$33:$D$776,СВЦЭМ!$A$33:$A$776,$A148,СВЦЭМ!$B$33:$B$776,S$119)+'СЕТ СН'!$I$14+СВЦЭМ!$D$10+'СЕТ СН'!$I$5-'СЕТ СН'!$I$24</f>
        <v>3398.3129564000001</v>
      </c>
      <c r="T148" s="36">
        <f>SUMIFS(СВЦЭМ!$D$33:$D$776,СВЦЭМ!$A$33:$A$776,$A148,СВЦЭМ!$B$33:$B$776,T$119)+'СЕТ СН'!$I$14+СВЦЭМ!$D$10+'СЕТ СН'!$I$5-'СЕТ СН'!$I$24</f>
        <v>3355.65090504</v>
      </c>
      <c r="U148" s="36">
        <f>SUMIFS(СВЦЭМ!$D$33:$D$776,СВЦЭМ!$A$33:$A$776,$A148,СВЦЭМ!$B$33:$B$776,U$119)+'СЕТ СН'!$I$14+СВЦЭМ!$D$10+'СЕТ СН'!$I$5-'СЕТ СН'!$I$24</f>
        <v>3380.4881832700003</v>
      </c>
      <c r="V148" s="36">
        <f>SUMIFS(СВЦЭМ!$D$33:$D$776,СВЦЭМ!$A$33:$A$776,$A148,СВЦЭМ!$B$33:$B$776,V$119)+'СЕТ СН'!$I$14+СВЦЭМ!$D$10+'СЕТ СН'!$I$5-'СЕТ СН'!$I$24</f>
        <v>3371.6459790399999</v>
      </c>
      <c r="W148" s="36">
        <f>SUMIFS(СВЦЭМ!$D$33:$D$776,СВЦЭМ!$A$33:$A$776,$A148,СВЦЭМ!$B$33:$B$776,W$119)+'СЕТ СН'!$I$14+СВЦЭМ!$D$10+'СЕТ СН'!$I$5-'СЕТ СН'!$I$24</f>
        <v>3356.7717638399999</v>
      </c>
      <c r="X148" s="36">
        <f>SUMIFS(СВЦЭМ!$D$33:$D$776,СВЦЭМ!$A$33:$A$776,$A148,СВЦЭМ!$B$33:$B$776,X$119)+'СЕТ СН'!$I$14+СВЦЭМ!$D$10+'СЕТ СН'!$I$5-'СЕТ СН'!$I$24</f>
        <v>3329.37166325</v>
      </c>
      <c r="Y148" s="36">
        <f>SUMIFS(СВЦЭМ!$D$33:$D$776,СВЦЭМ!$A$33:$A$776,$A148,СВЦЭМ!$B$33:$B$776,Y$119)+'СЕТ СН'!$I$14+СВЦЭМ!$D$10+'СЕТ СН'!$I$5-'СЕТ СН'!$I$24</f>
        <v>3365.114435</v>
      </c>
    </row>
    <row r="149" spans="1:27" ht="15.75" x14ac:dyDescent="0.2">
      <c r="A149" s="35">
        <f t="shared" si="3"/>
        <v>44104</v>
      </c>
      <c r="B149" s="36">
        <f>SUMIFS(СВЦЭМ!$D$33:$D$776,СВЦЭМ!$A$33:$A$776,$A149,СВЦЭМ!$B$33:$B$776,B$119)+'СЕТ СН'!$I$14+СВЦЭМ!$D$10+'СЕТ СН'!$I$5-'СЕТ СН'!$I$24</f>
        <v>3438.7300774200003</v>
      </c>
      <c r="C149" s="36">
        <f>SUMIFS(СВЦЭМ!$D$33:$D$776,СВЦЭМ!$A$33:$A$776,$A149,СВЦЭМ!$B$33:$B$776,C$119)+'СЕТ СН'!$I$14+СВЦЭМ!$D$10+'СЕТ СН'!$I$5-'СЕТ СН'!$I$24</f>
        <v>3469.6680655800001</v>
      </c>
      <c r="D149" s="36">
        <f>SUMIFS(СВЦЭМ!$D$33:$D$776,СВЦЭМ!$A$33:$A$776,$A149,СВЦЭМ!$B$33:$B$776,D$119)+'СЕТ СН'!$I$14+СВЦЭМ!$D$10+'СЕТ СН'!$I$5-'СЕТ СН'!$I$24</f>
        <v>3489.4922329000001</v>
      </c>
      <c r="E149" s="36">
        <f>SUMIFS(СВЦЭМ!$D$33:$D$776,СВЦЭМ!$A$33:$A$776,$A149,СВЦЭМ!$B$33:$B$776,E$119)+'СЕТ СН'!$I$14+СВЦЭМ!$D$10+'СЕТ СН'!$I$5-'СЕТ СН'!$I$24</f>
        <v>3506.0181640000001</v>
      </c>
      <c r="F149" s="36">
        <f>SUMIFS(СВЦЭМ!$D$33:$D$776,СВЦЭМ!$A$33:$A$776,$A149,СВЦЭМ!$B$33:$B$776,F$119)+'СЕТ СН'!$I$14+СВЦЭМ!$D$10+'СЕТ СН'!$I$5-'СЕТ СН'!$I$24</f>
        <v>3501.5643495300001</v>
      </c>
      <c r="G149" s="36">
        <f>SUMIFS(СВЦЭМ!$D$33:$D$776,СВЦЭМ!$A$33:$A$776,$A149,СВЦЭМ!$B$33:$B$776,G$119)+'СЕТ СН'!$I$14+СВЦЭМ!$D$10+'СЕТ СН'!$I$5-'СЕТ СН'!$I$24</f>
        <v>3483.0592858499999</v>
      </c>
      <c r="H149" s="36">
        <f>SUMIFS(СВЦЭМ!$D$33:$D$776,СВЦЭМ!$A$33:$A$776,$A149,СВЦЭМ!$B$33:$B$776,H$119)+'СЕТ СН'!$I$14+СВЦЭМ!$D$10+'СЕТ СН'!$I$5-'СЕТ СН'!$I$24</f>
        <v>3439.0211309800002</v>
      </c>
      <c r="I149" s="36">
        <f>SUMIFS(СВЦЭМ!$D$33:$D$776,СВЦЭМ!$A$33:$A$776,$A149,СВЦЭМ!$B$33:$B$776,I$119)+'СЕТ СН'!$I$14+СВЦЭМ!$D$10+'СЕТ СН'!$I$5-'СЕТ СН'!$I$24</f>
        <v>3371.4809636199998</v>
      </c>
      <c r="J149" s="36">
        <f>SUMIFS(СВЦЭМ!$D$33:$D$776,СВЦЭМ!$A$33:$A$776,$A149,СВЦЭМ!$B$33:$B$776,J$119)+'СЕТ СН'!$I$14+СВЦЭМ!$D$10+'СЕТ СН'!$I$5-'СЕТ СН'!$I$24</f>
        <v>3342.7567385800003</v>
      </c>
      <c r="K149" s="36">
        <f>SUMIFS(СВЦЭМ!$D$33:$D$776,СВЦЭМ!$A$33:$A$776,$A149,СВЦЭМ!$B$33:$B$776,K$119)+'СЕТ СН'!$I$14+СВЦЭМ!$D$10+'СЕТ СН'!$I$5-'СЕТ СН'!$I$24</f>
        <v>3326.48572036</v>
      </c>
      <c r="L149" s="36">
        <f>SUMIFS(СВЦЭМ!$D$33:$D$776,СВЦЭМ!$A$33:$A$776,$A149,СВЦЭМ!$B$33:$B$776,L$119)+'СЕТ СН'!$I$14+СВЦЭМ!$D$10+'СЕТ СН'!$I$5-'СЕТ СН'!$I$24</f>
        <v>3339.7021103000002</v>
      </c>
      <c r="M149" s="36">
        <f>SUMIFS(СВЦЭМ!$D$33:$D$776,СВЦЭМ!$A$33:$A$776,$A149,СВЦЭМ!$B$33:$B$776,M$119)+'СЕТ СН'!$I$14+СВЦЭМ!$D$10+'СЕТ СН'!$I$5-'СЕТ СН'!$I$24</f>
        <v>3309.06694272</v>
      </c>
      <c r="N149" s="36">
        <f>SUMIFS(СВЦЭМ!$D$33:$D$776,СВЦЭМ!$A$33:$A$776,$A149,СВЦЭМ!$B$33:$B$776,N$119)+'СЕТ СН'!$I$14+СВЦЭМ!$D$10+'СЕТ СН'!$I$5-'СЕТ СН'!$I$24</f>
        <v>3266.9992479399998</v>
      </c>
      <c r="O149" s="36">
        <f>SUMIFS(СВЦЭМ!$D$33:$D$776,СВЦЭМ!$A$33:$A$776,$A149,СВЦЭМ!$B$33:$B$776,O$119)+'СЕТ СН'!$I$14+СВЦЭМ!$D$10+'СЕТ СН'!$I$5-'СЕТ СН'!$I$24</f>
        <v>3251.8961625299999</v>
      </c>
      <c r="P149" s="36">
        <f>SUMIFS(СВЦЭМ!$D$33:$D$776,СВЦЭМ!$A$33:$A$776,$A149,СВЦЭМ!$B$33:$B$776,P$119)+'СЕТ СН'!$I$14+СВЦЭМ!$D$10+'СЕТ СН'!$I$5-'СЕТ СН'!$I$24</f>
        <v>3250.00991729</v>
      </c>
      <c r="Q149" s="36">
        <f>SUMIFS(СВЦЭМ!$D$33:$D$776,СВЦЭМ!$A$33:$A$776,$A149,СВЦЭМ!$B$33:$B$776,Q$119)+'СЕТ СН'!$I$14+СВЦЭМ!$D$10+'СЕТ СН'!$I$5-'СЕТ СН'!$I$24</f>
        <v>3250.51277338</v>
      </c>
      <c r="R149" s="36">
        <f>SUMIFS(СВЦЭМ!$D$33:$D$776,СВЦЭМ!$A$33:$A$776,$A149,СВЦЭМ!$B$33:$B$776,R$119)+'СЕТ СН'!$I$14+СВЦЭМ!$D$10+'СЕТ СН'!$I$5-'СЕТ СН'!$I$24</f>
        <v>3250.29197432</v>
      </c>
      <c r="S149" s="36">
        <f>SUMIFS(СВЦЭМ!$D$33:$D$776,СВЦЭМ!$A$33:$A$776,$A149,СВЦЭМ!$B$33:$B$776,S$119)+'СЕТ СН'!$I$14+СВЦЭМ!$D$10+'СЕТ СН'!$I$5-'СЕТ СН'!$I$24</f>
        <v>3254.0622136900001</v>
      </c>
      <c r="T149" s="36">
        <f>SUMIFS(СВЦЭМ!$D$33:$D$776,СВЦЭМ!$A$33:$A$776,$A149,СВЦЭМ!$B$33:$B$776,T$119)+'СЕТ СН'!$I$14+СВЦЭМ!$D$10+'СЕТ СН'!$I$5-'СЕТ СН'!$I$24</f>
        <v>3246.0710371499999</v>
      </c>
      <c r="U149" s="36">
        <f>SUMIFS(СВЦЭМ!$D$33:$D$776,СВЦЭМ!$A$33:$A$776,$A149,СВЦЭМ!$B$33:$B$776,U$119)+'СЕТ СН'!$I$14+СВЦЭМ!$D$10+'СЕТ СН'!$I$5-'СЕТ СН'!$I$24</f>
        <v>3264.8196857299999</v>
      </c>
      <c r="V149" s="36">
        <f>SUMIFS(СВЦЭМ!$D$33:$D$776,СВЦЭМ!$A$33:$A$776,$A149,СВЦЭМ!$B$33:$B$776,V$119)+'СЕТ СН'!$I$14+СВЦЭМ!$D$10+'СЕТ СН'!$I$5-'СЕТ СН'!$I$24</f>
        <v>3249.44420012</v>
      </c>
      <c r="W149" s="36">
        <f>SUMIFS(СВЦЭМ!$D$33:$D$776,СВЦЭМ!$A$33:$A$776,$A149,СВЦЭМ!$B$33:$B$776,W$119)+'СЕТ СН'!$I$14+СВЦЭМ!$D$10+'СЕТ СН'!$I$5-'СЕТ СН'!$I$24</f>
        <v>3242.3058873099999</v>
      </c>
      <c r="X149" s="36">
        <f>SUMIFS(СВЦЭМ!$D$33:$D$776,СВЦЭМ!$A$33:$A$776,$A149,СВЦЭМ!$B$33:$B$776,X$119)+'СЕТ СН'!$I$14+СВЦЭМ!$D$10+'СЕТ СН'!$I$5-'СЕТ СН'!$I$24</f>
        <v>3280.2325555300004</v>
      </c>
      <c r="Y149" s="36">
        <f>SUMIFS(СВЦЭМ!$D$33:$D$776,СВЦЭМ!$A$33:$A$776,$A149,СВЦЭМ!$B$33:$B$776,Y$119)+'СЕТ СН'!$I$14+СВЦЭМ!$D$10+'СЕТ СН'!$I$5-'СЕТ СН'!$I$24</f>
        <v>3348.7501178000002</v>
      </c>
    </row>
    <row r="150" spans="1:27" ht="15.75" hidden="1" x14ac:dyDescent="0.2">
      <c r="A150" s="35">
        <f t="shared" si="3"/>
        <v>44105</v>
      </c>
      <c r="B150" s="36">
        <f>SUMIFS(СВЦЭМ!$D$33:$D$776,СВЦЭМ!$A$33:$A$776,$A150,СВЦЭМ!$B$33:$B$776,B$119)+'СЕТ СН'!$I$14+СВЦЭМ!$D$10+'СЕТ СН'!$I$5-'СЕТ СН'!$I$24</f>
        <v>2786.8786840399998</v>
      </c>
      <c r="C150" s="36">
        <f>SUMIFS(СВЦЭМ!$D$33:$D$776,СВЦЭМ!$A$33:$A$776,$A150,СВЦЭМ!$B$33:$B$776,C$119)+'СЕТ СН'!$I$14+СВЦЭМ!$D$10+'СЕТ СН'!$I$5-'СЕТ СН'!$I$24</f>
        <v>2786.8786840399998</v>
      </c>
      <c r="D150" s="36">
        <f>SUMIFS(СВЦЭМ!$D$33:$D$776,СВЦЭМ!$A$33:$A$776,$A150,СВЦЭМ!$B$33:$B$776,D$119)+'СЕТ СН'!$I$14+СВЦЭМ!$D$10+'СЕТ СН'!$I$5-'СЕТ СН'!$I$24</f>
        <v>2786.8786840399998</v>
      </c>
      <c r="E150" s="36">
        <f>SUMIFS(СВЦЭМ!$D$33:$D$776,СВЦЭМ!$A$33:$A$776,$A150,СВЦЭМ!$B$33:$B$776,E$119)+'СЕТ СН'!$I$14+СВЦЭМ!$D$10+'СЕТ СН'!$I$5-'СЕТ СН'!$I$24</f>
        <v>2786.8786840399998</v>
      </c>
      <c r="F150" s="36">
        <f>SUMIFS(СВЦЭМ!$D$33:$D$776,СВЦЭМ!$A$33:$A$776,$A150,СВЦЭМ!$B$33:$B$776,F$119)+'СЕТ СН'!$I$14+СВЦЭМ!$D$10+'СЕТ СН'!$I$5-'СЕТ СН'!$I$24</f>
        <v>2786.8786840399998</v>
      </c>
      <c r="G150" s="36">
        <f>SUMIFS(СВЦЭМ!$D$33:$D$776,СВЦЭМ!$A$33:$A$776,$A150,СВЦЭМ!$B$33:$B$776,G$119)+'СЕТ СН'!$I$14+СВЦЭМ!$D$10+'СЕТ СН'!$I$5-'СЕТ СН'!$I$24</f>
        <v>2786.8786840399998</v>
      </c>
      <c r="H150" s="36">
        <f>SUMIFS(СВЦЭМ!$D$33:$D$776,СВЦЭМ!$A$33:$A$776,$A150,СВЦЭМ!$B$33:$B$776,H$119)+'СЕТ СН'!$I$14+СВЦЭМ!$D$10+'СЕТ СН'!$I$5-'СЕТ СН'!$I$24</f>
        <v>2786.8786840399998</v>
      </c>
      <c r="I150" s="36">
        <f>SUMIFS(СВЦЭМ!$D$33:$D$776,СВЦЭМ!$A$33:$A$776,$A150,СВЦЭМ!$B$33:$B$776,I$119)+'СЕТ СН'!$I$14+СВЦЭМ!$D$10+'СЕТ СН'!$I$5-'СЕТ СН'!$I$24</f>
        <v>2786.8786840399998</v>
      </c>
      <c r="J150" s="36">
        <f>SUMIFS(СВЦЭМ!$D$33:$D$776,СВЦЭМ!$A$33:$A$776,$A150,СВЦЭМ!$B$33:$B$776,J$119)+'СЕТ СН'!$I$14+СВЦЭМ!$D$10+'СЕТ СН'!$I$5-'СЕТ СН'!$I$24</f>
        <v>2786.8786840399998</v>
      </c>
      <c r="K150" s="36">
        <f>SUMIFS(СВЦЭМ!$D$33:$D$776,СВЦЭМ!$A$33:$A$776,$A150,СВЦЭМ!$B$33:$B$776,K$119)+'СЕТ СН'!$I$14+СВЦЭМ!$D$10+'СЕТ СН'!$I$5-'СЕТ СН'!$I$24</f>
        <v>2786.8786840399998</v>
      </c>
      <c r="L150" s="36">
        <f>SUMIFS(СВЦЭМ!$D$33:$D$776,СВЦЭМ!$A$33:$A$776,$A150,СВЦЭМ!$B$33:$B$776,L$119)+'СЕТ СН'!$I$14+СВЦЭМ!$D$10+'СЕТ СН'!$I$5-'СЕТ СН'!$I$24</f>
        <v>2786.8786840399998</v>
      </c>
      <c r="M150" s="36">
        <f>SUMIFS(СВЦЭМ!$D$33:$D$776,СВЦЭМ!$A$33:$A$776,$A150,СВЦЭМ!$B$33:$B$776,M$119)+'СЕТ СН'!$I$14+СВЦЭМ!$D$10+'СЕТ СН'!$I$5-'СЕТ СН'!$I$24</f>
        <v>2786.8786840399998</v>
      </c>
      <c r="N150" s="36">
        <f>SUMIFS(СВЦЭМ!$D$33:$D$776,СВЦЭМ!$A$33:$A$776,$A150,СВЦЭМ!$B$33:$B$776,N$119)+'СЕТ СН'!$I$14+СВЦЭМ!$D$10+'СЕТ СН'!$I$5-'СЕТ СН'!$I$24</f>
        <v>2786.8786840399998</v>
      </c>
      <c r="O150" s="36">
        <f>SUMIFS(СВЦЭМ!$D$33:$D$776,СВЦЭМ!$A$33:$A$776,$A150,СВЦЭМ!$B$33:$B$776,O$119)+'СЕТ СН'!$I$14+СВЦЭМ!$D$10+'СЕТ СН'!$I$5-'СЕТ СН'!$I$24</f>
        <v>2786.8786840399998</v>
      </c>
      <c r="P150" s="36">
        <f>SUMIFS(СВЦЭМ!$D$33:$D$776,СВЦЭМ!$A$33:$A$776,$A150,СВЦЭМ!$B$33:$B$776,P$119)+'СЕТ СН'!$I$14+СВЦЭМ!$D$10+'СЕТ СН'!$I$5-'СЕТ СН'!$I$24</f>
        <v>2786.8786840399998</v>
      </c>
      <c r="Q150" s="36">
        <f>SUMIFS(СВЦЭМ!$D$33:$D$776,СВЦЭМ!$A$33:$A$776,$A150,СВЦЭМ!$B$33:$B$776,Q$119)+'СЕТ СН'!$I$14+СВЦЭМ!$D$10+'СЕТ СН'!$I$5-'СЕТ СН'!$I$24</f>
        <v>2786.8786840399998</v>
      </c>
      <c r="R150" s="36">
        <f>SUMIFS(СВЦЭМ!$D$33:$D$776,СВЦЭМ!$A$33:$A$776,$A150,СВЦЭМ!$B$33:$B$776,R$119)+'СЕТ СН'!$I$14+СВЦЭМ!$D$10+'СЕТ СН'!$I$5-'СЕТ СН'!$I$24</f>
        <v>2786.8786840399998</v>
      </c>
      <c r="S150" s="36">
        <f>SUMIFS(СВЦЭМ!$D$33:$D$776,СВЦЭМ!$A$33:$A$776,$A150,СВЦЭМ!$B$33:$B$776,S$119)+'СЕТ СН'!$I$14+СВЦЭМ!$D$10+'СЕТ СН'!$I$5-'СЕТ СН'!$I$24</f>
        <v>2786.8786840399998</v>
      </c>
      <c r="T150" s="36">
        <f>SUMIFS(СВЦЭМ!$D$33:$D$776,СВЦЭМ!$A$33:$A$776,$A150,СВЦЭМ!$B$33:$B$776,T$119)+'СЕТ СН'!$I$14+СВЦЭМ!$D$10+'СЕТ СН'!$I$5-'СЕТ СН'!$I$24</f>
        <v>2786.8786840399998</v>
      </c>
      <c r="U150" s="36">
        <f>SUMIFS(СВЦЭМ!$D$33:$D$776,СВЦЭМ!$A$33:$A$776,$A150,СВЦЭМ!$B$33:$B$776,U$119)+'СЕТ СН'!$I$14+СВЦЭМ!$D$10+'СЕТ СН'!$I$5-'СЕТ СН'!$I$24</f>
        <v>2786.8786840399998</v>
      </c>
      <c r="V150" s="36">
        <f>SUMIFS(СВЦЭМ!$D$33:$D$776,СВЦЭМ!$A$33:$A$776,$A150,СВЦЭМ!$B$33:$B$776,V$119)+'СЕТ СН'!$I$14+СВЦЭМ!$D$10+'СЕТ СН'!$I$5-'СЕТ СН'!$I$24</f>
        <v>2786.8786840399998</v>
      </c>
      <c r="W150" s="36">
        <f>SUMIFS(СВЦЭМ!$D$33:$D$776,СВЦЭМ!$A$33:$A$776,$A150,СВЦЭМ!$B$33:$B$776,W$119)+'СЕТ СН'!$I$14+СВЦЭМ!$D$10+'СЕТ СН'!$I$5-'СЕТ СН'!$I$24</f>
        <v>2786.8786840399998</v>
      </c>
      <c r="X150" s="36">
        <f>SUMIFS(СВЦЭМ!$D$33:$D$776,СВЦЭМ!$A$33:$A$776,$A150,СВЦЭМ!$B$33:$B$776,X$119)+'СЕТ СН'!$I$14+СВЦЭМ!$D$10+'СЕТ СН'!$I$5-'СЕТ СН'!$I$24</f>
        <v>2786.8786840399998</v>
      </c>
      <c r="Y150" s="36">
        <f>SUMIFS(СВЦЭМ!$D$33:$D$776,СВЦЭМ!$A$33:$A$776,$A150,СВЦЭМ!$B$33:$B$776,Y$119)+'СЕТ СН'!$I$14+СВЦЭМ!$D$10+'СЕТ СН'!$I$5-'СЕТ СН'!$I$24</f>
        <v>2786.8786840399998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148</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01.09.2020</v>
      </c>
      <c r="B156" s="36">
        <f>SUMIFS(СВЦЭМ!$E$33:$E$776,СВЦЭМ!$A$33:$A$776,$A156,СВЦЭМ!$B$33:$B$776,B$155)+'СЕТ СН'!$F$15</f>
        <v>150.01852532000001</v>
      </c>
      <c r="C156" s="36">
        <f>SUMIFS(СВЦЭМ!$E$33:$E$776,СВЦЭМ!$A$33:$A$776,$A156,СВЦЭМ!$B$33:$B$776,C$155)+'СЕТ СН'!$F$15</f>
        <v>159.57933598</v>
      </c>
      <c r="D156" s="36">
        <f>SUMIFS(СВЦЭМ!$E$33:$E$776,СВЦЭМ!$A$33:$A$776,$A156,СВЦЭМ!$B$33:$B$776,D$155)+'СЕТ СН'!$F$15</f>
        <v>163.18858177999999</v>
      </c>
      <c r="E156" s="36">
        <f>SUMIFS(СВЦЭМ!$E$33:$E$776,СВЦЭМ!$A$33:$A$776,$A156,СВЦЭМ!$B$33:$B$776,E$155)+'СЕТ СН'!$F$15</f>
        <v>166.07350675999999</v>
      </c>
      <c r="F156" s="36">
        <f>SUMIFS(СВЦЭМ!$E$33:$E$776,СВЦЭМ!$A$33:$A$776,$A156,СВЦЭМ!$B$33:$B$776,F$155)+'СЕТ СН'!$F$15</f>
        <v>168.04403350999999</v>
      </c>
      <c r="G156" s="36">
        <f>SUMIFS(СВЦЭМ!$E$33:$E$776,СВЦЭМ!$A$33:$A$776,$A156,СВЦЭМ!$B$33:$B$776,G$155)+'СЕТ СН'!$F$15</f>
        <v>168.19773838</v>
      </c>
      <c r="H156" s="36">
        <f>SUMIFS(СВЦЭМ!$E$33:$E$776,СВЦЭМ!$A$33:$A$776,$A156,СВЦЭМ!$B$33:$B$776,H$155)+'СЕТ СН'!$F$15</f>
        <v>164.87355866999999</v>
      </c>
      <c r="I156" s="36">
        <f>SUMIFS(СВЦЭМ!$E$33:$E$776,СВЦЭМ!$A$33:$A$776,$A156,СВЦЭМ!$B$33:$B$776,I$155)+'СЕТ СН'!$F$15</f>
        <v>157.60565732000001</v>
      </c>
      <c r="J156" s="36">
        <f>SUMIFS(СВЦЭМ!$E$33:$E$776,СВЦЭМ!$A$33:$A$776,$A156,СВЦЭМ!$B$33:$B$776,J$155)+'СЕТ СН'!$F$15</f>
        <v>147.81654695</v>
      </c>
      <c r="K156" s="36">
        <f>SUMIFS(СВЦЭМ!$E$33:$E$776,СВЦЭМ!$A$33:$A$776,$A156,СВЦЭМ!$B$33:$B$776,K$155)+'СЕТ СН'!$F$15</f>
        <v>144.34826688000001</v>
      </c>
      <c r="L156" s="36">
        <f>SUMIFS(СВЦЭМ!$E$33:$E$776,СВЦЭМ!$A$33:$A$776,$A156,СВЦЭМ!$B$33:$B$776,L$155)+'СЕТ СН'!$F$15</f>
        <v>142.94191337000001</v>
      </c>
      <c r="M156" s="36">
        <f>SUMIFS(СВЦЭМ!$E$33:$E$776,СВЦЭМ!$A$33:$A$776,$A156,СВЦЭМ!$B$33:$B$776,M$155)+'СЕТ СН'!$F$15</f>
        <v>143.50408795999999</v>
      </c>
      <c r="N156" s="36">
        <f>SUMIFS(СВЦЭМ!$E$33:$E$776,СВЦЭМ!$A$33:$A$776,$A156,СВЦЭМ!$B$33:$B$776,N$155)+'СЕТ СН'!$F$15</f>
        <v>148.17699526000001</v>
      </c>
      <c r="O156" s="36">
        <f>SUMIFS(СВЦЭМ!$E$33:$E$776,СВЦЭМ!$A$33:$A$776,$A156,СВЦЭМ!$B$33:$B$776,O$155)+'СЕТ СН'!$F$15</f>
        <v>147.53818158000001</v>
      </c>
      <c r="P156" s="36">
        <f>SUMIFS(СВЦЭМ!$E$33:$E$776,СВЦЭМ!$A$33:$A$776,$A156,СВЦЭМ!$B$33:$B$776,P$155)+'СЕТ СН'!$F$15</f>
        <v>147.35754772999999</v>
      </c>
      <c r="Q156" s="36">
        <f>SUMIFS(СВЦЭМ!$E$33:$E$776,СВЦЭМ!$A$33:$A$776,$A156,СВЦЭМ!$B$33:$B$776,Q$155)+'СЕТ СН'!$F$15</f>
        <v>148.45339200000001</v>
      </c>
      <c r="R156" s="36">
        <f>SUMIFS(СВЦЭМ!$E$33:$E$776,СВЦЭМ!$A$33:$A$776,$A156,СВЦЭМ!$B$33:$B$776,R$155)+'СЕТ СН'!$F$15</f>
        <v>146.43298308000001</v>
      </c>
      <c r="S156" s="36">
        <f>SUMIFS(СВЦЭМ!$E$33:$E$776,СВЦЭМ!$A$33:$A$776,$A156,СВЦЭМ!$B$33:$B$776,S$155)+'СЕТ СН'!$F$15</f>
        <v>147.41118718999999</v>
      </c>
      <c r="T156" s="36">
        <f>SUMIFS(СВЦЭМ!$E$33:$E$776,СВЦЭМ!$A$33:$A$776,$A156,СВЦЭМ!$B$33:$B$776,T$155)+'СЕТ СН'!$F$15</f>
        <v>146.30969192000001</v>
      </c>
      <c r="U156" s="36">
        <f>SUMIFS(СВЦЭМ!$E$33:$E$776,СВЦЭМ!$A$33:$A$776,$A156,СВЦЭМ!$B$33:$B$776,U$155)+'СЕТ СН'!$F$15</f>
        <v>145.61109701000001</v>
      </c>
      <c r="V156" s="36">
        <f>SUMIFS(СВЦЭМ!$E$33:$E$776,СВЦЭМ!$A$33:$A$776,$A156,СВЦЭМ!$B$33:$B$776,V$155)+'СЕТ СН'!$F$15</f>
        <v>143.9045654</v>
      </c>
      <c r="W156" s="36">
        <f>SUMIFS(СВЦЭМ!$E$33:$E$776,СВЦЭМ!$A$33:$A$776,$A156,СВЦЭМ!$B$33:$B$776,W$155)+'СЕТ СН'!$F$15</f>
        <v>141.81479884000001</v>
      </c>
      <c r="X156" s="36">
        <f>SUMIFS(СВЦЭМ!$E$33:$E$776,СВЦЭМ!$A$33:$A$776,$A156,СВЦЭМ!$B$33:$B$776,X$155)+'СЕТ СН'!$F$15</f>
        <v>146.98791858000001</v>
      </c>
      <c r="Y156" s="36">
        <f>SUMIFS(СВЦЭМ!$E$33:$E$776,СВЦЭМ!$A$33:$A$776,$A156,СВЦЭМ!$B$33:$B$776,Y$155)+'СЕТ СН'!$F$15</f>
        <v>158.26250883</v>
      </c>
      <c r="AA156" s="45"/>
    </row>
    <row r="157" spans="1:27" ht="15.75" x14ac:dyDescent="0.2">
      <c r="A157" s="35">
        <f>A156+1</f>
        <v>44076</v>
      </c>
      <c r="B157" s="36">
        <f>SUMIFS(СВЦЭМ!$E$33:$E$776,СВЦЭМ!$A$33:$A$776,$A157,СВЦЭМ!$B$33:$B$776,B$155)+'СЕТ СН'!$F$15</f>
        <v>162.99027975999999</v>
      </c>
      <c r="C157" s="36">
        <f>SUMIFS(СВЦЭМ!$E$33:$E$776,СВЦЭМ!$A$33:$A$776,$A157,СВЦЭМ!$B$33:$B$776,C$155)+'СЕТ СН'!$F$15</f>
        <v>174.11295591000001</v>
      </c>
      <c r="D157" s="36">
        <f>SUMIFS(СВЦЭМ!$E$33:$E$776,СВЦЭМ!$A$33:$A$776,$A157,СВЦЭМ!$B$33:$B$776,D$155)+'СЕТ СН'!$F$15</f>
        <v>181.65902725000001</v>
      </c>
      <c r="E157" s="36">
        <f>SUMIFS(СВЦЭМ!$E$33:$E$776,СВЦЭМ!$A$33:$A$776,$A157,СВЦЭМ!$B$33:$B$776,E$155)+'СЕТ СН'!$F$15</f>
        <v>184.82349621</v>
      </c>
      <c r="F157" s="36">
        <f>SUMIFS(СВЦЭМ!$E$33:$E$776,СВЦЭМ!$A$33:$A$776,$A157,СВЦЭМ!$B$33:$B$776,F$155)+'СЕТ СН'!$F$15</f>
        <v>184.8288067</v>
      </c>
      <c r="G157" s="36">
        <f>SUMIFS(СВЦЭМ!$E$33:$E$776,СВЦЭМ!$A$33:$A$776,$A157,СВЦЭМ!$B$33:$B$776,G$155)+'СЕТ СН'!$F$15</f>
        <v>180.55289703</v>
      </c>
      <c r="H157" s="36">
        <f>SUMIFS(СВЦЭМ!$E$33:$E$776,СВЦЭМ!$A$33:$A$776,$A157,СВЦЭМ!$B$33:$B$776,H$155)+'СЕТ СН'!$F$15</f>
        <v>170.29489113</v>
      </c>
      <c r="I157" s="36">
        <f>SUMIFS(СВЦЭМ!$E$33:$E$776,СВЦЭМ!$A$33:$A$776,$A157,СВЦЭМ!$B$33:$B$776,I$155)+'СЕТ СН'!$F$15</f>
        <v>157.03875345</v>
      </c>
      <c r="J157" s="36">
        <f>SUMIFS(СВЦЭМ!$E$33:$E$776,СВЦЭМ!$A$33:$A$776,$A157,СВЦЭМ!$B$33:$B$776,J$155)+'СЕТ СН'!$F$15</f>
        <v>145.40508098000001</v>
      </c>
      <c r="K157" s="36">
        <f>SUMIFS(СВЦЭМ!$E$33:$E$776,СВЦЭМ!$A$33:$A$776,$A157,СВЦЭМ!$B$33:$B$776,K$155)+'СЕТ СН'!$F$15</f>
        <v>145.14641155000001</v>
      </c>
      <c r="L157" s="36">
        <f>SUMIFS(СВЦЭМ!$E$33:$E$776,СВЦЭМ!$A$33:$A$776,$A157,СВЦЭМ!$B$33:$B$776,L$155)+'СЕТ СН'!$F$15</f>
        <v>146.19944122999999</v>
      </c>
      <c r="M157" s="36">
        <f>SUMIFS(СВЦЭМ!$E$33:$E$776,СВЦЭМ!$A$33:$A$776,$A157,СВЦЭМ!$B$33:$B$776,M$155)+'СЕТ СН'!$F$15</f>
        <v>146.08170016</v>
      </c>
      <c r="N157" s="36">
        <f>SUMIFS(СВЦЭМ!$E$33:$E$776,СВЦЭМ!$A$33:$A$776,$A157,СВЦЭМ!$B$33:$B$776,N$155)+'СЕТ СН'!$F$15</f>
        <v>148.19357571</v>
      </c>
      <c r="O157" s="36">
        <f>SUMIFS(СВЦЭМ!$E$33:$E$776,СВЦЭМ!$A$33:$A$776,$A157,СВЦЭМ!$B$33:$B$776,O$155)+'СЕТ СН'!$F$15</f>
        <v>149.38697963999999</v>
      </c>
      <c r="P157" s="36">
        <f>SUMIFS(СВЦЭМ!$E$33:$E$776,СВЦЭМ!$A$33:$A$776,$A157,СВЦЭМ!$B$33:$B$776,P$155)+'СЕТ СН'!$F$15</f>
        <v>150.10422109000001</v>
      </c>
      <c r="Q157" s="36">
        <f>SUMIFS(СВЦЭМ!$E$33:$E$776,СВЦЭМ!$A$33:$A$776,$A157,СВЦЭМ!$B$33:$B$776,Q$155)+'СЕТ СН'!$F$15</f>
        <v>149.85169536000001</v>
      </c>
      <c r="R157" s="36">
        <f>SUMIFS(СВЦЭМ!$E$33:$E$776,СВЦЭМ!$A$33:$A$776,$A157,СВЦЭМ!$B$33:$B$776,R$155)+'СЕТ СН'!$F$15</f>
        <v>148.07402056999999</v>
      </c>
      <c r="S157" s="36">
        <f>SUMIFS(СВЦЭМ!$E$33:$E$776,СВЦЭМ!$A$33:$A$776,$A157,СВЦЭМ!$B$33:$B$776,S$155)+'СЕТ СН'!$F$15</f>
        <v>149.01939758</v>
      </c>
      <c r="T157" s="36">
        <f>SUMIFS(СВЦЭМ!$E$33:$E$776,СВЦЭМ!$A$33:$A$776,$A157,СВЦЭМ!$B$33:$B$776,T$155)+'СЕТ СН'!$F$15</f>
        <v>139.88447442</v>
      </c>
      <c r="U157" s="36">
        <f>SUMIFS(СВЦЭМ!$E$33:$E$776,СВЦЭМ!$A$33:$A$776,$A157,СВЦЭМ!$B$33:$B$776,U$155)+'СЕТ СН'!$F$15</f>
        <v>136.14893473000001</v>
      </c>
      <c r="V157" s="36">
        <f>SUMIFS(СВЦЭМ!$E$33:$E$776,СВЦЭМ!$A$33:$A$776,$A157,СВЦЭМ!$B$33:$B$776,V$155)+'СЕТ СН'!$F$15</f>
        <v>132.90383267000001</v>
      </c>
      <c r="W157" s="36">
        <f>SUMIFS(СВЦЭМ!$E$33:$E$776,СВЦЭМ!$A$33:$A$776,$A157,СВЦЭМ!$B$33:$B$776,W$155)+'СЕТ СН'!$F$15</f>
        <v>134.19572567</v>
      </c>
      <c r="X157" s="36">
        <f>SUMIFS(СВЦЭМ!$E$33:$E$776,СВЦЭМ!$A$33:$A$776,$A157,СВЦЭМ!$B$33:$B$776,X$155)+'СЕТ СН'!$F$15</f>
        <v>143.62302323</v>
      </c>
      <c r="Y157" s="36">
        <f>SUMIFS(СВЦЭМ!$E$33:$E$776,СВЦЭМ!$A$33:$A$776,$A157,СВЦЭМ!$B$33:$B$776,Y$155)+'СЕТ СН'!$F$15</f>
        <v>150.57880889</v>
      </c>
    </row>
    <row r="158" spans="1:27" ht="15.75" x14ac:dyDescent="0.2">
      <c r="A158" s="35">
        <f t="shared" ref="A158:A186" si="4">A157+1</f>
        <v>44077</v>
      </c>
      <c r="B158" s="36">
        <f>SUMIFS(СВЦЭМ!$E$33:$E$776,СВЦЭМ!$A$33:$A$776,$A158,СВЦЭМ!$B$33:$B$776,B$155)+'СЕТ СН'!$F$15</f>
        <v>168.48550033000001</v>
      </c>
      <c r="C158" s="36">
        <f>SUMIFS(СВЦЭМ!$E$33:$E$776,СВЦЭМ!$A$33:$A$776,$A158,СВЦЭМ!$B$33:$B$776,C$155)+'СЕТ СН'!$F$15</f>
        <v>173.30509642999999</v>
      </c>
      <c r="D158" s="36">
        <f>SUMIFS(СВЦЭМ!$E$33:$E$776,СВЦЭМ!$A$33:$A$776,$A158,СВЦЭМ!$B$33:$B$776,D$155)+'СЕТ СН'!$F$15</f>
        <v>170.34185644999999</v>
      </c>
      <c r="E158" s="36">
        <f>SUMIFS(СВЦЭМ!$E$33:$E$776,СВЦЭМ!$A$33:$A$776,$A158,СВЦЭМ!$B$33:$B$776,E$155)+'СЕТ СН'!$F$15</f>
        <v>169.80534648</v>
      </c>
      <c r="F158" s="36">
        <f>SUMIFS(СВЦЭМ!$E$33:$E$776,СВЦЭМ!$A$33:$A$776,$A158,СВЦЭМ!$B$33:$B$776,F$155)+'СЕТ СН'!$F$15</f>
        <v>169.80330090000001</v>
      </c>
      <c r="G158" s="36">
        <f>SUMIFS(СВЦЭМ!$E$33:$E$776,СВЦЭМ!$A$33:$A$776,$A158,СВЦЭМ!$B$33:$B$776,G$155)+'СЕТ СН'!$F$15</f>
        <v>170.59141289999999</v>
      </c>
      <c r="H158" s="36">
        <f>SUMIFS(СВЦЭМ!$E$33:$E$776,СВЦЭМ!$A$33:$A$776,$A158,СВЦЭМ!$B$33:$B$776,H$155)+'СЕТ СН'!$F$15</f>
        <v>167.51713129000001</v>
      </c>
      <c r="I158" s="36">
        <f>SUMIFS(СВЦЭМ!$E$33:$E$776,СВЦЭМ!$A$33:$A$776,$A158,СВЦЭМ!$B$33:$B$776,I$155)+'СЕТ СН'!$F$15</f>
        <v>154.48879968</v>
      </c>
      <c r="J158" s="36">
        <f>SUMIFS(СВЦЭМ!$E$33:$E$776,СВЦЭМ!$A$33:$A$776,$A158,СВЦЭМ!$B$33:$B$776,J$155)+'СЕТ СН'!$F$15</f>
        <v>151.53489171999999</v>
      </c>
      <c r="K158" s="36">
        <f>SUMIFS(СВЦЭМ!$E$33:$E$776,СВЦЭМ!$A$33:$A$776,$A158,СВЦЭМ!$B$33:$B$776,K$155)+'СЕТ СН'!$F$15</f>
        <v>158.02069168</v>
      </c>
      <c r="L158" s="36">
        <f>SUMIFS(СВЦЭМ!$E$33:$E$776,СВЦЭМ!$A$33:$A$776,$A158,СВЦЭМ!$B$33:$B$776,L$155)+'СЕТ СН'!$F$15</f>
        <v>156.20335932</v>
      </c>
      <c r="M158" s="36">
        <f>SUMIFS(СВЦЭМ!$E$33:$E$776,СВЦЭМ!$A$33:$A$776,$A158,СВЦЭМ!$B$33:$B$776,M$155)+'СЕТ СН'!$F$15</f>
        <v>157.57673093</v>
      </c>
      <c r="N158" s="36">
        <f>SUMIFS(СВЦЭМ!$E$33:$E$776,СВЦЭМ!$A$33:$A$776,$A158,СВЦЭМ!$B$33:$B$776,N$155)+'СЕТ СН'!$F$15</f>
        <v>159.0295059</v>
      </c>
      <c r="O158" s="36">
        <f>SUMIFS(СВЦЭМ!$E$33:$E$776,СВЦЭМ!$A$33:$A$776,$A158,СВЦЭМ!$B$33:$B$776,O$155)+'СЕТ СН'!$F$15</f>
        <v>159.37866319</v>
      </c>
      <c r="P158" s="36">
        <f>SUMIFS(СВЦЭМ!$E$33:$E$776,СВЦЭМ!$A$33:$A$776,$A158,СВЦЭМ!$B$33:$B$776,P$155)+'СЕТ СН'!$F$15</f>
        <v>160.09443383000001</v>
      </c>
      <c r="Q158" s="36">
        <f>SUMIFS(СВЦЭМ!$E$33:$E$776,СВЦЭМ!$A$33:$A$776,$A158,СВЦЭМ!$B$33:$B$776,Q$155)+'СЕТ СН'!$F$15</f>
        <v>159.25665405999999</v>
      </c>
      <c r="R158" s="36">
        <f>SUMIFS(СВЦЭМ!$E$33:$E$776,СВЦЭМ!$A$33:$A$776,$A158,СВЦЭМ!$B$33:$B$776,R$155)+'СЕТ СН'!$F$15</f>
        <v>158.15360257</v>
      </c>
      <c r="S158" s="36">
        <f>SUMIFS(СВЦЭМ!$E$33:$E$776,СВЦЭМ!$A$33:$A$776,$A158,СВЦЭМ!$B$33:$B$776,S$155)+'СЕТ СН'!$F$15</f>
        <v>158.40280304999999</v>
      </c>
      <c r="T158" s="36">
        <f>SUMIFS(СВЦЭМ!$E$33:$E$776,СВЦЭМ!$A$33:$A$776,$A158,СВЦЭМ!$B$33:$B$776,T$155)+'СЕТ СН'!$F$15</f>
        <v>151.04421393999999</v>
      </c>
      <c r="U158" s="36">
        <f>SUMIFS(СВЦЭМ!$E$33:$E$776,СВЦЭМ!$A$33:$A$776,$A158,СВЦЭМ!$B$33:$B$776,U$155)+'СЕТ СН'!$F$15</f>
        <v>147.82347229000001</v>
      </c>
      <c r="V158" s="36">
        <f>SUMIFS(СВЦЭМ!$E$33:$E$776,СВЦЭМ!$A$33:$A$776,$A158,СВЦЭМ!$B$33:$B$776,V$155)+'СЕТ СН'!$F$15</f>
        <v>148.50385616</v>
      </c>
      <c r="W158" s="36">
        <f>SUMIFS(СВЦЭМ!$E$33:$E$776,СВЦЭМ!$A$33:$A$776,$A158,СВЦЭМ!$B$33:$B$776,W$155)+'СЕТ СН'!$F$15</f>
        <v>146.80868651</v>
      </c>
      <c r="X158" s="36">
        <f>SUMIFS(СВЦЭМ!$E$33:$E$776,СВЦЭМ!$A$33:$A$776,$A158,СВЦЭМ!$B$33:$B$776,X$155)+'СЕТ СН'!$F$15</f>
        <v>158.117704</v>
      </c>
      <c r="Y158" s="36">
        <f>SUMIFS(СВЦЭМ!$E$33:$E$776,СВЦЭМ!$A$33:$A$776,$A158,СВЦЭМ!$B$33:$B$776,Y$155)+'СЕТ СН'!$F$15</f>
        <v>158.78612963</v>
      </c>
    </row>
    <row r="159" spans="1:27" ht="15.75" x14ac:dyDescent="0.2">
      <c r="A159" s="35">
        <f t="shared" si="4"/>
        <v>44078</v>
      </c>
      <c r="B159" s="36">
        <f>SUMIFS(СВЦЭМ!$E$33:$E$776,СВЦЭМ!$A$33:$A$776,$A159,СВЦЭМ!$B$33:$B$776,B$155)+'СЕТ СН'!$F$15</f>
        <v>172.97344342</v>
      </c>
      <c r="C159" s="36">
        <f>SUMIFS(СВЦЭМ!$E$33:$E$776,СВЦЭМ!$A$33:$A$776,$A159,СВЦЭМ!$B$33:$B$776,C$155)+'СЕТ СН'!$F$15</f>
        <v>173.57903490999999</v>
      </c>
      <c r="D159" s="36">
        <f>SUMIFS(СВЦЭМ!$E$33:$E$776,СВЦЭМ!$A$33:$A$776,$A159,СВЦЭМ!$B$33:$B$776,D$155)+'СЕТ СН'!$F$15</f>
        <v>170.35393052000001</v>
      </c>
      <c r="E159" s="36">
        <f>SUMIFS(СВЦЭМ!$E$33:$E$776,СВЦЭМ!$A$33:$A$776,$A159,СВЦЭМ!$B$33:$B$776,E$155)+'СЕТ СН'!$F$15</f>
        <v>169.34341617000001</v>
      </c>
      <c r="F159" s="36">
        <f>SUMIFS(СВЦЭМ!$E$33:$E$776,СВЦЭМ!$A$33:$A$776,$A159,СВЦЭМ!$B$33:$B$776,F$155)+'СЕТ СН'!$F$15</f>
        <v>169.36212158999999</v>
      </c>
      <c r="G159" s="36">
        <f>SUMIFS(СВЦЭМ!$E$33:$E$776,СВЦЭМ!$A$33:$A$776,$A159,СВЦЭМ!$B$33:$B$776,G$155)+'СЕТ СН'!$F$15</f>
        <v>170.35800806</v>
      </c>
      <c r="H159" s="36">
        <f>SUMIFS(СВЦЭМ!$E$33:$E$776,СВЦЭМ!$A$33:$A$776,$A159,СВЦЭМ!$B$33:$B$776,H$155)+'СЕТ СН'!$F$15</f>
        <v>167.37890899000001</v>
      </c>
      <c r="I159" s="36">
        <f>SUMIFS(СВЦЭМ!$E$33:$E$776,СВЦЭМ!$A$33:$A$776,$A159,СВЦЭМ!$B$33:$B$776,I$155)+'СЕТ СН'!$F$15</f>
        <v>159.79892834</v>
      </c>
      <c r="J159" s="36">
        <f>SUMIFS(СВЦЭМ!$E$33:$E$776,СВЦЭМ!$A$33:$A$776,$A159,СВЦЭМ!$B$33:$B$776,J$155)+'СЕТ СН'!$F$15</f>
        <v>157.67677208000001</v>
      </c>
      <c r="K159" s="36">
        <f>SUMIFS(СВЦЭМ!$E$33:$E$776,СВЦЭМ!$A$33:$A$776,$A159,СВЦЭМ!$B$33:$B$776,K$155)+'СЕТ СН'!$F$15</f>
        <v>150.45455659999999</v>
      </c>
      <c r="L159" s="36">
        <f>SUMIFS(СВЦЭМ!$E$33:$E$776,СВЦЭМ!$A$33:$A$776,$A159,СВЦЭМ!$B$33:$B$776,L$155)+'СЕТ СН'!$F$15</f>
        <v>149.33575628</v>
      </c>
      <c r="M159" s="36">
        <f>SUMIFS(СВЦЭМ!$E$33:$E$776,СВЦЭМ!$A$33:$A$776,$A159,СВЦЭМ!$B$33:$B$776,M$155)+'СЕТ СН'!$F$15</f>
        <v>148.34225402999999</v>
      </c>
      <c r="N159" s="36">
        <f>SUMIFS(СВЦЭМ!$E$33:$E$776,СВЦЭМ!$A$33:$A$776,$A159,СВЦЭМ!$B$33:$B$776,N$155)+'СЕТ СН'!$F$15</f>
        <v>152.09547265</v>
      </c>
      <c r="O159" s="36">
        <f>SUMIFS(СВЦЭМ!$E$33:$E$776,СВЦЭМ!$A$33:$A$776,$A159,СВЦЭМ!$B$33:$B$776,O$155)+'СЕТ СН'!$F$15</f>
        <v>156.34419699</v>
      </c>
      <c r="P159" s="36">
        <f>SUMIFS(СВЦЭМ!$E$33:$E$776,СВЦЭМ!$A$33:$A$776,$A159,СВЦЭМ!$B$33:$B$776,P$155)+'СЕТ СН'!$F$15</f>
        <v>156.67610965</v>
      </c>
      <c r="Q159" s="36">
        <f>SUMIFS(СВЦЭМ!$E$33:$E$776,СВЦЭМ!$A$33:$A$776,$A159,СВЦЭМ!$B$33:$B$776,Q$155)+'СЕТ СН'!$F$15</f>
        <v>153.87852423999999</v>
      </c>
      <c r="R159" s="36">
        <f>SUMIFS(СВЦЭМ!$E$33:$E$776,СВЦЭМ!$A$33:$A$776,$A159,СВЦЭМ!$B$33:$B$776,R$155)+'СЕТ СН'!$F$15</f>
        <v>155.82640567999999</v>
      </c>
      <c r="S159" s="36">
        <f>SUMIFS(СВЦЭМ!$E$33:$E$776,СВЦЭМ!$A$33:$A$776,$A159,СВЦЭМ!$B$33:$B$776,S$155)+'СЕТ СН'!$F$15</f>
        <v>158.30076109000001</v>
      </c>
      <c r="T159" s="36">
        <f>SUMIFS(СВЦЭМ!$E$33:$E$776,СВЦЭМ!$A$33:$A$776,$A159,СВЦЭМ!$B$33:$B$776,T$155)+'СЕТ СН'!$F$15</f>
        <v>156.23332736</v>
      </c>
      <c r="U159" s="36">
        <f>SUMIFS(СВЦЭМ!$E$33:$E$776,СВЦЭМ!$A$33:$A$776,$A159,СВЦЭМ!$B$33:$B$776,U$155)+'СЕТ СН'!$F$15</f>
        <v>152.03257310999999</v>
      </c>
      <c r="V159" s="36">
        <f>SUMIFS(СВЦЭМ!$E$33:$E$776,СВЦЭМ!$A$33:$A$776,$A159,СВЦЭМ!$B$33:$B$776,V$155)+'СЕТ СН'!$F$15</f>
        <v>153.01240263</v>
      </c>
      <c r="W159" s="36">
        <f>SUMIFS(СВЦЭМ!$E$33:$E$776,СВЦЭМ!$A$33:$A$776,$A159,СВЦЭМ!$B$33:$B$776,W$155)+'СЕТ СН'!$F$15</f>
        <v>154.68206620999999</v>
      </c>
      <c r="X159" s="36">
        <f>SUMIFS(СВЦЭМ!$E$33:$E$776,СВЦЭМ!$A$33:$A$776,$A159,СВЦЭМ!$B$33:$B$776,X$155)+'СЕТ СН'!$F$15</f>
        <v>157.23374326999999</v>
      </c>
      <c r="Y159" s="36">
        <f>SUMIFS(СВЦЭМ!$E$33:$E$776,СВЦЭМ!$A$33:$A$776,$A159,СВЦЭМ!$B$33:$B$776,Y$155)+'СЕТ СН'!$F$15</f>
        <v>162.04150349</v>
      </c>
    </row>
    <row r="160" spans="1:27" ht="15.75" x14ac:dyDescent="0.2">
      <c r="A160" s="35">
        <f t="shared" si="4"/>
        <v>44079</v>
      </c>
      <c r="B160" s="36">
        <f>SUMIFS(СВЦЭМ!$E$33:$E$776,СВЦЭМ!$A$33:$A$776,$A160,СВЦЭМ!$B$33:$B$776,B$155)+'СЕТ СН'!$F$15</f>
        <v>165.99951232999999</v>
      </c>
      <c r="C160" s="36">
        <f>SUMIFS(СВЦЭМ!$E$33:$E$776,СВЦЭМ!$A$33:$A$776,$A160,СВЦЭМ!$B$33:$B$776,C$155)+'СЕТ СН'!$F$15</f>
        <v>172.60060632</v>
      </c>
      <c r="D160" s="36">
        <f>SUMIFS(СВЦЭМ!$E$33:$E$776,СВЦЭМ!$A$33:$A$776,$A160,СВЦЭМ!$B$33:$B$776,D$155)+'СЕТ СН'!$F$15</f>
        <v>171.79898628000001</v>
      </c>
      <c r="E160" s="36">
        <f>SUMIFS(СВЦЭМ!$E$33:$E$776,СВЦЭМ!$A$33:$A$776,$A160,СВЦЭМ!$B$33:$B$776,E$155)+'СЕТ СН'!$F$15</f>
        <v>173.73866860999999</v>
      </c>
      <c r="F160" s="36">
        <f>SUMIFS(СВЦЭМ!$E$33:$E$776,СВЦЭМ!$A$33:$A$776,$A160,СВЦЭМ!$B$33:$B$776,F$155)+'СЕТ СН'!$F$15</f>
        <v>175.1211452</v>
      </c>
      <c r="G160" s="36">
        <f>SUMIFS(СВЦЭМ!$E$33:$E$776,СВЦЭМ!$A$33:$A$776,$A160,СВЦЭМ!$B$33:$B$776,G$155)+'СЕТ СН'!$F$15</f>
        <v>175.23097182999999</v>
      </c>
      <c r="H160" s="36">
        <f>SUMIFS(СВЦЭМ!$E$33:$E$776,СВЦЭМ!$A$33:$A$776,$A160,СВЦЭМ!$B$33:$B$776,H$155)+'СЕТ СН'!$F$15</f>
        <v>172.58416002000001</v>
      </c>
      <c r="I160" s="36">
        <f>SUMIFS(СВЦЭМ!$E$33:$E$776,СВЦЭМ!$A$33:$A$776,$A160,СВЦЭМ!$B$33:$B$776,I$155)+'СЕТ СН'!$F$15</f>
        <v>161.91626287</v>
      </c>
      <c r="J160" s="36">
        <f>SUMIFS(СВЦЭМ!$E$33:$E$776,СВЦЭМ!$A$33:$A$776,$A160,СВЦЭМ!$B$33:$B$776,J$155)+'СЕТ СН'!$F$15</f>
        <v>160.09354825</v>
      </c>
      <c r="K160" s="36">
        <f>SUMIFS(СВЦЭМ!$E$33:$E$776,СВЦЭМ!$A$33:$A$776,$A160,СВЦЭМ!$B$33:$B$776,K$155)+'СЕТ СН'!$F$15</f>
        <v>154.43726727999999</v>
      </c>
      <c r="L160" s="36">
        <f>SUMIFS(СВЦЭМ!$E$33:$E$776,СВЦЭМ!$A$33:$A$776,$A160,СВЦЭМ!$B$33:$B$776,L$155)+'СЕТ СН'!$F$15</f>
        <v>149.61393461</v>
      </c>
      <c r="M160" s="36">
        <f>SUMIFS(СВЦЭМ!$E$33:$E$776,СВЦЭМ!$A$33:$A$776,$A160,СВЦЭМ!$B$33:$B$776,M$155)+'СЕТ СН'!$F$15</f>
        <v>147.11261024999999</v>
      </c>
      <c r="N160" s="36">
        <f>SUMIFS(СВЦЭМ!$E$33:$E$776,СВЦЭМ!$A$33:$A$776,$A160,СВЦЭМ!$B$33:$B$776,N$155)+'СЕТ СН'!$F$15</f>
        <v>148.84654742999999</v>
      </c>
      <c r="O160" s="36">
        <f>SUMIFS(СВЦЭМ!$E$33:$E$776,СВЦЭМ!$A$33:$A$776,$A160,СВЦЭМ!$B$33:$B$776,O$155)+'СЕТ СН'!$F$15</f>
        <v>149.24684859000001</v>
      </c>
      <c r="P160" s="36">
        <f>SUMIFS(СВЦЭМ!$E$33:$E$776,СВЦЭМ!$A$33:$A$776,$A160,СВЦЭМ!$B$33:$B$776,P$155)+'СЕТ СН'!$F$15</f>
        <v>148.15152334999999</v>
      </c>
      <c r="Q160" s="36">
        <f>SUMIFS(СВЦЭМ!$E$33:$E$776,СВЦЭМ!$A$33:$A$776,$A160,СВЦЭМ!$B$33:$B$776,Q$155)+'СЕТ СН'!$F$15</f>
        <v>144.71841893999999</v>
      </c>
      <c r="R160" s="36">
        <f>SUMIFS(СВЦЭМ!$E$33:$E$776,СВЦЭМ!$A$33:$A$776,$A160,СВЦЭМ!$B$33:$B$776,R$155)+'СЕТ СН'!$F$15</f>
        <v>148.27177889000001</v>
      </c>
      <c r="S160" s="36">
        <f>SUMIFS(СВЦЭМ!$E$33:$E$776,СВЦЭМ!$A$33:$A$776,$A160,СВЦЭМ!$B$33:$B$776,S$155)+'СЕТ СН'!$F$15</f>
        <v>150.07181786999999</v>
      </c>
      <c r="T160" s="36">
        <f>SUMIFS(СВЦЭМ!$E$33:$E$776,СВЦЭМ!$A$33:$A$776,$A160,СВЦЭМ!$B$33:$B$776,T$155)+'СЕТ СН'!$F$15</f>
        <v>148.70529368000001</v>
      </c>
      <c r="U160" s="36">
        <f>SUMIFS(СВЦЭМ!$E$33:$E$776,СВЦЭМ!$A$33:$A$776,$A160,СВЦЭМ!$B$33:$B$776,U$155)+'СЕТ СН'!$F$15</f>
        <v>146.80444365</v>
      </c>
      <c r="V160" s="36">
        <f>SUMIFS(СВЦЭМ!$E$33:$E$776,СВЦЭМ!$A$33:$A$776,$A160,СВЦЭМ!$B$33:$B$776,V$155)+'СЕТ СН'!$F$15</f>
        <v>147.49651216999999</v>
      </c>
      <c r="W160" s="36">
        <f>SUMIFS(СВЦЭМ!$E$33:$E$776,СВЦЭМ!$A$33:$A$776,$A160,СВЦЭМ!$B$33:$B$776,W$155)+'СЕТ СН'!$F$15</f>
        <v>152.18162326000001</v>
      </c>
      <c r="X160" s="36">
        <f>SUMIFS(СВЦЭМ!$E$33:$E$776,СВЦЭМ!$A$33:$A$776,$A160,СВЦЭМ!$B$33:$B$776,X$155)+'СЕТ СН'!$F$15</f>
        <v>150.05043456000001</v>
      </c>
      <c r="Y160" s="36">
        <f>SUMIFS(СВЦЭМ!$E$33:$E$776,СВЦЭМ!$A$33:$A$776,$A160,СВЦЭМ!$B$33:$B$776,Y$155)+'СЕТ СН'!$F$15</f>
        <v>157.77182768</v>
      </c>
    </row>
    <row r="161" spans="1:25" ht="15.75" x14ac:dyDescent="0.2">
      <c r="A161" s="35">
        <f t="shared" si="4"/>
        <v>44080</v>
      </c>
      <c r="B161" s="36">
        <f>SUMIFS(СВЦЭМ!$E$33:$E$776,СВЦЭМ!$A$33:$A$776,$A161,СВЦЭМ!$B$33:$B$776,B$155)+'СЕТ СН'!$F$15</f>
        <v>161.04363609000001</v>
      </c>
      <c r="C161" s="36">
        <f>SUMIFS(СВЦЭМ!$E$33:$E$776,СВЦЭМ!$A$33:$A$776,$A161,СВЦЭМ!$B$33:$B$776,C$155)+'СЕТ СН'!$F$15</f>
        <v>166.44662545</v>
      </c>
      <c r="D161" s="36">
        <f>SUMIFS(СВЦЭМ!$E$33:$E$776,СВЦЭМ!$A$33:$A$776,$A161,СВЦЭМ!$B$33:$B$776,D$155)+'СЕТ СН'!$F$15</f>
        <v>175.78753723</v>
      </c>
      <c r="E161" s="36">
        <f>SUMIFS(СВЦЭМ!$E$33:$E$776,СВЦЭМ!$A$33:$A$776,$A161,СВЦЭМ!$B$33:$B$776,E$155)+'СЕТ СН'!$F$15</f>
        <v>185.25657391999999</v>
      </c>
      <c r="F161" s="36">
        <f>SUMIFS(СВЦЭМ!$E$33:$E$776,СВЦЭМ!$A$33:$A$776,$A161,СВЦЭМ!$B$33:$B$776,F$155)+'СЕТ СН'!$F$15</f>
        <v>184.11504067000001</v>
      </c>
      <c r="G161" s="36">
        <f>SUMIFS(СВЦЭМ!$E$33:$E$776,СВЦЭМ!$A$33:$A$776,$A161,СВЦЭМ!$B$33:$B$776,G$155)+'СЕТ СН'!$F$15</f>
        <v>185.05445356000001</v>
      </c>
      <c r="H161" s="36">
        <f>SUMIFS(СВЦЭМ!$E$33:$E$776,СВЦЭМ!$A$33:$A$776,$A161,СВЦЭМ!$B$33:$B$776,H$155)+'СЕТ СН'!$F$15</f>
        <v>184.53261674999999</v>
      </c>
      <c r="I161" s="36">
        <f>SUMIFS(СВЦЭМ!$E$33:$E$776,СВЦЭМ!$A$33:$A$776,$A161,СВЦЭМ!$B$33:$B$776,I$155)+'СЕТ СН'!$F$15</f>
        <v>164.62631697</v>
      </c>
      <c r="J161" s="36">
        <f>SUMIFS(СВЦЭМ!$E$33:$E$776,СВЦЭМ!$A$33:$A$776,$A161,СВЦЭМ!$B$33:$B$776,J$155)+'СЕТ СН'!$F$15</f>
        <v>146.32721850999999</v>
      </c>
      <c r="K161" s="36">
        <f>SUMIFS(СВЦЭМ!$E$33:$E$776,СВЦЭМ!$A$33:$A$776,$A161,СВЦЭМ!$B$33:$B$776,K$155)+'СЕТ СН'!$F$15</f>
        <v>127.26358980000001</v>
      </c>
      <c r="L161" s="36">
        <f>SUMIFS(СВЦЭМ!$E$33:$E$776,СВЦЭМ!$A$33:$A$776,$A161,СВЦЭМ!$B$33:$B$776,L$155)+'СЕТ СН'!$F$15</f>
        <v>129.45412185000001</v>
      </c>
      <c r="M161" s="36">
        <f>SUMIFS(СВЦЭМ!$E$33:$E$776,СВЦЭМ!$A$33:$A$776,$A161,СВЦЭМ!$B$33:$B$776,M$155)+'СЕТ СН'!$F$15</f>
        <v>128.58526402000001</v>
      </c>
      <c r="N161" s="36">
        <f>SUMIFS(СВЦЭМ!$E$33:$E$776,СВЦЭМ!$A$33:$A$776,$A161,СВЦЭМ!$B$33:$B$776,N$155)+'СЕТ СН'!$F$15</f>
        <v>127.62364459</v>
      </c>
      <c r="O161" s="36">
        <f>SUMIFS(СВЦЭМ!$E$33:$E$776,СВЦЭМ!$A$33:$A$776,$A161,СВЦЭМ!$B$33:$B$776,O$155)+'СЕТ СН'!$F$15</f>
        <v>126.71940299000001</v>
      </c>
      <c r="P161" s="36">
        <f>SUMIFS(СВЦЭМ!$E$33:$E$776,СВЦЭМ!$A$33:$A$776,$A161,СВЦЭМ!$B$33:$B$776,P$155)+'СЕТ СН'!$F$15</f>
        <v>125.83029698999999</v>
      </c>
      <c r="Q161" s="36">
        <f>SUMIFS(СВЦЭМ!$E$33:$E$776,СВЦЭМ!$A$33:$A$776,$A161,СВЦЭМ!$B$33:$B$776,Q$155)+'СЕТ СН'!$F$15</f>
        <v>125.53024591</v>
      </c>
      <c r="R161" s="36">
        <f>SUMIFS(СВЦЭМ!$E$33:$E$776,СВЦЭМ!$A$33:$A$776,$A161,СВЦЭМ!$B$33:$B$776,R$155)+'СЕТ СН'!$F$15</f>
        <v>124.25480095</v>
      </c>
      <c r="S161" s="36">
        <f>SUMIFS(СВЦЭМ!$E$33:$E$776,СВЦЭМ!$A$33:$A$776,$A161,СВЦЭМ!$B$33:$B$776,S$155)+'СЕТ СН'!$F$15</f>
        <v>125.95413592</v>
      </c>
      <c r="T161" s="36">
        <f>SUMIFS(СВЦЭМ!$E$33:$E$776,СВЦЭМ!$A$33:$A$776,$A161,СВЦЭМ!$B$33:$B$776,T$155)+'СЕТ СН'!$F$15</f>
        <v>126.11194334</v>
      </c>
      <c r="U161" s="36">
        <f>SUMIFS(СВЦЭМ!$E$33:$E$776,СВЦЭМ!$A$33:$A$776,$A161,СВЦЭМ!$B$33:$B$776,U$155)+'СЕТ СН'!$F$15</f>
        <v>123.80609896999999</v>
      </c>
      <c r="V161" s="36">
        <f>SUMIFS(СВЦЭМ!$E$33:$E$776,СВЦЭМ!$A$33:$A$776,$A161,СВЦЭМ!$B$33:$B$776,V$155)+'СЕТ СН'!$F$15</f>
        <v>124.55892636</v>
      </c>
      <c r="W161" s="36">
        <f>SUMIFS(СВЦЭМ!$E$33:$E$776,СВЦЭМ!$A$33:$A$776,$A161,СВЦЭМ!$B$33:$B$776,W$155)+'СЕТ СН'!$F$15</f>
        <v>123.17909575</v>
      </c>
      <c r="X161" s="36">
        <f>SUMIFS(СВЦЭМ!$E$33:$E$776,СВЦЭМ!$A$33:$A$776,$A161,СВЦЭМ!$B$33:$B$776,X$155)+'СЕТ СН'!$F$15</f>
        <v>123.65015771</v>
      </c>
      <c r="Y161" s="36">
        <f>SUMIFS(СВЦЭМ!$E$33:$E$776,СВЦЭМ!$A$33:$A$776,$A161,СВЦЭМ!$B$33:$B$776,Y$155)+'СЕТ СН'!$F$15</f>
        <v>130.36844250999999</v>
      </c>
    </row>
    <row r="162" spans="1:25" ht="15.75" x14ac:dyDescent="0.2">
      <c r="A162" s="35">
        <f t="shared" si="4"/>
        <v>44081</v>
      </c>
      <c r="B162" s="36">
        <f>SUMIFS(СВЦЭМ!$E$33:$E$776,СВЦЭМ!$A$33:$A$776,$A162,СВЦЭМ!$B$33:$B$776,B$155)+'СЕТ СН'!$F$15</f>
        <v>154.30947419</v>
      </c>
      <c r="C162" s="36">
        <f>SUMIFS(СВЦЭМ!$E$33:$E$776,СВЦЭМ!$A$33:$A$776,$A162,СВЦЭМ!$B$33:$B$776,C$155)+'СЕТ СН'!$F$15</f>
        <v>161.26922166</v>
      </c>
      <c r="D162" s="36">
        <f>SUMIFS(СВЦЭМ!$E$33:$E$776,СВЦЭМ!$A$33:$A$776,$A162,СВЦЭМ!$B$33:$B$776,D$155)+'СЕТ СН'!$F$15</f>
        <v>163.93142613000001</v>
      </c>
      <c r="E162" s="36">
        <f>SUMIFS(СВЦЭМ!$E$33:$E$776,СВЦЭМ!$A$33:$A$776,$A162,СВЦЭМ!$B$33:$B$776,E$155)+'СЕТ СН'!$F$15</f>
        <v>167.95624258999999</v>
      </c>
      <c r="F162" s="36">
        <f>SUMIFS(СВЦЭМ!$E$33:$E$776,СВЦЭМ!$A$33:$A$776,$A162,СВЦЭМ!$B$33:$B$776,F$155)+'СЕТ СН'!$F$15</f>
        <v>167.90237432000001</v>
      </c>
      <c r="G162" s="36">
        <f>SUMIFS(СВЦЭМ!$E$33:$E$776,СВЦЭМ!$A$33:$A$776,$A162,СВЦЭМ!$B$33:$B$776,G$155)+'СЕТ СН'!$F$15</f>
        <v>166.04021415</v>
      </c>
      <c r="H162" s="36">
        <f>SUMIFS(СВЦЭМ!$E$33:$E$776,СВЦЭМ!$A$33:$A$776,$A162,СВЦЭМ!$B$33:$B$776,H$155)+'СЕТ СН'!$F$15</f>
        <v>162.31017854999999</v>
      </c>
      <c r="I162" s="36">
        <f>SUMIFS(СВЦЭМ!$E$33:$E$776,СВЦЭМ!$A$33:$A$776,$A162,СВЦЭМ!$B$33:$B$776,I$155)+'СЕТ СН'!$F$15</f>
        <v>157.16991114999999</v>
      </c>
      <c r="J162" s="36">
        <f>SUMIFS(СВЦЭМ!$E$33:$E$776,СВЦЭМ!$A$33:$A$776,$A162,СВЦЭМ!$B$33:$B$776,J$155)+'СЕТ СН'!$F$15</f>
        <v>150.51728875000001</v>
      </c>
      <c r="K162" s="36">
        <f>SUMIFS(СВЦЭМ!$E$33:$E$776,СВЦЭМ!$A$33:$A$776,$A162,СВЦЭМ!$B$33:$B$776,K$155)+'СЕТ СН'!$F$15</f>
        <v>143.21464058000001</v>
      </c>
      <c r="L162" s="36">
        <f>SUMIFS(СВЦЭМ!$E$33:$E$776,СВЦЭМ!$A$33:$A$776,$A162,СВЦЭМ!$B$33:$B$776,L$155)+'СЕТ СН'!$F$15</f>
        <v>140.47598995000001</v>
      </c>
      <c r="M162" s="36">
        <f>SUMIFS(СВЦЭМ!$E$33:$E$776,СВЦЭМ!$A$33:$A$776,$A162,СВЦЭМ!$B$33:$B$776,M$155)+'СЕТ СН'!$F$15</f>
        <v>133.70892056</v>
      </c>
      <c r="N162" s="36">
        <f>SUMIFS(СВЦЭМ!$E$33:$E$776,СВЦЭМ!$A$33:$A$776,$A162,СВЦЭМ!$B$33:$B$776,N$155)+'СЕТ СН'!$F$15</f>
        <v>127.40647633</v>
      </c>
      <c r="O162" s="36">
        <f>SUMIFS(СВЦЭМ!$E$33:$E$776,СВЦЭМ!$A$33:$A$776,$A162,СВЦЭМ!$B$33:$B$776,O$155)+'СЕТ СН'!$F$15</f>
        <v>126.53319953</v>
      </c>
      <c r="P162" s="36">
        <f>SUMIFS(СВЦЭМ!$E$33:$E$776,СВЦЭМ!$A$33:$A$776,$A162,СВЦЭМ!$B$33:$B$776,P$155)+'СЕТ СН'!$F$15</f>
        <v>125.91896411</v>
      </c>
      <c r="Q162" s="36">
        <f>SUMIFS(СВЦЭМ!$E$33:$E$776,СВЦЭМ!$A$33:$A$776,$A162,СВЦЭМ!$B$33:$B$776,Q$155)+'СЕТ СН'!$F$15</f>
        <v>125.37782197999999</v>
      </c>
      <c r="R162" s="36">
        <f>SUMIFS(СВЦЭМ!$E$33:$E$776,СВЦЭМ!$A$33:$A$776,$A162,СВЦЭМ!$B$33:$B$776,R$155)+'СЕТ СН'!$F$15</f>
        <v>124.95140348</v>
      </c>
      <c r="S162" s="36">
        <f>SUMIFS(СВЦЭМ!$E$33:$E$776,СВЦЭМ!$A$33:$A$776,$A162,СВЦЭМ!$B$33:$B$776,S$155)+'СЕТ СН'!$F$15</f>
        <v>126.30014025</v>
      </c>
      <c r="T162" s="36">
        <f>SUMIFS(СВЦЭМ!$E$33:$E$776,СВЦЭМ!$A$33:$A$776,$A162,СВЦЭМ!$B$33:$B$776,T$155)+'СЕТ СН'!$F$15</f>
        <v>127.49828348</v>
      </c>
      <c r="U162" s="36">
        <f>SUMIFS(СВЦЭМ!$E$33:$E$776,СВЦЭМ!$A$33:$A$776,$A162,СВЦЭМ!$B$33:$B$776,U$155)+'СЕТ СН'!$F$15</f>
        <v>127.88558623</v>
      </c>
      <c r="V162" s="36">
        <f>SUMIFS(СВЦЭМ!$E$33:$E$776,СВЦЭМ!$A$33:$A$776,$A162,СВЦЭМ!$B$33:$B$776,V$155)+'СЕТ СН'!$F$15</f>
        <v>128.02461396999999</v>
      </c>
      <c r="W162" s="36">
        <f>SUMIFS(СВЦЭМ!$E$33:$E$776,СВЦЭМ!$A$33:$A$776,$A162,СВЦЭМ!$B$33:$B$776,W$155)+'СЕТ СН'!$F$15</f>
        <v>128.33062885000001</v>
      </c>
      <c r="X162" s="36">
        <f>SUMIFS(СВЦЭМ!$E$33:$E$776,СВЦЭМ!$A$33:$A$776,$A162,СВЦЭМ!$B$33:$B$776,X$155)+'СЕТ СН'!$F$15</f>
        <v>126.31077449</v>
      </c>
      <c r="Y162" s="36">
        <f>SUMIFS(СВЦЭМ!$E$33:$E$776,СВЦЭМ!$A$33:$A$776,$A162,СВЦЭМ!$B$33:$B$776,Y$155)+'СЕТ СН'!$F$15</f>
        <v>142.93896186000001</v>
      </c>
    </row>
    <row r="163" spans="1:25" ht="15.75" x14ac:dyDescent="0.2">
      <c r="A163" s="35">
        <f t="shared" si="4"/>
        <v>44082</v>
      </c>
      <c r="B163" s="36">
        <f>SUMIFS(СВЦЭМ!$E$33:$E$776,СВЦЭМ!$A$33:$A$776,$A163,СВЦЭМ!$B$33:$B$776,B$155)+'СЕТ СН'!$F$15</f>
        <v>149.42349143999999</v>
      </c>
      <c r="C163" s="36">
        <f>SUMIFS(СВЦЭМ!$E$33:$E$776,СВЦЭМ!$A$33:$A$776,$A163,СВЦЭМ!$B$33:$B$776,C$155)+'СЕТ СН'!$F$15</f>
        <v>158.19263203</v>
      </c>
      <c r="D163" s="36">
        <f>SUMIFS(СВЦЭМ!$E$33:$E$776,СВЦЭМ!$A$33:$A$776,$A163,СВЦЭМ!$B$33:$B$776,D$155)+'СЕТ СН'!$F$15</f>
        <v>168.47454307999999</v>
      </c>
      <c r="E163" s="36">
        <f>SUMIFS(СВЦЭМ!$E$33:$E$776,СВЦЭМ!$A$33:$A$776,$A163,СВЦЭМ!$B$33:$B$776,E$155)+'СЕТ СН'!$F$15</f>
        <v>172.70025792000001</v>
      </c>
      <c r="F163" s="36">
        <f>SUMIFS(СВЦЭМ!$E$33:$E$776,СВЦЭМ!$A$33:$A$776,$A163,СВЦЭМ!$B$33:$B$776,F$155)+'СЕТ СН'!$F$15</f>
        <v>166.69174014999999</v>
      </c>
      <c r="G163" s="36">
        <f>SUMIFS(СВЦЭМ!$E$33:$E$776,СВЦЭМ!$A$33:$A$776,$A163,СВЦЭМ!$B$33:$B$776,G$155)+'СЕТ СН'!$F$15</f>
        <v>159.69080500999999</v>
      </c>
      <c r="H163" s="36">
        <f>SUMIFS(СВЦЭМ!$E$33:$E$776,СВЦЭМ!$A$33:$A$776,$A163,СВЦЭМ!$B$33:$B$776,H$155)+'СЕТ СН'!$F$15</f>
        <v>150.99195327999999</v>
      </c>
      <c r="I163" s="36">
        <f>SUMIFS(СВЦЭМ!$E$33:$E$776,СВЦЭМ!$A$33:$A$776,$A163,СВЦЭМ!$B$33:$B$776,I$155)+'СЕТ СН'!$F$15</f>
        <v>145.28203232999999</v>
      </c>
      <c r="J163" s="36">
        <f>SUMIFS(СВЦЭМ!$E$33:$E$776,СВЦЭМ!$A$33:$A$776,$A163,СВЦЭМ!$B$33:$B$776,J$155)+'СЕТ СН'!$F$15</f>
        <v>135.41879825000001</v>
      </c>
      <c r="K163" s="36">
        <f>SUMIFS(СВЦЭМ!$E$33:$E$776,СВЦЭМ!$A$33:$A$776,$A163,СВЦЭМ!$B$33:$B$776,K$155)+'СЕТ СН'!$F$15</f>
        <v>135.27496711000001</v>
      </c>
      <c r="L163" s="36">
        <f>SUMIFS(СВЦЭМ!$E$33:$E$776,СВЦЭМ!$A$33:$A$776,$A163,СВЦЭМ!$B$33:$B$776,L$155)+'СЕТ СН'!$F$15</f>
        <v>127.54673569000001</v>
      </c>
      <c r="M163" s="36">
        <f>SUMIFS(СВЦЭМ!$E$33:$E$776,СВЦЭМ!$A$33:$A$776,$A163,СВЦЭМ!$B$33:$B$776,M$155)+'СЕТ СН'!$F$15</f>
        <v>125.12305307</v>
      </c>
      <c r="N163" s="36">
        <f>SUMIFS(СВЦЭМ!$E$33:$E$776,СВЦЭМ!$A$33:$A$776,$A163,СВЦЭМ!$B$33:$B$776,N$155)+'СЕТ СН'!$F$15</f>
        <v>112.57534996</v>
      </c>
      <c r="O163" s="36">
        <f>SUMIFS(СВЦЭМ!$E$33:$E$776,СВЦЭМ!$A$33:$A$776,$A163,СВЦЭМ!$B$33:$B$776,O$155)+'СЕТ СН'!$F$15</f>
        <v>110.70334729</v>
      </c>
      <c r="P163" s="36">
        <f>SUMIFS(СВЦЭМ!$E$33:$E$776,СВЦЭМ!$A$33:$A$776,$A163,СВЦЭМ!$B$33:$B$776,P$155)+'СЕТ СН'!$F$15</f>
        <v>110.84119797</v>
      </c>
      <c r="Q163" s="36">
        <f>SUMIFS(СВЦЭМ!$E$33:$E$776,СВЦЭМ!$A$33:$A$776,$A163,СВЦЭМ!$B$33:$B$776,Q$155)+'СЕТ СН'!$F$15</f>
        <v>111.8875992</v>
      </c>
      <c r="R163" s="36">
        <f>SUMIFS(СВЦЭМ!$E$33:$E$776,СВЦЭМ!$A$33:$A$776,$A163,СВЦЭМ!$B$33:$B$776,R$155)+'СЕТ СН'!$F$15</f>
        <v>108.67541835999999</v>
      </c>
      <c r="S163" s="36">
        <f>SUMIFS(СВЦЭМ!$E$33:$E$776,СВЦЭМ!$A$33:$A$776,$A163,СВЦЭМ!$B$33:$B$776,S$155)+'СЕТ СН'!$F$15</f>
        <v>111.86405911999999</v>
      </c>
      <c r="T163" s="36">
        <f>SUMIFS(СВЦЭМ!$E$33:$E$776,СВЦЭМ!$A$33:$A$776,$A163,СВЦЭМ!$B$33:$B$776,T$155)+'СЕТ СН'!$F$15</f>
        <v>113.56425983</v>
      </c>
      <c r="U163" s="36">
        <f>SUMIFS(СВЦЭМ!$E$33:$E$776,СВЦЭМ!$A$33:$A$776,$A163,СВЦЭМ!$B$33:$B$776,U$155)+'СЕТ СН'!$F$15</f>
        <v>115.7483953</v>
      </c>
      <c r="V163" s="36">
        <f>SUMIFS(СВЦЭМ!$E$33:$E$776,СВЦЭМ!$A$33:$A$776,$A163,СВЦЭМ!$B$33:$B$776,V$155)+'СЕТ СН'!$F$15</f>
        <v>118.09264118999999</v>
      </c>
      <c r="W163" s="36">
        <f>SUMIFS(СВЦЭМ!$E$33:$E$776,СВЦЭМ!$A$33:$A$776,$A163,СВЦЭМ!$B$33:$B$776,W$155)+'СЕТ СН'!$F$15</f>
        <v>117.33177714999999</v>
      </c>
      <c r="X163" s="36">
        <f>SUMIFS(СВЦЭМ!$E$33:$E$776,СВЦЭМ!$A$33:$A$776,$A163,СВЦЭМ!$B$33:$B$776,X$155)+'СЕТ СН'!$F$15</f>
        <v>117.83125337</v>
      </c>
      <c r="Y163" s="36">
        <f>SUMIFS(СВЦЭМ!$E$33:$E$776,СВЦЭМ!$A$33:$A$776,$A163,СВЦЭМ!$B$33:$B$776,Y$155)+'СЕТ СН'!$F$15</f>
        <v>135.34699119000001</v>
      </c>
    </row>
    <row r="164" spans="1:25" ht="15.75" x14ac:dyDescent="0.2">
      <c r="A164" s="35">
        <f t="shared" si="4"/>
        <v>44083</v>
      </c>
      <c r="B164" s="36">
        <f>SUMIFS(СВЦЭМ!$E$33:$E$776,СВЦЭМ!$A$33:$A$776,$A164,СВЦЭМ!$B$33:$B$776,B$155)+'СЕТ СН'!$F$15</f>
        <v>150.38754610000001</v>
      </c>
      <c r="C164" s="36">
        <f>SUMIFS(СВЦЭМ!$E$33:$E$776,СВЦЭМ!$A$33:$A$776,$A164,СВЦЭМ!$B$33:$B$776,C$155)+'СЕТ СН'!$F$15</f>
        <v>156.89355082</v>
      </c>
      <c r="D164" s="36">
        <f>SUMIFS(СВЦЭМ!$E$33:$E$776,СВЦЭМ!$A$33:$A$776,$A164,СВЦЭМ!$B$33:$B$776,D$155)+'СЕТ СН'!$F$15</f>
        <v>163.24087954999999</v>
      </c>
      <c r="E164" s="36">
        <f>SUMIFS(СВЦЭМ!$E$33:$E$776,СВЦЭМ!$A$33:$A$776,$A164,СВЦЭМ!$B$33:$B$776,E$155)+'СЕТ СН'!$F$15</f>
        <v>165.86982610000001</v>
      </c>
      <c r="F164" s="36">
        <f>SUMIFS(СВЦЭМ!$E$33:$E$776,СВЦЭМ!$A$33:$A$776,$A164,СВЦЭМ!$B$33:$B$776,F$155)+'СЕТ СН'!$F$15</f>
        <v>161.34923753000001</v>
      </c>
      <c r="G164" s="36">
        <f>SUMIFS(СВЦЭМ!$E$33:$E$776,СВЦЭМ!$A$33:$A$776,$A164,СВЦЭМ!$B$33:$B$776,G$155)+'СЕТ СН'!$F$15</f>
        <v>159.16113799999999</v>
      </c>
      <c r="H164" s="36">
        <f>SUMIFS(СВЦЭМ!$E$33:$E$776,СВЦЭМ!$A$33:$A$776,$A164,СВЦЭМ!$B$33:$B$776,H$155)+'СЕТ СН'!$F$15</f>
        <v>154.58105835999999</v>
      </c>
      <c r="I164" s="36">
        <f>SUMIFS(СВЦЭМ!$E$33:$E$776,СВЦЭМ!$A$33:$A$776,$A164,СВЦЭМ!$B$33:$B$776,I$155)+'СЕТ СН'!$F$15</f>
        <v>152.97439822000001</v>
      </c>
      <c r="J164" s="36">
        <f>SUMIFS(СВЦЭМ!$E$33:$E$776,СВЦЭМ!$A$33:$A$776,$A164,СВЦЭМ!$B$33:$B$776,J$155)+'СЕТ СН'!$F$15</f>
        <v>144.04960238000001</v>
      </c>
      <c r="K164" s="36">
        <f>SUMIFS(СВЦЭМ!$E$33:$E$776,СВЦЭМ!$A$33:$A$776,$A164,СВЦЭМ!$B$33:$B$776,K$155)+'СЕТ СН'!$F$15</f>
        <v>142.11194197</v>
      </c>
      <c r="L164" s="36">
        <f>SUMIFS(СВЦЭМ!$E$33:$E$776,СВЦЭМ!$A$33:$A$776,$A164,СВЦЭМ!$B$33:$B$776,L$155)+'СЕТ СН'!$F$15</f>
        <v>138.84723127999999</v>
      </c>
      <c r="M164" s="36">
        <f>SUMIFS(СВЦЭМ!$E$33:$E$776,СВЦЭМ!$A$33:$A$776,$A164,СВЦЭМ!$B$33:$B$776,M$155)+'СЕТ СН'!$F$15</f>
        <v>127.85783214</v>
      </c>
      <c r="N164" s="36">
        <f>SUMIFS(СВЦЭМ!$E$33:$E$776,СВЦЭМ!$A$33:$A$776,$A164,СВЦЭМ!$B$33:$B$776,N$155)+'СЕТ СН'!$F$15</f>
        <v>116.17785082</v>
      </c>
      <c r="O164" s="36">
        <f>SUMIFS(СВЦЭМ!$E$33:$E$776,СВЦЭМ!$A$33:$A$776,$A164,СВЦЭМ!$B$33:$B$776,O$155)+'СЕТ СН'!$F$15</f>
        <v>115.73772805999999</v>
      </c>
      <c r="P164" s="36">
        <f>SUMIFS(СВЦЭМ!$E$33:$E$776,СВЦЭМ!$A$33:$A$776,$A164,СВЦЭМ!$B$33:$B$776,P$155)+'СЕТ СН'!$F$15</f>
        <v>115.97728022</v>
      </c>
      <c r="Q164" s="36">
        <f>SUMIFS(СВЦЭМ!$E$33:$E$776,СВЦЭМ!$A$33:$A$776,$A164,СВЦЭМ!$B$33:$B$776,Q$155)+'СЕТ СН'!$F$15</f>
        <v>116.99679826000001</v>
      </c>
      <c r="R164" s="36">
        <f>SUMIFS(СВЦЭМ!$E$33:$E$776,СВЦЭМ!$A$33:$A$776,$A164,СВЦЭМ!$B$33:$B$776,R$155)+'СЕТ СН'!$F$15</f>
        <v>114.94206364</v>
      </c>
      <c r="S164" s="36">
        <f>SUMIFS(СВЦЭМ!$E$33:$E$776,СВЦЭМ!$A$33:$A$776,$A164,СВЦЭМ!$B$33:$B$776,S$155)+'СЕТ СН'!$F$15</f>
        <v>114.8842027</v>
      </c>
      <c r="T164" s="36">
        <f>SUMIFS(СВЦЭМ!$E$33:$E$776,СВЦЭМ!$A$33:$A$776,$A164,СВЦЭМ!$B$33:$B$776,T$155)+'СЕТ СН'!$F$15</f>
        <v>116.00956114</v>
      </c>
      <c r="U164" s="36">
        <f>SUMIFS(СВЦЭМ!$E$33:$E$776,СВЦЭМ!$A$33:$A$776,$A164,СВЦЭМ!$B$33:$B$776,U$155)+'СЕТ СН'!$F$15</f>
        <v>118.88252605</v>
      </c>
      <c r="V164" s="36">
        <f>SUMIFS(СВЦЭМ!$E$33:$E$776,СВЦЭМ!$A$33:$A$776,$A164,СВЦЭМ!$B$33:$B$776,V$155)+'СЕТ СН'!$F$15</f>
        <v>118.16518556</v>
      </c>
      <c r="W164" s="36">
        <f>SUMIFS(СВЦЭМ!$E$33:$E$776,СВЦЭМ!$A$33:$A$776,$A164,СВЦЭМ!$B$33:$B$776,W$155)+'СЕТ СН'!$F$15</f>
        <v>117.19817476999999</v>
      </c>
      <c r="X164" s="36">
        <f>SUMIFS(СВЦЭМ!$E$33:$E$776,СВЦЭМ!$A$33:$A$776,$A164,СВЦЭМ!$B$33:$B$776,X$155)+'СЕТ СН'!$F$15</f>
        <v>121.22856935999999</v>
      </c>
      <c r="Y164" s="36">
        <f>SUMIFS(СВЦЭМ!$E$33:$E$776,СВЦЭМ!$A$33:$A$776,$A164,СВЦЭМ!$B$33:$B$776,Y$155)+'СЕТ СН'!$F$15</f>
        <v>139.86386494000001</v>
      </c>
    </row>
    <row r="165" spans="1:25" ht="15.75" x14ac:dyDescent="0.2">
      <c r="A165" s="35">
        <f t="shared" si="4"/>
        <v>44084</v>
      </c>
      <c r="B165" s="36">
        <f>SUMIFS(СВЦЭМ!$E$33:$E$776,СВЦЭМ!$A$33:$A$776,$A165,СВЦЭМ!$B$33:$B$776,B$155)+'СЕТ СН'!$F$15</f>
        <v>143.2499875</v>
      </c>
      <c r="C165" s="36">
        <f>SUMIFS(СВЦЭМ!$E$33:$E$776,СВЦЭМ!$A$33:$A$776,$A165,СВЦЭМ!$B$33:$B$776,C$155)+'СЕТ СН'!$F$15</f>
        <v>152.48864832000001</v>
      </c>
      <c r="D165" s="36">
        <f>SUMIFS(СВЦЭМ!$E$33:$E$776,СВЦЭМ!$A$33:$A$776,$A165,СВЦЭМ!$B$33:$B$776,D$155)+'СЕТ СН'!$F$15</f>
        <v>156.53070635</v>
      </c>
      <c r="E165" s="36">
        <f>SUMIFS(СВЦЭМ!$E$33:$E$776,СВЦЭМ!$A$33:$A$776,$A165,СВЦЭМ!$B$33:$B$776,E$155)+'СЕТ СН'!$F$15</f>
        <v>158.39725601999999</v>
      </c>
      <c r="F165" s="36">
        <f>SUMIFS(СВЦЭМ!$E$33:$E$776,СВЦЭМ!$A$33:$A$776,$A165,СВЦЭМ!$B$33:$B$776,F$155)+'СЕТ СН'!$F$15</f>
        <v>158.71266954999999</v>
      </c>
      <c r="G165" s="36">
        <f>SUMIFS(СВЦЭМ!$E$33:$E$776,СВЦЭМ!$A$33:$A$776,$A165,СВЦЭМ!$B$33:$B$776,G$155)+'СЕТ СН'!$F$15</f>
        <v>154.63443312000001</v>
      </c>
      <c r="H165" s="36">
        <f>SUMIFS(СВЦЭМ!$E$33:$E$776,СВЦЭМ!$A$33:$A$776,$A165,СВЦЭМ!$B$33:$B$776,H$155)+'СЕТ СН'!$F$15</f>
        <v>145.85145742</v>
      </c>
      <c r="I165" s="36">
        <f>SUMIFS(СВЦЭМ!$E$33:$E$776,СВЦЭМ!$A$33:$A$776,$A165,СВЦЭМ!$B$33:$B$776,I$155)+'СЕТ СН'!$F$15</f>
        <v>137.72410393000001</v>
      </c>
      <c r="J165" s="36">
        <f>SUMIFS(СВЦЭМ!$E$33:$E$776,СВЦЭМ!$A$33:$A$776,$A165,СВЦЭМ!$B$33:$B$776,J$155)+'СЕТ СН'!$F$15</f>
        <v>133.82869224000001</v>
      </c>
      <c r="K165" s="36">
        <f>SUMIFS(СВЦЭМ!$E$33:$E$776,СВЦЭМ!$A$33:$A$776,$A165,СВЦЭМ!$B$33:$B$776,K$155)+'СЕТ СН'!$F$15</f>
        <v>135.2890792</v>
      </c>
      <c r="L165" s="36">
        <f>SUMIFS(СВЦЭМ!$E$33:$E$776,СВЦЭМ!$A$33:$A$776,$A165,СВЦЭМ!$B$33:$B$776,L$155)+'СЕТ СН'!$F$15</f>
        <v>136.3290653</v>
      </c>
      <c r="M165" s="36">
        <f>SUMIFS(СВЦЭМ!$E$33:$E$776,СВЦЭМ!$A$33:$A$776,$A165,СВЦЭМ!$B$33:$B$776,M$155)+'СЕТ СН'!$F$15</f>
        <v>127.63068355999999</v>
      </c>
      <c r="N165" s="36">
        <f>SUMIFS(СВЦЭМ!$E$33:$E$776,СВЦЭМ!$A$33:$A$776,$A165,СВЦЭМ!$B$33:$B$776,N$155)+'СЕТ СН'!$F$15</f>
        <v>113.02648517999999</v>
      </c>
      <c r="O165" s="36">
        <f>SUMIFS(СВЦЭМ!$E$33:$E$776,СВЦЭМ!$A$33:$A$776,$A165,СВЦЭМ!$B$33:$B$776,O$155)+'СЕТ СН'!$F$15</f>
        <v>110.48648344999999</v>
      </c>
      <c r="P165" s="36">
        <f>SUMIFS(СВЦЭМ!$E$33:$E$776,СВЦЭМ!$A$33:$A$776,$A165,СВЦЭМ!$B$33:$B$776,P$155)+'СЕТ СН'!$F$15</f>
        <v>110.83819568</v>
      </c>
      <c r="Q165" s="36">
        <f>SUMIFS(СВЦЭМ!$E$33:$E$776,СВЦЭМ!$A$33:$A$776,$A165,СВЦЭМ!$B$33:$B$776,Q$155)+'СЕТ СН'!$F$15</f>
        <v>112.19275553</v>
      </c>
      <c r="R165" s="36">
        <f>SUMIFS(СВЦЭМ!$E$33:$E$776,СВЦЭМ!$A$33:$A$776,$A165,СВЦЭМ!$B$33:$B$776,R$155)+'СЕТ СН'!$F$15</f>
        <v>110.60941384</v>
      </c>
      <c r="S165" s="36">
        <f>SUMIFS(СВЦЭМ!$E$33:$E$776,СВЦЭМ!$A$33:$A$776,$A165,СВЦЭМ!$B$33:$B$776,S$155)+'СЕТ СН'!$F$15</f>
        <v>109.70538633</v>
      </c>
      <c r="T165" s="36">
        <f>SUMIFS(СВЦЭМ!$E$33:$E$776,СВЦЭМ!$A$33:$A$776,$A165,СВЦЭМ!$B$33:$B$776,T$155)+'СЕТ СН'!$F$15</f>
        <v>110.20116831999999</v>
      </c>
      <c r="U165" s="36">
        <f>SUMIFS(СВЦЭМ!$E$33:$E$776,СВЦЭМ!$A$33:$A$776,$A165,СВЦЭМ!$B$33:$B$776,U$155)+'СЕТ СН'!$F$15</f>
        <v>113.82733390999999</v>
      </c>
      <c r="V165" s="36">
        <f>SUMIFS(СВЦЭМ!$E$33:$E$776,СВЦЭМ!$A$33:$A$776,$A165,СВЦЭМ!$B$33:$B$776,V$155)+'СЕТ СН'!$F$15</f>
        <v>116.22917692</v>
      </c>
      <c r="W165" s="36">
        <f>SUMIFS(СВЦЭМ!$E$33:$E$776,СВЦЭМ!$A$33:$A$776,$A165,СВЦЭМ!$B$33:$B$776,W$155)+'СЕТ СН'!$F$15</f>
        <v>114.55551205</v>
      </c>
      <c r="X165" s="36">
        <f>SUMIFS(СВЦЭМ!$E$33:$E$776,СВЦЭМ!$A$33:$A$776,$A165,СВЦЭМ!$B$33:$B$776,X$155)+'СЕТ СН'!$F$15</f>
        <v>117.13740231</v>
      </c>
      <c r="Y165" s="36">
        <f>SUMIFS(СВЦЭМ!$E$33:$E$776,СВЦЭМ!$A$33:$A$776,$A165,СВЦЭМ!$B$33:$B$776,Y$155)+'СЕТ СН'!$F$15</f>
        <v>133.32030749</v>
      </c>
    </row>
    <row r="166" spans="1:25" ht="15.75" x14ac:dyDescent="0.2">
      <c r="A166" s="35">
        <f t="shared" si="4"/>
        <v>44085</v>
      </c>
      <c r="B166" s="36">
        <f>SUMIFS(СВЦЭМ!$E$33:$E$776,СВЦЭМ!$A$33:$A$776,$A166,СВЦЭМ!$B$33:$B$776,B$155)+'СЕТ СН'!$F$15</f>
        <v>144.63734113000001</v>
      </c>
      <c r="C166" s="36">
        <f>SUMIFS(СВЦЭМ!$E$33:$E$776,СВЦЭМ!$A$33:$A$776,$A166,СВЦЭМ!$B$33:$B$776,C$155)+'СЕТ СН'!$F$15</f>
        <v>148.50343051999999</v>
      </c>
      <c r="D166" s="36">
        <f>SUMIFS(СВЦЭМ!$E$33:$E$776,СВЦЭМ!$A$33:$A$776,$A166,СВЦЭМ!$B$33:$B$776,D$155)+'СЕТ СН'!$F$15</f>
        <v>150.96020583999999</v>
      </c>
      <c r="E166" s="36">
        <f>SUMIFS(СВЦЭМ!$E$33:$E$776,СВЦЭМ!$A$33:$A$776,$A166,СВЦЭМ!$B$33:$B$776,E$155)+'СЕТ СН'!$F$15</f>
        <v>155.42802139</v>
      </c>
      <c r="F166" s="36">
        <f>SUMIFS(СВЦЭМ!$E$33:$E$776,СВЦЭМ!$A$33:$A$776,$A166,СВЦЭМ!$B$33:$B$776,F$155)+'СЕТ СН'!$F$15</f>
        <v>156.25472550999999</v>
      </c>
      <c r="G166" s="36">
        <f>SUMIFS(СВЦЭМ!$E$33:$E$776,СВЦЭМ!$A$33:$A$776,$A166,СВЦЭМ!$B$33:$B$776,G$155)+'СЕТ СН'!$F$15</f>
        <v>153.01112352000001</v>
      </c>
      <c r="H166" s="36">
        <f>SUMIFS(СВЦЭМ!$E$33:$E$776,СВЦЭМ!$A$33:$A$776,$A166,СВЦЭМ!$B$33:$B$776,H$155)+'СЕТ СН'!$F$15</f>
        <v>143.44837457</v>
      </c>
      <c r="I166" s="36">
        <f>SUMIFS(СВЦЭМ!$E$33:$E$776,СВЦЭМ!$A$33:$A$776,$A166,СВЦЭМ!$B$33:$B$776,I$155)+'СЕТ СН'!$F$15</f>
        <v>133.24106330999999</v>
      </c>
      <c r="J166" s="36">
        <f>SUMIFS(СВЦЭМ!$E$33:$E$776,СВЦЭМ!$A$33:$A$776,$A166,СВЦЭМ!$B$33:$B$776,J$155)+'СЕТ СН'!$F$15</f>
        <v>126.14627301</v>
      </c>
      <c r="K166" s="36">
        <f>SUMIFS(СВЦЭМ!$E$33:$E$776,СВЦЭМ!$A$33:$A$776,$A166,СВЦЭМ!$B$33:$B$776,K$155)+'СЕТ СН'!$F$15</f>
        <v>124.9492489</v>
      </c>
      <c r="L166" s="36">
        <f>SUMIFS(СВЦЭМ!$E$33:$E$776,СВЦЭМ!$A$33:$A$776,$A166,СВЦЭМ!$B$33:$B$776,L$155)+'СЕТ СН'!$F$15</f>
        <v>131.07733099000001</v>
      </c>
      <c r="M166" s="36">
        <f>SUMIFS(СВЦЭМ!$E$33:$E$776,СВЦЭМ!$A$33:$A$776,$A166,СВЦЭМ!$B$33:$B$776,M$155)+'СЕТ СН'!$F$15</f>
        <v>123.62460313</v>
      </c>
      <c r="N166" s="36">
        <f>SUMIFS(СВЦЭМ!$E$33:$E$776,СВЦЭМ!$A$33:$A$776,$A166,СВЦЭМ!$B$33:$B$776,N$155)+'СЕТ СН'!$F$15</f>
        <v>114.61718689</v>
      </c>
      <c r="O166" s="36">
        <f>SUMIFS(СВЦЭМ!$E$33:$E$776,СВЦЭМ!$A$33:$A$776,$A166,СВЦЭМ!$B$33:$B$776,O$155)+'СЕТ СН'!$F$15</f>
        <v>111.03975681999999</v>
      </c>
      <c r="P166" s="36">
        <f>SUMIFS(СВЦЭМ!$E$33:$E$776,СВЦЭМ!$A$33:$A$776,$A166,СВЦЭМ!$B$33:$B$776,P$155)+'СЕТ СН'!$F$15</f>
        <v>110.49454170999999</v>
      </c>
      <c r="Q166" s="36">
        <f>SUMIFS(СВЦЭМ!$E$33:$E$776,СВЦЭМ!$A$33:$A$776,$A166,СВЦЭМ!$B$33:$B$776,Q$155)+'СЕТ СН'!$F$15</f>
        <v>110.18515834999999</v>
      </c>
      <c r="R166" s="36">
        <f>SUMIFS(СВЦЭМ!$E$33:$E$776,СВЦЭМ!$A$33:$A$776,$A166,СВЦЭМ!$B$33:$B$776,R$155)+'СЕТ СН'!$F$15</f>
        <v>108.98701131999999</v>
      </c>
      <c r="S166" s="36">
        <f>SUMIFS(СВЦЭМ!$E$33:$E$776,СВЦЭМ!$A$33:$A$776,$A166,СВЦЭМ!$B$33:$B$776,S$155)+'СЕТ СН'!$F$15</f>
        <v>108.98162560999999</v>
      </c>
      <c r="T166" s="36">
        <f>SUMIFS(СВЦЭМ!$E$33:$E$776,СВЦЭМ!$A$33:$A$776,$A166,СВЦЭМ!$B$33:$B$776,T$155)+'СЕТ СН'!$F$15</f>
        <v>107.93691293000001</v>
      </c>
      <c r="U166" s="36">
        <f>SUMIFS(СВЦЭМ!$E$33:$E$776,СВЦЭМ!$A$33:$A$776,$A166,СВЦЭМ!$B$33:$B$776,U$155)+'СЕТ СН'!$F$15</f>
        <v>109.07258647</v>
      </c>
      <c r="V166" s="36">
        <f>SUMIFS(СВЦЭМ!$E$33:$E$776,СВЦЭМ!$A$33:$A$776,$A166,СВЦЭМ!$B$33:$B$776,V$155)+'СЕТ СН'!$F$15</f>
        <v>111.83952664</v>
      </c>
      <c r="W166" s="36">
        <f>SUMIFS(СВЦЭМ!$E$33:$E$776,СВЦЭМ!$A$33:$A$776,$A166,СВЦЭМ!$B$33:$B$776,W$155)+'СЕТ СН'!$F$15</f>
        <v>110.82377647</v>
      </c>
      <c r="X166" s="36">
        <f>SUMIFS(СВЦЭМ!$E$33:$E$776,СВЦЭМ!$A$33:$A$776,$A166,СВЦЭМ!$B$33:$B$776,X$155)+'СЕТ СН'!$F$15</f>
        <v>111.49644617</v>
      </c>
      <c r="Y166" s="36">
        <f>SUMIFS(СВЦЭМ!$E$33:$E$776,СВЦЭМ!$A$33:$A$776,$A166,СВЦЭМ!$B$33:$B$776,Y$155)+'СЕТ СН'!$F$15</f>
        <v>119.46165585999999</v>
      </c>
    </row>
    <row r="167" spans="1:25" ht="15.75" x14ac:dyDescent="0.2">
      <c r="A167" s="35">
        <f t="shared" si="4"/>
        <v>44086</v>
      </c>
      <c r="B167" s="36">
        <f>SUMIFS(СВЦЭМ!$E$33:$E$776,СВЦЭМ!$A$33:$A$776,$A167,СВЦЭМ!$B$33:$B$776,B$155)+'СЕТ СН'!$F$15</f>
        <v>139.39891743000001</v>
      </c>
      <c r="C167" s="36">
        <f>SUMIFS(СВЦЭМ!$E$33:$E$776,СВЦЭМ!$A$33:$A$776,$A167,СВЦЭМ!$B$33:$B$776,C$155)+'СЕТ СН'!$F$15</f>
        <v>146.56897090000001</v>
      </c>
      <c r="D167" s="36">
        <f>SUMIFS(СВЦЭМ!$E$33:$E$776,СВЦЭМ!$A$33:$A$776,$A167,СВЦЭМ!$B$33:$B$776,D$155)+'СЕТ СН'!$F$15</f>
        <v>149.99157201</v>
      </c>
      <c r="E167" s="36">
        <f>SUMIFS(СВЦЭМ!$E$33:$E$776,СВЦЭМ!$A$33:$A$776,$A167,СВЦЭМ!$B$33:$B$776,E$155)+'СЕТ СН'!$F$15</f>
        <v>154.15667350000001</v>
      </c>
      <c r="F167" s="36">
        <f>SUMIFS(СВЦЭМ!$E$33:$E$776,СВЦЭМ!$A$33:$A$776,$A167,СВЦЭМ!$B$33:$B$776,F$155)+'СЕТ СН'!$F$15</f>
        <v>156.69921887999999</v>
      </c>
      <c r="G167" s="36">
        <f>SUMIFS(СВЦЭМ!$E$33:$E$776,СВЦЭМ!$A$33:$A$776,$A167,СВЦЭМ!$B$33:$B$776,G$155)+'СЕТ СН'!$F$15</f>
        <v>154.52125602999999</v>
      </c>
      <c r="H167" s="36">
        <f>SUMIFS(СВЦЭМ!$E$33:$E$776,СВЦЭМ!$A$33:$A$776,$A167,СВЦЭМ!$B$33:$B$776,H$155)+'СЕТ СН'!$F$15</f>
        <v>147.47762363000001</v>
      </c>
      <c r="I167" s="36">
        <f>SUMIFS(СВЦЭМ!$E$33:$E$776,СВЦЭМ!$A$33:$A$776,$A167,СВЦЭМ!$B$33:$B$776,I$155)+'СЕТ СН'!$F$15</f>
        <v>140.46793432000001</v>
      </c>
      <c r="J167" s="36">
        <f>SUMIFS(СВЦЭМ!$E$33:$E$776,СВЦЭМ!$A$33:$A$776,$A167,СВЦЭМ!$B$33:$B$776,J$155)+'СЕТ СН'!$F$15</f>
        <v>131.99573303</v>
      </c>
      <c r="K167" s="36">
        <f>SUMIFS(СВЦЭМ!$E$33:$E$776,СВЦЭМ!$A$33:$A$776,$A167,СВЦЭМ!$B$33:$B$776,K$155)+'СЕТ СН'!$F$15</f>
        <v>127.29604585</v>
      </c>
      <c r="L167" s="36">
        <f>SUMIFS(СВЦЭМ!$E$33:$E$776,СВЦЭМ!$A$33:$A$776,$A167,СВЦЭМ!$B$33:$B$776,L$155)+'СЕТ СН'!$F$15</f>
        <v>123.6578818</v>
      </c>
      <c r="M167" s="36">
        <f>SUMIFS(СВЦЭМ!$E$33:$E$776,СВЦЭМ!$A$33:$A$776,$A167,СВЦЭМ!$B$33:$B$776,M$155)+'СЕТ СН'!$F$15</f>
        <v>115.96420877</v>
      </c>
      <c r="N167" s="36">
        <f>SUMIFS(СВЦЭМ!$E$33:$E$776,СВЦЭМ!$A$33:$A$776,$A167,СВЦЭМ!$B$33:$B$776,N$155)+'СЕТ СН'!$F$15</f>
        <v>110.63543842999999</v>
      </c>
      <c r="O167" s="36">
        <f>SUMIFS(СВЦЭМ!$E$33:$E$776,СВЦЭМ!$A$33:$A$776,$A167,СВЦЭМ!$B$33:$B$776,O$155)+'СЕТ СН'!$F$15</f>
        <v>110.91280208000001</v>
      </c>
      <c r="P167" s="36">
        <f>SUMIFS(СВЦЭМ!$E$33:$E$776,СВЦЭМ!$A$33:$A$776,$A167,СВЦЭМ!$B$33:$B$776,P$155)+'СЕТ СН'!$F$15</f>
        <v>109.25115235</v>
      </c>
      <c r="Q167" s="36">
        <f>SUMIFS(СВЦЭМ!$E$33:$E$776,СВЦЭМ!$A$33:$A$776,$A167,СВЦЭМ!$B$33:$B$776,Q$155)+'СЕТ СН'!$F$15</f>
        <v>109.10451999</v>
      </c>
      <c r="R167" s="36">
        <f>SUMIFS(СВЦЭМ!$E$33:$E$776,СВЦЭМ!$A$33:$A$776,$A167,СВЦЭМ!$B$33:$B$776,R$155)+'СЕТ СН'!$F$15</f>
        <v>107.33342003999999</v>
      </c>
      <c r="S167" s="36">
        <f>SUMIFS(СВЦЭМ!$E$33:$E$776,СВЦЭМ!$A$33:$A$776,$A167,СВЦЭМ!$B$33:$B$776,S$155)+'СЕТ СН'!$F$15</f>
        <v>108.42719859</v>
      </c>
      <c r="T167" s="36">
        <f>SUMIFS(СВЦЭМ!$E$33:$E$776,СВЦЭМ!$A$33:$A$776,$A167,СВЦЭМ!$B$33:$B$776,T$155)+'СЕТ СН'!$F$15</f>
        <v>109.23634955999999</v>
      </c>
      <c r="U167" s="36">
        <f>SUMIFS(СВЦЭМ!$E$33:$E$776,СВЦЭМ!$A$33:$A$776,$A167,СВЦЭМ!$B$33:$B$776,U$155)+'СЕТ СН'!$F$15</f>
        <v>110.92181115</v>
      </c>
      <c r="V167" s="36">
        <f>SUMIFS(СВЦЭМ!$E$33:$E$776,СВЦЭМ!$A$33:$A$776,$A167,СВЦЭМ!$B$33:$B$776,V$155)+'СЕТ СН'!$F$15</f>
        <v>113.64565974999999</v>
      </c>
      <c r="W167" s="36">
        <f>SUMIFS(СВЦЭМ!$E$33:$E$776,СВЦЭМ!$A$33:$A$776,$A167,СВЦЭМ!$B$33:$B$776,W$155)+'СЕТ СН'!$F$15</f>
        <v>113.00020307</v>
      </c>
      <c r="X167" s="36">
        <f>SUMIFS(СВЦЭМ!$E$33:$E$776,СВЦЭМ!$A$33:$A$776,$A167,СВЦЭМ!$B$33:$B$776,X$155)+'СЕТ СН'!$F$15</f>
        <v>103.99352722</v>
      </c>
      <c r="Y167" s="36">
        <f>SUMIFS(СВЦЭМ!$E$33:$E$776,СВЦЭМ!$A$33:$A$776,$A167,СВЦЭМ!$B$33:$B$776,Y$155)+'СЕТ СН'!$F$15</f>
        <v>115.74825378</v>
      </c>
    </row>
    <row r="168" spans="1:25" ht="15.75" x14ac:dyDescent="0.2">
      <c r="A168" s="35">
        <f t="shared" si="4"/>
        <v>44087</v>
      </c>
      <c r="B168" s="36">
        <f>SUMIFS(СВЦЭМ!$E$33:$E$776,СВЦЭМ!$A$33:$A$776,$A168,СВЦЭМ!$B$33:$B$776,B$155)+'СЕТ СН'!$F$15</f>
        <v>132.67480076000001</v>
      </c>
      <c r="C168" s="36">
        <f>SUMIFS(СВЦЭМ!$E$33:$E$776,СВЦЭМ!$A$33:$A$776,$A168,СВЦЭМ!$B$33:$B$776,C$155)+'СЕТ СН'!$F$15</f>
        <v>136.72496147999999</v>
      </c>
      <c r="D168" s="36">
        <f>SUMIFS(СВЦЭМ!$E$33:$E$776,СВЦЭМ!$A$33:$A$776,$A168,СВЦЭМ!$B$33:$B$776,D$155)+'СЕТ СН'!$F$15</f>
        <v>140.36477321000001</v>
      </c>
      <c r="E168" s="36">
        <f>SUMIFS(СВЦЭМ!$E$33:$E$776,СВЦЭМ!$A$33:$A$776,$A168,СВЦЭМ!$B$33:$B$776,E$155)+'СЕТ СН'!$F$15</f>
        <v>142.30348810999999</v>
      </c>
      <c r="F168" s="36">
        <f>SUMIFS(СВЦЭМ!$E$33:$E$776,СВЦЭМ!$A$33:$A$776,$A168,СВЦЭМ!$B$33:$B$776,F$155)+'СЕТ СН'!$F$15</f>
        <v>143.51126006000001</v>
      </c>
      <c r="G168" s="36">
        <f>SUMIFS(СВЦЭМ!$E$33:$E$776,СВЦЭМ!$A$33:$A$776,$A168,СВЦЭМ!$B$33:$B$776,G$155)+'СЕТ СН'!$F$15</f>
        <v>141.77723019999999</v>
      </c>
      <c r="H168" s="36">
        <f>SUMIFS(СВЦЭМ!$E$33:$E$776,СВЦЭМ!$A$33:$A$776,$A168,СВЦЭМ!$B$33:$B$776,H$155)+'СЕТ СН'!$F$15</f>
        <v>140.54176207</v>
      </c>
      <c r="I168" s="36">
        <f>SUMIFS(СВЦЭМ!$E$33:$E$776,СВЦЭМ!$A$33:$A$776,$A168,СВЦЭМ!$B$33:$B$776,I$155)+'СЕТ СН'!$F$15</f>
        <v>135.50472995000001</v>
      </c>
      <c r="J168" s="36">
        <f>SUMIFS(СВЦЭМ!$E$33:$E$776,СВЦЭМ!$A$33:$A$776,$A168,СВЦЭМ!$B$33:$B$776,J$155)+'СЕТ СН'!$F$15</f>
        <v>126.55230100999999</v>
      </c>
      <c r="K168" s="36">
        <f>SUMIFS(СВЦЭМ!$E$33:$E$776,СВЦЭМ!$A$33:$A$776,$A168,СВЦЭМ!$B$33:$B$776,K$155)+'СЕТ СН'!$F$15</f>
        <v>118.57625489</v>
      </c>
      <c r="L168" s="36">
        <f>SUMIFS(СВЦЭМ!$E$33:$E$776,СВЦЭМ!$A$33:$A$776,$A168,СВЦЭМ!$B$33:$B$776,L$155)+'СЕТ СН'!$F$15</f>
        <v>115.06270738000001</v>
      </c>
      <c r="M168" s="36">
        <f>SUMIFS(СВЦЭМ!$E$33:$E$776,СВЦЭМ!$A$33:$A$776,$A168,СВЦЭМ!$B$33:$B$776,M$155)+'СЕТ СН'!$F$15</f>
        <v>106.25683145000001</v>
      </c>
      <c r="N168" s="36">
        <f>SUMIFS(СВЦЭМ!$E$33:$E$776,СВЦЭМ!$A$33:$A$776,$A168,СВЦЭМ!$B$33:$B$776,N$155)+'СЕТ СН'!$F$15</f>
        <v>98.697531319999996</v>
      </c>
      <c r="O168" s="36">
        <f>SUMIFS(СВЦЭМ!$E$33:$E$776,СВЦЭМ!$A$33:$A$776,$A168,СВЦЭМ!$B$33:$B$776,O$155)+'СЕТ СН'!$F$15</f>
        <v>98.554198439999993</v>
      </c>
      <c r="P168" s="36">
        <f>SUMIFS(СВЦЭМ!$E$33:$E$776,СВЦЭМ!$A$33:$A$776,$A168,СВЦЭМ!$B$33:$B$776,P$155)+'СЕТ СН'!$F$15</f>
        <v>96.920086609999998</v>
      </c>
      <c r="Q168" s="36">
        <f>SUMIFS(СВЦЭМ!$E$33:$E$776,СВЦЭМ!$A$33:$A$776,$A168,СВЦЭМ!$B$33:$B$776,Q$155)+'СЕТ СН'!$F$15</f>
        <v>96.815675940000006</v>
      </c>
      <c r="R168" s="36">
        <f>SUMIFS(СВЦЭМ!$E$33:$E$776,СВЦЭМ!$A$33:$A$776,$A168,СВЦЭМ!$B$33:$B$776,R$155)+'СЕТ СН'!$F$15</f>
        <v>96.547190959999995</v>
      </c>
      <c r="S168" s="36">
        <f>SUMIFS(СВЦЭМ!$E$33:$E$776,СВЦЭМ!$A$33:$A$776,$A168,СВЦЭМ!$B$33:$B$776,S$155)+'СЕТ СН'!$F$15</f>
        <v>98.394521999999995</v>
      </c>
      <c r="T168" s="36">
        <f>SUMIFS(СВЦЭМ!$E$33:$E$776,СВЦЭМ!$A$33:$A$776,$A168,СВЦЭМ!$B$33:$B$776,T$155)+'СЕТ СН'!$F$15</f>
        <v>99.269436519999999</v>
      </c>
      <c r="U168" s="36">
        <f>SUMIFS(СВЦЭМ!$E$33:$E$776,СВЦЭМ!$A$33:$A$776,$A168,СВЦЭМ!$B$33:$B$776,U$155)+'СЕТ СН'!$F$15</f>
        <v>101.4371944</v>
      </c>
      <c r="V168" s="36">
        <f>SUMIFS(СВЦЭМ!$E$33:$E$776,СВЦЭМ!$A$33:$A$776,$A168,СВЦЭМ!$B$33:$B$776,V$155)+'СЕТ СН'!$F$15</f>
        <v>105.36150957</v>
      </c>
      <c r="W168" s="36">
        <f>SUMIFS(СВЦЭМ!$E$33:$E$776,СВЦЭМ!$A$33:$A$776,$A168,СВЦЭМ!$B$33:$B$776,W$155)+'СЕТ СН'!$F$15</f>
        <v>104.5196122</v>
      </c>
      <c r="X168" s="36">
        <f>SUMIFS(СВЦЭМ!$E$33:$E$776,СВЦЭМ!$A$33:$A$776,$A168,СВЦЭМ!$B$33:$B$776,X$155)+'СЕТ СН'!$F$15</f>
        <v>100.33784188</v>
      </c>
      <c r="Y168" s="36">
        <f>SUMIFS(СВЦЭМ!$E$33:$E$776,СВЦЭМ!$A$33:$A$776,$A168,СВЦЭМ!$B$33:$B$776,Y$155)+'СЕТ СН'!$F$15</f>
        <v>115.17132914</v>
      </c>
    </row>
    <row r="169" spans="1:25" ht="15.75" x14ac:dyDescent="0.2">
      <c r="A169" s="35">
        <f t="shared" si="4"/>
        <v>44088</v>
      </c>
      <c r="B169" s="36">
        <f>SUMIFS(СВЦЭМ!$E$33:$E$776,СВЦЭМ!$A$33:$A$776,$A169,СВЦЭМ!$B$33:$B$776,B$155)+'СЕТ СН'!$F$15</f>
        <v>132.84544740000001</v>
      </c>
      <c r="C169" s="36">
        <f>SUMIFS(СВЦЭМ!$E$33:$E$776,СВЦЭМ!$A$33:$A$776,$A169,СВЦЭМ!$B$33:$B$776,C$155)+'СЕТ СН'!$F$15</f>
        <v>140.18821729999999</v>
      </c>
      <c r="D169" s="36">
        <f>SUMIFS(СВЦЭМ!$E$33:$E$776,СВЦЭМ!$A$33:$A$776,$A169,СВЦЭМ!$B$33:$B$776,D$155)+'СЕТ СН'!$F$15</f>
        <v>141.27521777999999</v>
      </c>
      <c r="E169" s="36">
        <f>SUMIFS(СВЦЭМ!$E$33:$E$776,СВЦЭМ!$A$33:$A$776,$A169,СВЦЭМ!$B$33:$B$776,E$155)+'СЕТ СН'!$F$15</f>
        <v>141.00426594999999</v>
      </c>
      <c r="F169" s="36">
        <f>SUMIFS(СВЦЭМ!$E$33:$E$776,СВЦЭМ!$A$33:$A$776,$A169,СВЦЭМ!$B$33:$B$776,F$155)+'СЕТ СН'!$F$15</f>
        <v>140.83662326000001</v>
      </c>
      <c r="G169" s="36">
        <f>SUMIFS(СВЦЭМ!$E$33:$E$776,СВЦЭМ!$A$33:$A$776,$A169,СВЦЭМ!$B$33:$B$776,G$155)+'СЕТ СН'!$F$15</f>
        <v>141.52532896</v>
      </c>
      <c r="H169" s="36">
        <f>SUMIFS(СВЦЭМ!$E$33:$E$776,СВЦЭМ!$A$33:$A$776,$A169,СВЦЭМ!$B$33:$B$776,H$155)+'СЕТ СН'!$F$15</f>
        <v>148.86803774000001</v>
      </c>
      <c r="I169" s="36">
        <f>SUMIFS(СВЦЭМ!$E$33:$E$776,СВЦЭМ!$A$33:$A$776,$A169,СВЦЭМ!$B$33:$B$776,I$155)+'СЕТ СН'!$F$15</f>
        <v>145.21668117999999</v>
      </c>
      <c r="J169" s="36">
        <f>SUMIFS(СВЦЭМ!$E$33:$E$776,СВЦЭМ!$A$33:$A$776,$A169,СВЦЭМ!$B$33:$B$776,J$155)+'СЕТ СН'!$F$15</f>
        <v>137.29757140000001</v>
      </c>
      <c r="K169" s="36">
        <f>SUMIFS(СВЦЭМ!$E$33:$E$776,СВЦЭМ!$A$33:$A$776,$A169,СВЦЭМ!$B$33:$B$776,K$155)+'СЕТ СН'!$F$15</f>
        <v>132.09385114</v>
      </c>
      <c r="L169" s="36">
        <f>SUMIFS(СВЦЭМ!$E$33:$E$776,СВЦЭМ!$A$33:$A$776,$A169,СВЦЭМ!$B$33:$B$776,L$155)+'СЕТ СН'!$F$15</f>
        <v>129.83464964999999</v>
      </c>
      <c r="M169" s="36">
        <f>SUMIFS(СВЦЭМ!$E$33:$E$776,СВЦЭМ!$A$33:$A$776,$A169,СВЦЭМ!$B$33:$B$776,M$155)+'СЕТ СН'!$F$15</f>
        <v>119.02086672999999</v>
      </c>
      <c r="N169" s="36">
        <f>SUMIFS(СВЦЭМ!$E$33:$E$776,СВЦЭМ!$A$33:$A$776,$A169,СВЦЭМ!$B$33:$B$776,N$155)+'СЕТ СН'!$F$15</f>
        <v>110.42848753</v>
      </c>
      <c r="O169" s="36">
        <f>SUMIFS(СВЦЭМ!$E$33:$E$776,СВЦЭМ!$A$33:$A$776,$A169,СВЦЭМ!$B$33:$B$776,O$155)+'СЕТ СН'!$F$15</f>
        <v>109.69096741</v>
      </c>
      <c r="P169" s="36">
        <f>SUMIFS(СВЦЭМ!$E$33:$E$776,СВЦЭМ!$A$33:$A$776,$A169,СВЦЭМ!$B$33:$B$776,P$155)+'СЕТ СН'!$F$15</f>
        <v>110.25607832</v>
      </c>
      <c r="Q169" s="36">
        <f>SUMIFS(СВЦЭМ!$E$33:$E$776,СВЦЭМ!$A$33:$A$776,$A169,СВЦЭМ!$B$33:$B$776,Q$155)+'СЕТ СН'!$F$15</f>
        <v>110.86740596999999</v>
      </c>
      <c r="R169" s="36">
        <f>SUMIFS(СВЦЭМ!$E$33:$E$776,СВЦЭМ!$A$33:$A$776,$A169,СВЦЭМ!$B$33:$B$776,R$155)+'СЕТ СН'!$F$15</f>
        <v>107.9579822</v>
      </c>
      <c r="S169" s="36">
        <f>SUMIFS(СВЦЭМ!$E$33:$E$776,СВЦЭМ!$A$33:$A$776,$A169,СВЦЭМ!$B$33:$B$776,S$155)+'СЕТ СН'!$F$15</f>
        <v>108.59576262</v>
      </c>
      <c r="T169" s="36">
        <f>SUMIFS(СВЦЭМ!$E$33:$E$776,СВЦЭМ!$A$33:$A$776,$A169,СВЦЭМ!$B$33:$B$776,T$155)+'СЕТ СН'!$F$15</f>
        <v>108.16040820000001</v>
      </c>
      <c r="U169" s="36">
        <f>SUMIFS(СВЦЭМ!$E$33:$E$776,СВЦЭМ!$A$33:$A$776,$A169,СВЦЭМ!$B$33:$B$776,U$155)+'СЕТ СН'!$F$15</f>
        <v>104.59073523000001</v>
      </c>
      <c r="V169" s="36">
        <f>SUMIFS(СВЦЭМ!$E$33:$E$776,СВЦЭМ!$A$33:$A$776,$A169,СВЦЭМ!$B$33:$B$776,V$155)+'СЕТ СН'!$F$15</f>
        <v>103.6435759</v>
      </c>
      <c r="W169" s="36">
        <f>SUMIFS(СВЦЭМ!$E$33:$E$776,СВЦЭМ!$A$33:$A$776,$A169,СВЦЭМ!$B$33:$B$776,W$155)+'СЕТ СН'!$F$15</f>
        <v>105.61002627000001</v>
      </c>
      <c r="X169" s="36">
        <f>SUMIFS(СВЦЭМ!$E$33:$E$776,СВЦЭМ!$A$33:$A$776,$A169,СВЦЭМ!$B$33:$B$776,X$155)+'СЕТ СН'!$F$15</f>
        <v>110.01619015</v>
      </c>
      <c r="Y169" s="36">
        <f>SUMIFS(СВЦЭМ!$E$33:$E$776,СВЦЭМ!$A$33:$A$776,$A169,СВЦЭМ!$B$33:$B$776,Y$155)+'СЕТ СН'!$F$15</f>
        <v>130.23336689000001</v>
      </c>
    </row>
    <row r="170" spans="1:25" ht="15.75" x14ac:dyDescent="0.2">
      <c r="A170" s="35">
        <f t="shared" si="4"/>
        <v>44089</v>
      </c>
      <c r="B170" s="36">
        <f>SUMIFS(СВЦЭМ!$E$33:$E$776,СВЦЭМ!$A$33:$A$776,$A170,СВЦЭМ!$B$33:$B$776,B$155)+'СЕТ СН'!$F$15</f>
        <v>137.74491474000001</v>
      </c>
      <c r="C170" s="36">
        <f>SUMIFS(СВЦЭМ!$E$33:$E$776,СВЦЭМ!$A$33:$A$776,$A170,СВЦЭМ!$B$33:$B$776,C$155)+'СЕТ СН'!$F$15</f>
        <v>140.40028482</v>
      </c>
      <c r="D170" s="36">
        <f>SUMIFS(СВЦЭМ!$E$33:$E$776,СВЦЭМ!$A$33:$A$776,$A170,СВЦЭМ!$B$33:$B$776,D$155)+'СЕТ СН'!$F$15</f>
        <v>145.16818212999999</v>
      </c>
      <c r="E170" s="36">
        <f>SUMIFS(СВЦЭМ!$E$33:$E$776,СВЦЭМ!$A$33:$A$776,$A170,СВЦЭМ!$B$33:$B$776,E$155)+'СЕТ СН'!$F$15</f>
        <v>145.53245978999999</v>
      </c>
      <c r="F170" s="36">
        <f>SUMIFS(СВЦЭМ!$E$33:$E$776,СВЦЭМ!$A$33:$A$776,$A170,СВЦЭМ!$B$33:$B$776,F$155)+'СЕТ СН'!$F$15</f>
        <v>145.36942937000001</v>
      </c>
      <c r="G170" s="36">
        <f>SUMIFS(СВЦЭМ!$E$33:$E$776,СВЦЭМ!$A$33:$A$776,$A170,СВЦЭМ!$B$33:$B$776,G$155)+'СЕТ СН'!$F$15</f>
        <v>143.81165523999999</v>
      </c>
      <c r="H170" s="36">
        <f>SUMIFS(СВЦЭМ!$E$33:$E$776,СВЦЭМ!$A$33:$A$776,$A170,СВЦЭМ!$B$33:$B$776,H$155)+'СЕТ СН'!$F$15</f>
        <v>135.72706170999999</v>
      </c>
      <c r="I170" s="36">
        <f>SUMIFS(СВЦЭМ!$E$33:$E$776,СВЦЭМ!$A$33:$A$776,$A170,СВЦЭМ!$B$33:$B$776,I$155)+'СЕТ СН'!$F$15</f>
        <v>133.15064985000001</v>
      </c>
      <c r="J170" s="36">
        <f>SUMIFS(СВЦЭМ!$E$33:$E$776,СВЦЭМ!$A$33:$A$776,$A170,СВЦЭМ!$B$33:$B$776,J$155)+'СЕТ СН'!$F$15</f>
        <v>123.79942197</v>
      </c>
      <c r="K170" s="36">
        <f>SUMIFS(СВЦЭМ!$E$33:$E$776,СВЦЭМ!$A$33:$A$776,$A170,СВЦЭМ!$B$33:$B$776,K$155)+'СЕТ СН'!$F$15</f>
        <v>117.01421313</v>
      </c>
      <c r="L170" s="36">
        <f>SUMIFS(СВЦЭМ!$E$33:$E$776,СВЦЭМ!$A$33:$A$776,$A170,СВЦЭМ!$B$33:$B$776,L$155)+'СЕТ СН'!$F$15</f>
        <v>118.99430812999999</v>
      </c>
      <c r="M170" s="36">
        <f>SUMIFS(СВЦЭМ!$E$33:$E$776,СВЦЭМ!$A$33:$A$776,$A170,СВЦЭМ!$B$33:$B$776,M$155)+'СЕТ СН'!$F$15</f>
        <v>114.23896654000001</v>
      </c>
      <c r="N170" s="36">
        <f>SUMIFS(СВЦЭМ!$E$33:$E$776,СВЦЭМ!$A$33:$A$776,$A170,СВЦЭМ!$B$33:$B$776,N$155)+'СЕТ СН'!$F$15</f>
        <v>106.75539759</v>
      </c>
      <c r="O170" s="36">
        <f>SUMIFS(СВЦЭМ!$E$33:$E$776,СВЦЭМ!$A$33:$A$776,$A170,СВЦЭМ!$B$33:$B$776,O$155)+'СЕТ СН'!$F$15</f>
        <v>101.97163292</v>
      </c>
      <c r="P170" s="36">
        <f>SUMIFS(СВЦЭМ!$E$33:$E$776,СВЦЭМ!$A$33:$A$776,$A170,СВЦЭМ!$B$33:$B$776,P$155)+'СЕТ СН'!$F$15</f>
        <v>101.96096974</v>
      </c>
      <c r="Q170" s="36">
        <f>SUMIFS(СВЦЭМ!$E$33:$E$776,СВЦЭМ!$A$33:$A$776,$A170,СВЦЭМ!$B$33:$B$776,Q$155)+'СЕТ СН'!$F$15</f>
        <v>102.18395393</v>
      </c>
      <c r="R170" s="36">
        <f>SUMIFS(СВЦЭМ!$E$33:$E$776,СВЦЭМ!$A$33:$A$776,$A170,СВЦЭМ!$B$33:$B$776,R$155)+'СЕТ СН'!$F$15</f>
        <v>100.86542058000001</v>
      </c>
      <c r="S170" s="36">
        <f>SUMIFS(СВЦЭМ!$E$33:$E$776,СВЦЭМ!$A$33:$A$776,$A170,СВЦЭМ!$B$33:$B$776,S$155)+'СЕТ СН'!$F$15</f>
        <v>101.80635226</v>
      </c>
      <c r="T170" s="36">
        <f>SUMIFS(СВЦЭМ!$E$33:$E$776,СВЦЭМ!$A$33:$A$776,$A170,СВЦЭМ!$B$33:$B$776,T$155)+'СЕТ СН'!$F$15</f>
        <v>98.660153699999995</v>
      </c>
      <c r="U170" s="36">
        <f>SUMIFS(СВЦЭМ!$E$33:$E$776,СВЦЭМ!$A$33:$A$776,$A170,СВЦЭМ!$B$33:$B$776,U$155)+'СЕТ СН'!$F$15</f>
        <v>95.439496379999994</v>
      </c>
      <c r="V170" s="36">
        <f>SUMIFS(СВЦЭМ!$E$33:$E$776,СВЦЭМ!$A$33:$A$776,$A170,СВЦЭМ!$B$33:$B$776,V$155)+'СЕТ СН'!$F$15</f>
        <v>97.936843300000007</v>
      </c>
      <c r="W170" s="36">
        <f>SUMIFS(СВЦЭМ!$E$33:$E$776,СВЦЭМ!$A$33:$A$776,$A170,СВЦЭМ!$B$33:$B$776,W$155)+'СЕТ СН'!$F$15</f>
        <v>98.747397329999998</v>
      </c>
      <c r="X170" s="36">
        <f>SUMIFS(СВЦЭМ!$E$33:$E$776,СВЦЭМ!$A$33:$A$776,$A170,СВЦЭМ!$B$33:$B$776,X$155)+'СЕТ СН'!$F$15</f>
        <v>104.06236237</v>
      </c>
      <c r="Y170" s="36">
        <f>SUMIFS(СВЦЭМ!$E$33:$E$776,СВЦЭМ!$A$33:$A$776,$A170,СВЦЭМ!$B$33:$B$776,Y$155)+'СЕТ СН'!$F$15</f>
        <v>121.16340818</v>
      </c>
    </row>
    <row r="171" spans="1:25" ht="15.75" x14ac:dyDescent="0.2">
      <c r="A171" s="35">
        <f t="shared" si="4"/>
        <v>44090</v>
      </c>
      <c r="B171" s="36">
        <f>SUMIFS(СВЦЭМ!$E$33:$E$776,СВЦЭМ!$A$33:$A$776,$A171,СВЦЭМ!$B$33:$B$776,B$155)+'СЕТ СН'!$F$15</f>
        <v>134.80460926000001</v>
      </c>
      <c r="C171" s="36">
        <f>SUMIFS(СВЦЭМ!$E$33:$E$776,СВЦЭМ!$A$33:$A$776,$A171,СВЦЭМ!$B$33:$B$776,C$155)+'СЕТ СН'!$F$15</f>
        <v>140.04009493000001</v>
      </c>
      <c r="D171" s="36">
        <f>SUMIFS(СВЦЭМ!$E$33:$E$776,СВЦЭМ!$A$33:$A$776,$A171,СВЦЭМ!$B$33:$B$776,D$155)+'СЕТ СН'!$F$15</f>
        <v>145.45495525000001</v>
      </c>
      <c r="E171" s="36">
        <f>SUMIFS(СВЦЭМ!$E$33:$E$776,СВЦЭМ!$A$33:$A$776,$A171,СВЦЭМ!$B$33:$B$776,E$155)+'СЕТ СН'!$F$15</f>
        <v>147.35882662</v>
      </c>
      <c r="F171" s="36">
        <f>SUMIFS(СВЦЭМ!$E$33:$E$776,СВЦЭМ!$A$33:$A$776,$A171,СВЦЭМ!$B$33:$B$776,F$155)+'СЕТ СН'!$F$15</f>
        <v>150.92455114000001</v>
      </c>
      <c r="G171" s="36">
        <f>SUMIFS(СВЦЭМ!$E$33:$E$776,СВЦЭМ!$A$33:$A$776,$A171,СВЦЭМ!$B$33:$B$776,G$155)+'СЕТ СН'!$F$15</f>
        <v>148.78001386</v>
      </c>
      <c r="H171" s="36">
        <f>SUMIFS(СВЦЭМ!$E$33:$E$776,СВЦЭМ!$A$33:$A$776,$A171,СВЦЭМ!$B$33:$B$776,H$155)+'СЕТ СН'!$F$15</f>
        <v>137.42208145999999</v>
      </c>
      <c r="I171" s="36">
        <f>SUMIFS(СВЦЭМ!$E$33:$E$776,СВЦЭМ!$A$33:$A$776,$A171,СВЦЭМ!$B$33:$B$776,I$155)+'СЕТ СН'!$F$15</f>
        <v>125.9923332</v>
      </c>
      <c r="J171" s="36">
        <f>SUMIFS(СВЦЭМ!$E$33:$E$776,СВЦЭМ!$A$33:$A$776,$A171,СВЦЭМ!$B$33:$B$776,J$155)+'СЕТ СН'!$F$15</f>
        <v>119.70627709</v>
      </c>
      <c r="K171" s="36">
        <f>SUMIFS(СВЦЭМ!$E$33:$E$776,СВЦЭМ!$A$33:$A$776,$A171,СВЦЭМ!$B$33:$B$776,K$155)+'СЕТ СН'!$F$15</f>
        <v>119.57466162999999</v>
      </c>
      <c r="L171" s="36">
        <f>SUMIFS(СВЦЭМ!$E$33:$E$776,СВЦЭМ!$A$33:$A$776,$A171,СВЦЭМ!$B$33:$B$776,L$155)+'СЕТ СН'!$F$15</f>
        <v>116.63846571000001</v>
      </c>
      <c r="M171" s="36">
        <f>SUMIFS(СВЦЭМ!$E$33:$E$776,СВЦЭМ!$A$33:$A$776,$A171,СВЦЭМ!$B$33:$B$776,M$155)+'СЕТ СН'!$F$15</f>
        <v>109.8664426</v>
      </c>
      <c r="N171" s="36">
        <f>SUMIFS(СВЦЭМ!$E$33:$E$776,СВЦЭМ!$A$33:$A$776,$A171,СВЦЭМ!$B$33:$B$776,N$155)+'СЕТ СН'!$F$15</f>
        <v>101.06752974</v>
      </c>
      <c r="O171" s="36">
        <f>SUMIFS(СВЦЭМ!$E$33:$E$776,СВЦЭМ!$A$33:$A$776,$A171,СВЦЭМ!$B$33:$B$776,O$155)+'СЕТ СН'!$F$15</f>
        <v>98.289246809999995</v>
      </c>
      <c r="P171" s="36">
        <f>SUMIFS(СВЦЭМ!$E$33:$E$776,СВЦЭМ!$A$33:$A$776,$A171,СВЦЭМ!$B$33:$B$776,P$155)+'СЕТ СН'!$F$15</f>
        <v>98.659886909999997</v>
      </c>
      <c r="Q171" s="36">
        <f>SUMIFS(СВЦЭМ!$E$33:$E$776,СВЦЭМ!$A$33:$A$776,$A171,СВЦЭМ!$B$33:$B$776,Q$155)+'СЕТ СН'!$F$15</f>
        <v>98.184403939999996</v>
      </c>
      <c r="R171" s="36">
        <f>SUMIFS(СВЦЭМ!$E$33:$E$776,СВЦЭМ!$A$33:$A$776,$A171,СВЦЭМ!$B$33:$B$776,R$155)+'СЕТ СН'!$F$15</f>
        <v>97.650825780000005</v>
      </c>
      <c r="S171" s="36">
        <f>SUMIFS(СВЦЭМ!$E$33:$E$776,СВЦЭМ!$A$33:$A$776,$A171,СВЦЭМ!$B$33:$B$776,S$155)+'СЕТ СН'!$F$15</f>
        <v>97.586044049999998</v>
      </c>
      <c r="T171" s="36">
        <f>SUMIFS(СВЦЭМ!$E$33:$E$776,СВЦЭМ!$A$33:$A$776,$A171,СВЦЭМ!$B$33:$B$776,T$155)+'СЕТ СН'!$F$15</f>
        <v>96.39868079</v>
      </c>
      <c r="U171" s="36">
        <f>SUMIFS(СВЦЭМ!$E$33:$E$776,СВЦЭМ!$A$33:$A$776,$A171,СВЦЭМ!$B$33:$B$776,U$155)+'СЕТ СН'!$F$15</f>
        <v>96.302800000000005</v>
      </c>
      <c r="V171" s="36">
        <f>SUMIFS(СВЦЭМ!$E$33:$E$776,СВЦЭМ!$A$33:$A$776,$A171,СВЦЭМ!$B$33:$B$776,V$155)+'СЕТ СН'!$F$15</f>
        <v>97.146366900000004</v>
      </c>
      <c r="W171" s="36">
        <f>SUMIFS(СВЦЭМ!$E$33:$E$776,СВЦЭМ!$A$33:$A$776,$A171,СВЦЭМ!$B$33:$B$776,W$155)+'СЕТ СН'!$F$15</f>
        <v>95.384440179999999</v>
      </c>
      <c r="X171" s="36">
        <f>SUMIFS(СВЦЭМ!$E$33:$E$776,СВЦЭМ!$A$33:$A$776,$A171,СВЦЭМ!$B$33:$B$776,X$155)+'СЕТ СН'!$F$15</f>
        <v>101.28469456000001</v>
      </c>
      <c r="Y171" s="36">
        <f>SUMIFS(СВЦЭМ!$E$33:$E$776,СВЦЭМ!$A$33:$A$776,$A171,СВЦЭМ!$B$33:$B$776,Y$155)+'СЕТ СН'!$F$15</f>
        <v>117.52712416</v>
      </c>
    </row>
    <row r="172" spans="1:25" ht="15.75" x14ac:dyDescent="0.2">
      <c r="A172" s="35">
        <f t="shared" si="4"/>
        <v>44091</v>
      </c>
      <c r="B172" s="36">
        <f>SUMIFS(СВЦЭМ!$E$33:$E$776,СВЦЭМ!$A$33:$A$776,$A172,СВЦЭМ!$B$33:$B$776,B$155)+'СЕТ СН'!$F$15</f>
        <v>138.59831650000001</v>
      </c>
      <c r="C172" s="36">
        <f>SUMIFS(СВЦЭМ!$E$33:$E$776,СВЦЭМ!$A$33:$A$776,$A172,СВЦЭМ!$B$33:$B$776,C$155)+'СЕТ СН'!$F$15</f>
        <v>144.68553747000001</v>
      </c>
      <c r="D172" s="36">
        <f>SUMIFS(СВЦЭМ!$E$33:$E$776,СВЦЭМ!$A$33:$A$776,$A172,СВЦЭМ!$B$33:$B$776,D$155)+'СЕТ СН'!$F$15</f>
        <v>149.41756857999999</v>
      </c>
      <c r="E172" s="36">
        <f>SUMIFS(СВЦЭМ!$E$33:$E$776,СВЦЭМ!$A$33:$A$776,$A172,СВЦЭМ!$B$33:$B$776,E$155)+'СЕТ СН'!$F$15</f>
        <v>151.21590409999999</v>
      </c>
      <c r="F172" s="36">
        <f>SUMIFS(СВЦЭМ!$E$33:$E$776,СВЦЭМ!$A$33:$A$776,$A172,СВЦЭМ!$B$33:$B$776,F$155)+'СЕТ СН'!$F$15</f>
        <v>152.59837601000001</v>
      </c>
      <c r="G172" s="36">
        <f>SUMIFS(СВЦЭМ!$E$33:$E$776,СВЦЭМ!$A$33:$A$776,$A172,СВЦЭМ!$B$33:$B$776,G$155)+'СЕТ СН'!$F$15</f>
        <v>149.41752528999999</v>
      </c>
      <c r="H172" s="36">
        <f>SUMIFS(СВЦЭМ!$E$33:$E$776,СВЦЭМ!$A$33:$A$776,$A172,СВЦЭМ!$B$33:$B$776,H$155)+'СЕТ СН'!$F$15</f>
        <v>138.58002827999999</v>
      </c>
      <c r="I172" s="36">
        <f>SUMIFS(СВЦЭМ!$E$33:$E$776,СВЦЭМ!$A$33:$A$776,$A172,СВЦЭМ!$B$33:$B$776,I$155)+'СЕТ СН'!$F$15</f>
        <v>126.45941522</v>
      </c>
      <c r="J172" s="36">
        <f>SUMIFS(СВЦЭМ!$E$33:$E$776,СВЦЭМ!$A$33:$A$776,$A172,СВЦЭМ!$B$33:$B$776,J$155)+'СЕТ СН'!$F$15</f>
        <v>118.87836679999999</v>
      </c>
      <c r="K172" s="36">
        <f>SUMIFS(СВЦЭМ!$E$33:$E$776,СВЦЭМ!$A$33:$A$776,$A172,СВЦЭМ!$B$33:$B$776,K$155)+'СЕТ СН'!$F$15</f>
        <v>113.8872914</v>
      </c>
      <c r="L172" s="36">
        <f>SUMIFS(СВЦЭМ!$E$33:$E$776,СВЦЭМ!$A$33:$A$776,$A172,СВЦЭМ!$B$33:$B$776,L$155)+'СЕТ СН'!$F$15</f>
        <v>116.15685123999999</v>
      </c>
      <c r="M172" s="36">
        <f>SUMIFS(СВЦЭМ!$E$33:$E$776,СВЦЭМ!$A$33:$A$776,$A172,СВЦЭМ!$B$33:$B$776,M$155)+'СЕТ СН'!$F$15</f>
        <v>108.67351984</v>
      </c>
      <c r="N172" s="36">
        <f>SUMIFS(СВЦЭМ!$E$33:$E$776,СВЦЭМ!$A$33:$A$776,$A172,СВЦЭМ!$B$33:$B$776,N$155)+'СЕТ СН'!$F$15</f>
        <v>99.970912679999998</v>
      </c>
      <c r="O172" s="36">
        <f>SUMIFS(СВЦЭМ!$E$33:$E$776,СВЦЭМ!$A$33:$A$776,$A172,СВЦЭМ!$B$33:$B$776,O$155)+'СЕТ СН'!$F$15</f>
        <v>96.232297239999994</v>
      </c>
      <c r="P172" s="36">
        <f>SUMIFS(СВЦЭМ!$E$33:$E$776,СВЦЭМ!$A$33:$A$776,$A172,СВЦЭМ!$B$33:$B$776,P$155)+'СЕТ СН'!$F$15</f>
        <v>96.427306869999995</v>
      </c>
      <c r="Q172" s="36">
        <f>SUMIFS(СВЦЭМ!$E$33:$E$776,СВЦЭМ!$A$33:$A$776,$A172,СВЦЭМ!$B$33:$B$776,Q$155)+'СЕТ СН'!$F$15</f>
        <v>97.200606870000001</v>
      </c>
      <c r="R172" s="36">
        <f>SUMIFS(СВЦЭМ!$E$33:$E$776,СВЦЭМ!$A$33:$A$776,$A172,СВЦЭМ!$B$33:$B$776,R$155)+'СЕТ СН'!$F$15</f>
        <v>97.605918869999996</v>
      </c>
      <c r="S172" s="36">
        <f>SUMIFS(СВЦЭМ!$E$33:$E$776,СВЦЭМ!$A$33:$A$776,$A172,СВЦЭМ!$B$33:$B$776,S$155)+'СЕТ СН'!$F$15</f>
        <v>96.061820389999994</v>
      </c>
      <c r="T172" s="36">
        <f>SUMIFS(СВЦЭМ!$E$33:$E$776,СВЦЭМ!$A$33:$A$776,$A172,СВЦЭМ!$B$33:$B$776,T$155)+'СЕТ СН'!$F$15</f>
        <v>94.369794350000006</v>
      </c>
      <c r="U172" s="36">
        <f>SUMIFS(СВЦЭМ!$E$33:$E$776,СВЦЭМ!$A$33:$A$776,$A172,СВЦЭМ!$B$33:$B$776,U$155)+'СЕТ СН'!$F$15</f>
        <v>93.680598950000004</v>
      </c>
      <c r="V172" s="36">
        <f>SUMIFS(СВЦЭМ!$E$33:$E$776,СВЦЭМ!$A$33:$A$776,$A172,СВЦЭМ!$B$33:$B$776,V$155)+'СЕТ СН'!$F$15</f>
        <v>96.029925860000006</v>
      </c>
      <c r="W172" s="36">
        <f>SUMIFS(СВЦЭМ!$E$33:$E$776,СВЦЭМ!$A$33:$A$776,$A172,СВЦЭМ!$B$33:$B$776,W$155)+'СЕТ СН'!$F$15</f>
        <v>93.367253550000001</v>
      </c>
      <c r="X172" s="36">
        <f>SUMIFS(СВЦЭМ!$E$33:$E$776,СВЦЭМ!$A$33:$A$776,$A172,СВЦЭМ!$B$33:$B$776,X$155)+'СЕТ СН'!$F$15</f>
        <v>101.66465617999999</v>
      </c>
      <c r="Y172" s="36">
        <f>SUMIFS(СВЦЭМ!$E$33:$E$776,СВЦЭМ!$A$33:$A$776,$A172,СВЦЭМ!$B$33:$B$776,Y$155)+'СЕТ СН'!$F$15</f>
        <v>117.69746782</v>
      </c>
    </row>
    <row r="173" spans="1:25" ht="15.75" x14ac:dyDescent="0.2">
      <c r="A173" s="35">
        <f t="shared" si="4"/>
        <v>44092</v>
      </c>
      <c r="B173" s="36">
        <f>SUMIFS(СВЦЭМ!$E$33:$E$776,СВЦЭМ!$A$33:$A$776,$A173,СВЦЭМ!$B$33:$B$776,B$155)+'СЕТ СН'!$F$15</f>
        <v>138.14874703999999</v>
      </c>
      <c r="C173" s="36">
        <f>SUMIFS(СВЦЭМ!$E$33:$E$776,СВЦЭМ!$A$33:$A$776,$A173,СВЦЭМ!$B$33:$B$776,C$155)+'СЕТ СН'!$F$15</f>
        <v>146.92050186</v>
      </c>
      <c r="D173" s="36">
        <f>SUMIFS(СВЦЭМ!$E$33:$E$776,СВЦЭМ!$A$33:$A$776,$A173,СВЦЭМ!$B$33:$B$776,D$155)+'СЕТ СН'!$F$15</f>
        <v>155.7793849</v>
      </c>
      <c r="E173" s="36">
        <f>SUMIFS(СВЦЭМ!$E$33:$E$776,СВЦЭМ!$A$33:$A$776,$A173,СВЦЭМ!$B$33:$B$776,E$155)+'СЕТ СН'!$F$15</f>
        <v>162.48018271999999</v>
      </c>
      <c r="F173" s="36">
        <f>SUMIFS(СВЦЭМ!$E$33:$E$776,СВЦЭМ!$A$33:$A$776,$A173,СВЦЭМ!$B$33:$B$776,F$155)+'СЕТ СН'!$F$15</f>
        <v>165.86553096</v>
      </c>
      <c r="G173" s="36">
        <f>SUMIFS(СВЦЭМ!$E$33:$E$776,СВЦЭМ!$A$33:$A$776,$A173,СВЦЭМ!$B$33:$B$776,G$155)+'СЕТ СН'!$F$15</f>
        <v>160.08245812000001</v>
      </c>
      <c r="H173" s="36">
        <f>SUMIFS(СВЦЭМ!$E$33:$E$776,СВЦЭМ!$A$33:$A$776,$A173,СВЦЭМ!$B$33:$B$776,H$155)+'СЕТ СН'!$F$15</f>
        <v>150.73859906000001</v>
      </c>
      <c r="I173" s="36">
        <f>SUMIFS(СВЦЭМ!$E$33:$E$776,СВЦЭМ!$A$33:$A$776,$A173,СВЦЭМ!$B$33:$B$776,I$155)+'СЕТ СН'!$F$15</f>
        <v>142.16048246</v>
      </c>
      <c r="J173" s="36">
        <f>SUMIFS(СВЦЭМ!$E$33:$E$776,СВЦЭМ!$A$33:$A$776,$A173,СВЦЭМ!$B$33:$B$776,J$155)+'СЕТ СН'!$F$15</f>
        <v>135.95924127000001</v>
      </c>
      <c r="K173" s="36">
        <f>SUMIFS(СВЦЭМ!$E$33:$E$776,СВЦЭМ!$A$33:$A$776,$A173,СВЦЭМ!$B$33:$B$776,K$155)+'СЕТ СН'!$F$15</f>
        <v>130.54340285999999</v>
      </c>
      <c r="L173" s="36">
        <f>SUMIFS(СВЦЭМ!$E$33:$E$776,СВЦЭМ!$A$33:$A$776,$A173,СВЦЭМ!$B$33:$B$776,L$155)+'СЕТ СН'!$F$15</f>
        <v>131.10592575000001</v>
      </c>
      <c r="M173" s="36">
        <f>SUMIFS(СВЦЭМ!$E$33:$E$776,СВЦЭМ!$A$33:$A$776,$A173,СВЦЭМ!$B$33:$B$776,M$155)+'СЕТ СН'!$F$15</f>
        <v>121.74300787999999</v>
      </c>
      <c r="N173" s="36">
        <f>SUMIFS(СВЦЭМ!$E$33:$E$776,СВЦЭМ!$A$33:$A$776,$A173,СВЦЭМ!$B$33:$B$776,N$155)+'СЕТ СН'!$F$15</f>
        <v>111.53839284</v>
      </c>
      <c r="O173" s="36">
        <f>SUMIFS(СВЦЭМ!$E$33:$E$776,СВЦЭМ!$A$33:$A$776,$A173,СВЦЭМ!$B$33:$B$776,O$155)+'СЕТ СН'!$F$15</f>
        <v>105.18883031</v>
      </c>
      <c r="P173" s="36">
        <f>SUMIFS(СВЦЭМ!$E$33:$E$776,СВЦЭМ!$A$33:$A$776,$A173,СВЦЭМ!$B$33:$B$776,P$155)+'СЕТ СН'!$F$15</f>
        <v>111.8321753</v>
      </c>
      <c r="Q173" s="36">
        <f>SUMIFS(СВЦЭМ!$E$33:$E$776,СВЦЭМ!$A$33:$A$776,$A173,СВЦЭМ!$B$33:$B$776,Q$155)+'СЕТ СН'!$F$15</f>
        <v>110.8817294</v>
      </c>
      <c r="R173" s="36">
        <f>SUMIFS(СВЦЭМ!$E$33:$E$776,СВЦЭМ!$A$33:$A$776,$A173,СВЦЭМ!$B$33:$B$776,R$155)+'СЕТ СН'!$F$15</f>
        <v>106.59261449</v>
      </c>
      <c r="S173" s="36">
        <f>SUMIFS(СВЦЭМ!$E$33:$E$776,СВЦЭМ!$A$33:$A$776,$A173,СВЦЭМ!$B$33:$B$776,S$155)+'СЕТ СН'!$F$15</f>
        <v>105.29241759</v>
      </c>
      <c r="T173" s="36">
        <f>SUMIFS(СВЦЭМ!$E$33:$E$776,СВЦЭМ!$A$33:$A$776,$A173,СВЦЭМ!$B$33:$B$776,T$155)+'СЕТ СН'!$F$15</f>
        <v>103.72849951000001</v>
      </c>
      <c r="U173" s="36">
        <f>SUMIFS(СВЦЭМ!$E$33:$E$776,СВЦЭМ!$A$33:$A$776,$A173,СВЦЭМ!$B$33:$B$776,U$155)+'СЕТ СН'!$F$15</f>
        <v>100.8370645</v>
      </c>
      <c r="V173" s="36">
        <f>SUMIFS(СВЦЭМ!$E$33:$E$776,СВЦЭМ!$A$33:$A$776,$A173,СВЦЭМ!$B$33:$B$776,V$155)+'СЕТ СН'!$F$15</f>
        <v>101.41236919000001</v>
      </c>
      <c r="W173" s="36">
        <f>SUMIFS(СВЦЭМ!$E$33:$E$776,СВЦЭМ!$A$33:$A$776,$A173,СВЦЭМ!$B$33:$B$776,W$155)+'СЕТ СН'!$F$15</f>
        <v>101.25029542</v>
      </c>
      <c r="X173" s="36">
        <f>SUMIFS(СВЦЭМ!$E$33:$E$776,СВЦЭМ!$A$33:$A$776,$A173,СВЦЭМ!$B$33:$B$776,X$155)+'СЕТ СН'!$F$15</f>
        <v>109.3324264</v>
      </c>
      <c r="Y173" s="36">
        <f>SUMIFS(СВЦЭМ!$E$33:$E$776,СВЦЭМ!$A$33:$A$776,$A173,СВЦЭМ!$B$33:$B$776,Y$155)+'СЕТ СН'!$F$15</f>
        <v>125.05611281</v>
      </c>
    </row>
    <row r="174" spans="1:25" ht="15.75" x14ac:dyDescent="0.2">
      <c r="A174" s="35">
        <f t="shared" si="4"/>
        <v>44093</v>
      </c>
      <c r="B174" s="36">
        <f>SUMIFS(СВЦЭМ!$E$33:$E$776,СВЦЭМ!$A$33:$A$776,$A174,СВЦЭМ!$B$33:$B$776,B$155)+'СЕТ СН'!$F$15</f>
        <v>142.34003888000001</v>
      </c>
      <c r="C174" s="36">
        <f>SUMIFS(СВЦЭМ!$E$33:$E$776,СВЦЭМ!$A$33:$A$776,$A174,СВЦЭМ!$B$33:$B$776,C$155)+'СЕТ СН'!$F$15</f>
        <v>149.14747148999999</v>
      </c>
      <c r="D174" s="36">
        <f>SUMIFS(СВЦЭМ!$E$33:$E$776,СВЦЭМ!$A$33:$A$776,$A174,СВЦЭМ!$B$33:$B$776,D$155)+'СЕТ СН'!$F$15</f>
        <v>153.57480722</v>
      </c>
      <c r="E174" s="36">
        <f>SUMIFS(СВЦЭМ!$E$33:$E$776,СВЦЭМ!$A$33:$A$776,$A174,СВЦЭМ!$B$33:$B$776,E$155)+'СЕТ СН'!$F$15</f>
        <v>157.38357744000001</v>
      </c>
      <c r="F174" s="36">
        <f>SUMIFS(СВЦЭМ!$E$33:$E$776,СВЦЭМ!$A$33:$A$776,$A174,СВЦЭМ!$B$33:$B$776,F$155)+'СЕТ СН'!$F$15</f>
        <v>158.09624314000001</v>
      </c>
      <c r="G174" s="36">
        <f>SUMIFS(СВЦЭМ!$E$33:$E$776,СВЦЭМ!$A$33:$A$776,$A174,СВЦЭМ!$B$33:$B$776,G$155)+'СЕТ СН'!$F$15</f>
        <v>155.76134266</v>
      </c>
      <c r="H174" s="36">
        <f>SUMIFS(СВЦЭМ!$E$33:$E$776,СВЦЭМ!$A$33:$A$776,$A174,СВЦЭМ!$B$33:$B$776,H$155)+'СЕТ СН'!$F$15</f>
        <v>150.17205501000001</v>
      </c>
      <c r="I174" s="36">
        <f>SUMIFS(СВЦЭМ!$E$33:$E$776,СВЦЭМ!$A$33:$A$776,$A174,СВЦЭМ!$B$33:$B$776,I$155)+'СЕТ СН'!$F$15</f>
        <v>144.42066022</v>
      </c>
      <c r="J174" s="36">
        <f>SUMIFS(СВЦЭМ!$E$33:$E$776,СВЦЭМ!$A$33:$A$776,$A174,СВЦЭМ!$B$33:$B$776,J$155)+'СЕТ СН'!$F$15</f>
        <v>133.62042703</v>
      </c>
      <c r="K174" s="36">
        <f>SUMIFS(СВЦЭМ!$E$33:$E$776,СВЦЭМ!$A$33:$A$776,$A174,СВЦЭМ!$B$33:$B$776,K$155)+'СЕТ СН'!$F$15</f>
        <v>126.59613699000001</v>
      </c>
      <c r="L174" s="36">
        <f>SUMIFS(СВЦЭМ!$E$33:$E$776,СВЦЭМ!$A$33:$A$776,$A174,СВЦЭМ!$B$33:$B$776,L$155)+'СЕТ СН'!$F$15</f>
        <v>122.67700913</v>
      </c>
      <c r="M174" s="36">
        <f>SUMIFS(СВЦЭМ!$E$33:$E$776,СВЦЭМ!$A$33:$A$776,$A174,СВЦЭМ!$B$33:$B$776,M$155)+'СЕТ СН'!$F$15</f>
        <v>114.44512678</v>
      </c>
      <c r="N174" s="36">
        <f>SUMIFS(СВЦЭМ!$E$33:$E$776,СВЦЭМ!$A$33:$A$776,$A174,СВЦЭМ!$B$33:$B$776,N$155)+'СЕТ СН'!$F$15</f>
        <v>106.59271382</v>
      </c>
      <c r="O174" s="36">
        <f>SUMIFS(СВЦЭМ!$E$33:$E$776,СВЦЭМ!$A$33:$A$776,$A174,СВЦЭМ!$B$33:$B$776,O$155)+'СЕТ СН'!$F$15</f>
        <v>105.91924164</v>
      </c>
      <c r="P174" s="36">
        <f>SUMIFS(СВЦЭМ!$E$33:$E$776,СВЦЭМ!$A$33:$A$776,$A174,СВЦЭМ!$B$33:$B$776,P$155)+'СЕТ СН'!$F$15</f>
        <v>107.8196562</v>
      </c>
      <c r="Q174" s="36">
        <f>SUMIFS(СВЦЭМ!$E$33:$E$776,СВЦЭМ!$A$33:$A$776,$A174,СВЦЭМ!$B$33:$B$776,Q$155)+'СЕТ СН'!$F$15</f>
        <v>104.19215154</v>
      </c>
      <c r="R174" s="36">
        <f>SUMIFS(СВЦЭМ!$E$33:$E$776,СВЦЭМ!$A$33:$A$776,$A174,СВЦЭМ!$B$33:$B$776,R$155)+'СЕТ СН'!$F$15</f>
        <v>101.58552621</v>
      </c>
      <c r="S174" s="36">
        <f>SUMIFS(СВЦЭМ!$E$33:$E$776,СВЦЭМ!$A$33:$A$776,$A174,СВЦЭМ!$B$33:$B$776,S$155)+'СЕТ СН'!$F$15</f>
        <v>102.71621456</v>
      </c>
      <c r="T174" s="36">
        <f>SUMIFS(СВЦЭМ!$E$33:$E$776,СВЦЭМ!$A$33:$A$776,$A174,СВЦЭМ!$B$33:$B$776,T$155)+'СЕТ СН'!$F$15</f>
        <v>104.79822579</v>
      </c>
      <c r="U174" s="36">
        <f>SUMIFS(СВЦЭМ!$E$33:$E$776,СВЦЭМ!$A$33:$A$776,$A174,СВЦЭМ!$B$33:$B$776,U$155)+'СЕТ СН'!$F$15</f>
        <v>104.43923612</v>
      </c>
      <c r="V174" s="36">
        <f>SUMIFS(СВЦЭМ!$E$33:$E$776,СВЦЭМ!$A$33:$A$776,$A174,СВЦЭМ!$B$33:$B$776,V$155)+'СЕТ СН'!$F$15</f>
        <v>106.55308659000001</v>
      </c>
      <c r="W174" s="36">
        <f>SUMIFS(СВЦЭМ!$E$33:$E$776,СВЦЭМ!$A$33:$A$776,$A174,СВЦЭМ!$B$33:$B$776,W$155)+'СЕТ СН'!$F$15</f>
        <v>105.66611618</v>
      </c>
      <c r="X174" s="36">
        <f>SUMIFS(СВЦЭМ!$E$33:$E$776,СВЦЭМ!$A$33:$A$776,$A174,СВЦЭМ!$B$33:$B$776,X$155)+'СЕТ СН'!$F$15</f>
        <v>110.30782911999999</v>
      </c>
      <c r="Y174" s="36">
        <f>SUMIFS(СВЦЭМ!$E$33:$E$776,СВЦЭМ!$A$33:$A$776,$A174,СВЦЭМ!$B$33:$B$776,Y$155)+'СЕТ СН'!$F$15</f>
        <v>119.97813128999999</v>
      </c>
    </row>
    <row r="175" spans="1:25" ht="15.75" x14ac:dyDescent="0.2">
      <c r="A175" s="35">
        <f t="shared" si="4"/>
        <v>44094</v>
      </c>
      <c r="B175" s="36">
        <f>SUMIFS(СВЦЭМ!$E$33:$E$776,СВЦЭМ!$A$33:$A$776,$A175,СВЦЭМ!$B$33:$B$776,B$155)+'СЕТ СН'!$F$15</f>
        <v>129.35237229000001</v>
      </c>
      <c r="C175" s="36">
        <f>SUMIFS(СВЦЭМ!$E$33:$E$776,СВЦЭМ!$A$33:$A$776,$A175,СВЦЭМ!$B$33:$B$776,C$155)+'СЕТ СН'!$F$15</f>
        <v>135.47640784999999</v>
      </c>
      <c r="D175" s="36">
        <f>SUMIFS(СВЦЭМ!$E$33:$E$776,СВЦЭМ!$A$33:$A$776,$A175,СВЦЭМ!$B$33:$B$776,D$155)+'СЕТ СН'!$F$15</f>
        <v>141.90355779999999</v>
      </c>
      <c r="E175" s="36">
        <f>SUMIFS(СВЦЭМ!$E$33:$E$776,СВЦЭМ!$A$33:$A$776,$A175,СВЦЭМ!$B$33:$B$776,E$155)+'СЕТ СН'!$F$15</f>
        <v>147.58477207999999</v>
      </c>
      <c r="F175" s="36">
        <f>SUMIFS(СВЦЭМ!$E$33:$E$776,СВЦЭМ!$A$33:$A$776,$A175,СВЦЭМ!$B$33:$B$776,F$155)+'СЕТ СН'!$F$15</f>
        <v>148.99139417999999</v>
      </c>
      <c r="G175" s="36">
        <f>SUMIFS(СВЦЭМ!$E$33:$E$776,СВЦЭМ!$A$33:$A$776,$A175,СВЦЭМ!$B$33:$B$776,G$155)+'СЕТ СН'!$F$15</f>
        <v>146.85625715</v>
      </c>
      <c r="H175" s="36">
        <f>SUMIFS(СВЦЭМ!$E$33:$E$776,СВЦЭМ!$A$33:$A$776,$A175,СВЦЭМ!$B$33:$B$776,H$155)+'СЕТ СН'!$F$15</f>
        <v>143.26079966</v>
      </c>
      <c r="I175" s="36">
        <f>SUMIFS(СВЦЭМ!$E$33:$E$776,СВЦЭМ!$A$33:$A$776,$A175,СВЦЭМ!$B$33:$B$776,I$155)+'СЕТ СН'!$F$15</f>
        <v>134.72894162</v>
      </c>
      <c r="J175" s="36">
        <f>SUMIFS(СВЦЭМ!$E$33:$E$776,СВЦЭМ!$A$33:$A$776,$A175,СВЦЭМ!$B$33:$B$776,J$155)+'СЕТ СН'!$F$15</f>
        <v>126.2824471</v>
      </c>
      <c r="K175" s="36">
        <f>SUMIFS(СВЦЭМ!$E$33:$E$776,СВЦЭМ!$A$33:$A$776,$A175,СВЦЭМ!$B$33:$B$776,K$155)+'СЕТ СН'!$F$15</f>
        <v>123.53931453</v>
      </c>
      <c r="L175" s="36">
        <f>SUMIFS(СВЦЭМ!$E$33:$E$776,СВЦЭМ!$A$33:$A$776,$A175,СВЦЭМ!$B$33:$B$776,L$155)+'СЕТ СН'!$F$15</f>
        <v>123.01312043</v>
      </c>
      <c r="M175" s="36">
        <f>SUMIFS(СВЦЭМ!$E$33:$E$776,СВЦЭМ!$A$33:$A$776,$A175,СВЦЭМ!$B$33:$B$776,M$155)+'СЕТ СН'!$F$15</f>
        <v>116.89809278</v>
      </c>
      <c r="N175" s="36">
        <f>SUMIFS(СВЦЭМ!$E$33:$E$776,СВЦЭМ!$A$33:$A$776,$A175,СВЦЭМ!$B$33:$B$776,N$155)+'СЕТ СН'!$F$15</f>
        <v>111.42463671</v>
      </c>
      <c r="O175" s="36">
        <f>SUMIFS(СВЦЭМ!$E$33:$E$776,СВЦЭМ!$A$33:$A$776,$A175,СВЦЭМ!$B$33:$B$776,O$155)+'СЕТ СН'!$F$15</f>
        <v>112.18732593</v>
      </c>
      <c r="P175" s="36">
        <f>SUMIFS(СВЦЭМ!$E$33:$E$776,СВЦЭМ!$A$33:$A$776,$A175,СВЦЭМ!$B$33:$B$776,P$155)+'СЕТ СН'!$F$15</f>
        <v>110.86298489000001</v>
      </c>
      <c r="Q175" s="36">
        <f>SUMIFS(СВЦЭМ!$E$33:$E$776,СВЦЭМ!$A$33:$A$776,$A175,СВЦЭМ!$B$33:$B$776,Q$155)+'СЕТ СН'!$F$15</f>
        <v>111.05047144</v>
      </c>
      <c r="R175" s="36">
        <f>SUMIFS(СВЦЭМ!$E$33:$E$776,СВЦЭМ!$A$33:$A$776,$A175,СВЦЭМ!$B$33:$B$776,R$155)+'СЕТ СН'!$F$15</f>
        <v>110.71021147</v>
      </c>
      <c r="S175" s="36">
        <f>SUMIFS(СВЦЭМ!$E$33:$E$776,СВЦЭМ!$A$33:$A$776,$A175,СВЦЭМ!$B$33:$B$776,S$155)+'СЕТ СН'!$F$15</f>
        <v>112.91147942000001</v>
      </c>
      <c r="T175" s="36">
        <f>SUMIFS(СВЦЭМ!$E$33:$E$776,СВЦЭМ!$A$33:$A$776,$A175,СВЦЭМ!$B$33:$B$776,T$155)+'СЕТ СН'!$F$15</f>
        <v>115.74625909</v>
      </c>
      <c r="U175" s="36">
        <f>SUMIFS(СВЦЭМ!$E$33:$E$776,СВЦЭМ!$A$33:$A$776,$A175,СВЦЭМ!$B$33:$B$776,U$155)+'СЕТ СН'!$F$15</f>
        <v>118.84960565999999</v>
      </c>
      <c r="V175" s="36">
        <f>SUMIFS(СВЦЭМ!$E$33:$E$776,СВЦЭМ!$A$33:$A$776,$A175,СВЦЭМ!$B$33:$B$776,V$155)+'СЕТ СН'!$F$15</f>
        <v>121.3260839</v>
      </c>
      <c r="W175" s="36">
        <f>SUMIFS(СВЦЭМ!$E$33:$E$776,СВЦЭМ!$A$33:$A$776,$A175,СВЦЭМ!$B$33:$B$776,W$155)+'СЕТ СН'!$F$15</f>
        <v>119.05008402999999</v>
      </c>
      <c r="X175" s="36">
        <f>SUMIFS(СВЦЭМ!$E$33:$E$776,СВЦЭМ!$A$33:$A$776,$A175,СВЦЭМ!$B$33:$B$776,X$155)+'СЕТ СН'!$F$15</f>
        <v>114.38101229</v>
      </c>
      <c r="Y175" s="36">
        <f>SUMIFS(СВЦЭМ!$E$33:$E$776,СВЦЭМ!$A$33:$A$776,$A175,СВЦЭМ!$B$33:$B$776,Y$155)+'СЕТ СН'!$F$15</f>
        <v>128.42353965999999</v>
      </c>
    </row>
    <row r="176" spans="1:25" ht="15.75" x14ac:dyDescent="0.2">
      <c r="A176" s="35">
        <f t="shared" si="4"/>
        <v>44095</v>
      </c>
      <c r="B176" s="36">
        <f>SUMIFS(СВЦЭМ!$E$33:$E$776,СВЦЭМ!$A$33:$A$776,$A176,СВЦЭМ!$B$33:$B$776,B$155)+'СЕТ СН'!$F$15</f>
        <v>134.10360803</v>
      </c>
      <c r="C176" s="36">
        <f>SUMIFS(СВЦЭМ!$E$33:$E$776,СВЦЭМ!$A$33:$A$776,$A176,СВЦЭМ!$B$33:$B$776,C$155)+'СЕТ СН'!$F$15</f>
        <v>135.71816275</v>
      </c>
      <c r="D176" s="36">
        <f>SUMIFS(СВЦЭМ!$E$33:$E$776,СВЦЭМ!$A$33:$A$776,$A176,СВЦЭМ!$B$33:$B$776,D$155)+'СЕТ СН'!$F$15</f>
        <v>137.20907406000001</v>
      </c>
      <c r="E176" s="36">
        <f>SUMIFS(СВЦЭМ!$E$33:$E$776,СВЦЭМ!$A$33:$A$776,$A176,СВЦЭМ!$B$33:$B$776,E$155)+'СЕТ СН'!$F$15</f>
        <v>141.01362039</v>
      </c>
      <c r="F176" s="36">
        <f>SUMIFS(СВЦЭМ!$E$33:$E$776,СВЦЭМ!$A$33:$A$776,$A176,СВЦЭМ!$B$33:$B$776,F$155)+'СЕТ СН'!$F$15</f>
        <v>141.0286902</v>
      </c>
      <c r="G176" s="36">
        <f>SUMIFS(СВЦЭМ!$E$33:$E$776,СВЦЭМ!$A$33:$A$776,$A176,СВЦЭМ!$B$33:$B$776,G$155)+'СЕТ СН'!$F$15</f>
        <v>138.38924542000001</v>
      </c>
      <c r="H176" s="36">
        <f>SUMIFS(СВЦЭМ!$E$33:$E$776,СВЦЭМ!$A$33:$A$776,$A176,СВЦЭМ!$B$33:$B$776,H$155)+'СЕТ СН'!$F$15</f>
        <v>130.12325362000001</v>
      </c>
      <c r="I176" s="36">
        <f>SUMIFS(СВЦЭМ!$E$33:$E$776,СВЦЭМ!$A$33:$A$776,$A176,СВЦЭМ!$B$33:$B$776,I$155)+'СЕТ СН'!$F$15</f>
        <v>120.5819955</v>
      </c>
      <c r="J176" s="36">
        <f>SUMIFS(СВЦЭМ!$E$33:$E$776,СВЦЭМ!$A$33:$A$776,$A176,СВЦЭМ!$B$33:$B$776,J$155)+'СЕТ СН'!$F$15</f>
        <v>113.58076655000001</v>
      </c>
      <c r="K176" s="36">
        <f>SUMIFS(СВЦЭМ!$E$33:$E$776,СВЦЭМ!$A$33:$A$776,$A176,СВЦЭМ!$B$33:$B$776,K$155)+'СЕТ СН'!$F$15</f>
        <v>110.87678578000001</v>
      </c>
      <c r="L176" s="36">
        <f>SUMIFS(СВЦЭМ!$E$33:$E$776,СВЦЭМ!$A$33:$A$776,$A176,СВЦЭМ!$B$33:$B$776,L$155)+'СЕТ СН'!$F$15</f>
        <v>113.88391498</v>
      </c>
      <c r="M176" s="36">
        <f>SUMIFS(СВЦЭМ!$E$33:$E$776,СВЦЭМ!$A$33:$A$776,$A176,СВЦЭМ!$B$33:$B$776,M$155)+'СЕТ СН'!$F$15</f>
        <v>108.11817019</v>
      </c>
      <c r="N176" s="36">
        <f>SUMIFS(СВЦЭМ!$E$33:$E$776,СВЦЭМ!$A$33:$A$776,$A176,СВЦЭМ!$B$33:$B$776,N$155)+'СЕТ СН'!$F$15</f>
        <v>100.16726067</v>
      </c>
      <c r="O176" s="36">
        <f>SUMIFS(СВЦЭМ!$E$33:$E$776,СВЦЭМ!$A$33:$A$776,$A176,СВЦЭМ!$B$33:$B$776,O$155)+'СЕТ СН'!$F$15</f>
        <v>100.34558873</v>
      </c>
      <c r="P176" s="36">
        <f>SUMIFS(СВЦЭМ!$E$33:$E$776,СВЦЭМ!$A$33:$A$776,$A176,СВЦЭМ!$B$33:$B$776,P$155)+'СЕТ СН'!$F$15</f>
        <v>99.358123980000002</v>
      </c>
      <c r="Q176" s="36">
        <f>SUMIFS(СВЦЭМ!$E$33:$E$776,СВЦЭМ!$A$33:$A$776,$A176,СВЦЭМ!$B$33:$B$776,Q$155)+'СЕТ СН'!$F$15</f>
        <v>98.939541689999999</v>
      </c>
      <c r="R176" s="36">
        <f>SUMIFS(СВЦЭМ!$E$33:$E$776,СВЦЭМ!$A$33:$A$776,$A176,СВЦЭМ!$B$33:$B$776,R$155)+'СЕТ СН'!$F$15</f>
        <v>98.641549620000006</v>
      </c>
      <c r="S176" s="36">
        <f>SUMIFS(СВЦЭМ!$E$33:$E$776,СВЦЭМ!$A$33:$A$776,$A176,СВЦЭМ!$B$33:$B$776,S$155)+'СЕТ СН'!$F$15</f>
        <v>100.37573284</v>
      </c>
      <c r="T176" s="36">
        <f>SUMIFS(СВЦЭМ!$E$33:$E$776,СВЦЭМ!$A$33:$A$776,$A176,СВЦЭМ!$B$33:$B$776,T$155)+'СЕТ СН'!$F$15</f>
        <v>105.13409857000001</v>
      </c>
      <c r="U176" s="36">
        <f>SUMIFS(СВЦЭМ!$E$33:$E$776,СВЦЭМ!$A$33:$A$776,$A176,СВЦЭМ!$B$33:$B$776,U$155)+'СЕТ СН'!$F$15</f>
        <v>107.74266659</v>
      </c>
      <c r="V176" s="36">
        <f>SUMIFS(СВЦЭМ!$E$33:$E$776,СВЦЭМ!$A$33:$A$776,$A176,СВЦЭМ!$B$33:$B$776,V$155)+'СЕТ СН'!$F$15</f>
        <v>109.34129652</v>
      </c>
      <c r="W176" s="36">
        <f>SUMIFS(СВЦЭМ!$E$33:$E$776,СВЦЭМ!$A$33:$A$776,$A176,СВЦЭМ!$B$33:$B$776,W$155)+'СЕТ СН'!$F$15</f>
        <v>105.37979898</v>
      </c>
      <c r="X176" s="36">
        <f>SUMIFS(СВЦЭМ!$E$33:$E$776,СВЦЭМ!$A$33:$A$776,$A176,СВЦЭМ!$B$33:$B$776,X$155)+'СЕТ СН'!$F$15</f>
        <v>100.97932788999999</v>
      </c>
      <c r="Y176" s="36">
        <f>SUMIFS(СВЦЭМ!$E$33:$E$776,СВЦЭМ!$A$33:$A$776,$A176,СВЦЭМ!$B$33:$B$776,Y$155)+'СЕТ СН'!$F$15</f>
        <v>117.51887723</v>
      </c>
    </row>
    <row r="177" spans="1:27" ht="15.75" x14ac:dyDescent="0.2">
      <c r="A177" s="35">
        <f t="shared" si="4"/>
        <v>44096</v>
      </c>
      <c r="B177" s="36">
        <f>SUMIFS(СВЦЭМ!$E$33:$E$776,СВЦЭМ!$A$33:$A$776,$A177,СВЦЭМ!$B$33:$B$776,B$155)+'СЕТ СН'!$F$15</f>
        <v>135.03537802</v>
      </c>
      <c r="C177" s="36">
        <f>SUMIFS(СВЦЭМ!$E$33:$E$776,СВЦЭМ!$A$33:$A$776,$A177,СВЦЭМ!$B$33:$B$776,C$155)+'СЕТ СН'!$F$15</f>
        <v>142.33517823</v>
      </c>
      <c r="D177" s="36">
        <f>SUMIFS(СВЦЭМ!$E$33:$E$776,СВЦЭМ!$A$33:$A$776,$A177,СВЦЭМ!$B$33:$B$776,D$155)+'СЕТ СН'!$F$15</f>
        <v>145.93399857</v>
      </c>
      <c r="E177" s="36">
        <f>SUMIFS(СВЦЭМ!$E$33:$E$776,СВЦЭМ!$A$33:$A$776,$A177,СВЦЭМ!$B$33:$B$776,E$155)+'СЕТ СН'!$F$15</f>
        <v>149.83244632</v>
      </c>
      <c r="F177" s="36">
        <f>SUMIFS(СВЦЭМ!$E$33:$E$776,СВЦЭМ!$A$33:$A$776,$A177,СВЦЭМ!$B$33:$B$776,F$155)+'СЕТ СН'!$F$15</f>
        <v>146.95566403999999</v>
      </c>
      <c r="G177" s="36">
        <f>SUMIFS(СВЦЭМ!$E$33:$E$776,СВЦЭМ!$A$33:$A$776,$A177,СВЦЭМ!$B$33:$B$776,G$155)+'СЕТ СН'!$F$15</f>
        <v>142.37007703</v>
      </c>
      <c r="H177" s="36">
        <f>SUMIFS(СВЦЭМ!$E$33:$E$776,СВЦЭМ!$A$33:$A$776,$A177,СВЦЭМ!$B$33:$B$776,H$155)+'СЕТ СН'!$F$15</f>
        <v>134.99087402000001</v>
      </c>
      <c r="I177" s="36">
        <f>SUMIFS(СВЦЭМ!$E$33:$E$776,СВЦЭМ!$A$33:$A$776,$A177,СВЦЭМ!$B$33:$B$776,I$155)+'СЕТ СН'!$F$15</f>
        <v>129.52585776999999</v>
      </c>
      <c r="J177" s="36">
        <f>SUMIFS(СВЦЭМ!$E$33:$E$776,СВЦЭМ!$A$33:$A$776,$A177,СВЦЭМ!$B$33:$B$776,J$155)+'СЕТ СН'!$F$15</f>
        <v>123.91973926</v>
      </c>
      <c r="K177" s="36">
        <f>SUMIFS(СВЦЭМ!$E$33:$E$776,СВЦЭМ!$A$33:$A$776,$A177,СВЦЭМ!$B$33:$B$776,K$155)+'СЕТ СН'!$F$15</f>
        <v>121.99073228</v>
      </c>
      <c r="L177" s="36">
        <f>SUMIFS(СВЦЭМ!$E$33:$E$776,СВЦЭМ!$A$33:$A$776,$A177,СВЦЭМ!$B$33:$B$776,L$155)+'СЕТ СН'!$F$15</f>
        <v>121.88414709</v>
      </c>
      <c r="M177" s="36">
        <f>SUMIFS(СВЦЭМ!$E$33:$E$776,СВЦЭМ!$A$33:$A$776,$A177,СВЦЭМ!$B$33:$B$776,M$155)+'СЕТ СН'!$F$15</f>
        <v>117.11237305</v>
      </c>
      <c r="N177" s="36">
        <f>SUMIFS(СВЦЭМ!$E$33:$E$776,СВЦЭМ!$A$33:$A$776,$A177,СВЦЭМ!$B$33:$B$776,N$155)+'СЕТ СН'!$F$15</f>
        <v>107.74011609</v>
      </c>
      <c r="O177" s="36">
        <f>SUMIFS(СВЦЭМ!$E$33:$E$776,СВЦЭМ!$A$33:$A$776,$A177,СВЦЭМ!$B$33:$B$776,O$155)+'СЕТ СН'!$F$15</f>
        <v>105.84547212</v>
      </c>
      <c r="P177" s="36">
        <f>SUMIFS(СВЦЭМ!$E$33:$E$776,СВЦЭМ!$A$33:$A$776,$A177,СВЦЭМ!$B$33:$B$776,P$155)+'СЕТ СН'!$F$15</f>
        <v>105.03464269</v>
      </c>
      <c r="Q177" s="36">
        <f>SUMIFS(СВЦЭМ!$E$33:$E$776,СВЦЭМ!$A$33:$A$776,$A177,СВЦЭМ!$B$33:$B$776,Q$155)+'СЕТ СН'!$F$15</f>
        <v>105.43886265</v>
      </c>
      <c r="R177" s="36">
        <f>SUMIFS(СВЦЭМ!$E$33:$E$776,СВЦЭМ!$A$33:$A$776,$A177,СВЦЭМ!$B$33:$B$776,R$155)+'СЕТ СН'!$F$15</f>
        <v>105.07904118</v>
      </c>
      <c r="S177" s="36">
        <f>SUMIFS(СВЦЭМ!$E$33:$E$776,СВЦЭМ!$A$33:$A$776,$A177,СВЦЭМ!$B$33:$B$776,S$155)+'СЕТ СН'!$F$15</f>
        <v>106.30212066999999</v>
      </c>
      <c r="T177" s="36">
        <f>SUMIFS(СВЦЭМ!$E$33:$E$776,СВЦЭМ!$A$33:$A$776,$A177,СВЦЭМ!$B$33:$B$776,T$155)+'СЕТ СН'!$F$15</f>
        <v>108.18833868999999</v>
      </c>
      <c r="U177" s="36">
        <f>SUMIFS(СВЦЭМ!$E$33:$E$776,СВЦЭМ!$A$33:$A$776,$A177,СВЦЭМ!$B$33:$B$776,U$155)+'СЕТ СН'!$F$15</f>
        <v>112.66066377</v>
      </c>
      <c r="V177" s="36">
        <f>SUMIFS(СВЦЭМ!$E$33:$E$776,СВЦЭМ!$A$33:$A$776,$A177,СВЦЭМ!$B$33:$B$776,V$155)+'СЕТ СН'!$F$15</f>
        <v>112.72548</v>
      </c>
      <c r="W177" s="36">
        <f>SUMIFS(СВЦЭМ!$E$33:$E$776,СВЦЭМ!$A$33:$A$776,$A177,СВЦЭМ!$B$33:$B$776,W$155)+'СЕТ СН'!$F$15</f>
        <v>110.4405665</v>
      </c>
      <c r="X177" s="36">
        <f>SUMIFS(СВЦЭМ!$E$33:$E$776,СВЦЭМ!$A$33:$A$776,$A177,СВЦЭМ!$B$33:$B$776,X$155)+'СЕТ СН'!$F$15</f>
        <v>109.93425549</v>
      </c>
      <c r="Y177" s="36">
        <f>SUMIFS(СВЦЭМ!$E$33:$E$776,СВЦЭМ!$A$33:$A$776,$A177,СВЦЭМ!$B$33:$B$776,Y$155)+'СЕТ СН'!$F$15</f>
        <v>123.84057601000001</v>
      </c>
    </row>
    <row r="178" spans="1:27" ht="15.75" x14ac:dyDescent="0.2">
      <c r="A178" s="35">
        <f t="shared" si="4"/>
        <v>44097</v>
      </c>
      <c r="B178" s="36">
        <f>SUMIFS(СВЦЭМ!$E$33:$E$776,СВЦЭМ!$A$33:$A$776,$A178,СВЦЭМ!$B$33:$B$776,B$155)+'СЕТ СН'!$F$15</f>
        <v>133.28056040000001</v>
      </c>
      <c r="C178" s="36">
        <f>SUMIFS(СВЦЭМ!$E$33:$E$776,СВЦЭМ!$A$33:$A$776,$A178,СВЦЭМ!$B$33:$B$776,C$155)+'СЕТ СН'!$F$15</f>
        <v>140.12389708000001</v>
      </c>
      <c r="D178" s="36">
        <f>SUMIFS(СВЦЭМ!$E$33:$E$776,СВЦЭМ!$A$33:$A$776,$A178,СВЦЭМ!$B$33:$B$776,D$155)+'СЕТ СН'!$F$15</f>
        <v>142.91239408999999</v>
      </c>
      <c r="E178" s="36">
        <f>SUMIFS(СВЦЭМ!$E$33:$E$776,СВЦЭМ!$A$33:$A$776,$A178,СВЦЭМ!$B$33:$B$776,E$155)+'СЕТ СН'!$F$15</f>
        <v>146.35082510000001</v>
      </c>
      <c r="F178" s="36">
        <f>SUMIFS(СВЦЭМ!$E$33:$E$776,СВЦЭМ!$A$33:$A$776,$A178,СВЦЭМ!$B$33:$B$776,F$155)+'СЕТ СН'!$F$15</f>
        <v>148.05696220999999</v>
      </c>
      <c r="G178" s="36">
        <f>SUMIFS(СВЦЭМ!$E$33:$E$776,СВЦЭМ!$A$33:$A$776,$A178,СВЦЭМ!$B$33:$B$776,G$155)+'СЕТ СН'!$F$15</f>
        <v>144.35265261000001</v>
      </c>
      <c r="H178" s="36">
        <f>SUMIFS(СВЦЭМ!$E$33:$E$776,СВЦЭМ!$A$33:$A$776,$A178,СВЦЭМ!$B$33:$B$776,H$155)+'СЕТ СН'!$F$15</f>
        <v>134.50238393000001</v>
      </c>
      <c r="I178" s="36">
        <f>SUMIFS(СВЦЭМ!$E$33:$E$776,СВЦЭМ!$A$33:$A$776,$A178,СВЦЭМ!$B$33:$B$776,I$155)+'СЕТ СН'!$F$15</f>
        <v>123.80682204</v>
      </c>
      <c r="J178" s="36">
        <f>SUMIFS(СВЦЭМ!$E$33:$E$776,СВЦЭМ!$A$33:$A$776,$A178,СВЦЭМ!$B$33:$B$776,J$155)+'СЕТ СН'!$F$15</f>
        <v>118.48672679000001</v>
      </c>
      <c r="K178" s="36">
        <f>SUMIFS(СВЦЭМ!$E$33:$E$776,СВЦЭМ!$A$33:$A$776,$A178,СВЦЭМ!$B$33:$B$776,K$155)+'СЕТ СН'!$F$15</f>
        <v>117.67853282</v>
      </c>
      <c r="L178" s="36">
        <f>SUMIFS(СВЦЭМ!$E$33:$E$776,СВЦЭМ!$A$33:$A$776,$A178,СВЦЭМ!$B$33:$B$776,L$155)+'СЕТ СН'!$F$15</f>
        <v>116.43122624</v>
      </c>
      <c r="M178" s="36">
        <f>SUMIFS(СВЦЭМ!$E$33:$E$776,СВЦЭМ!$A$33:$A$776,$A178,СВЦЭМ!$B$33:$B$776,M$155)+'СЕТ СН'!$F$15</f>
        <v>108.80443341</v>
      </c>
      <c r="N178" s="36">
        <f>SUMIFS(СВЦЭМ!$E$33:$E$776,СВЦЭМ!$A$33:$A$776,$A178,СВЦЭМ!$B$33:$B$776,N$155)+'СЕТ СН'!$F$15</f>
        <v>107.8616588</v>
      </c>
      <c r="O178" s="36">
        <f>SUMIFS(СВЦЭМ!$E$33:$E$776,СВЦЭМ!$A$33:$A$776,$A178,СВЦЭМ!$B$33:$B$776,O$155)+'СЕТ СН'!$F$15</f>
        <v>107.59261293</v>
      </c>
      <c r="P178" s="36">
        <f>SUMIFS(СВЦЭМ!$E$33:$E$776,СВЦЭМ!$A$33:$A$776,$A178,СВЦЭМ!$B$33:$B$776,P$155)+'СЕТ СН'!$F$15</f>
        <v>106.70670294</v>
      </c>
      <c r="Q178" s="36">
        <f>SUMIFS(СВЦЭМ!$E$33:$E$776,СВЦЭМ!$A$33:$A$776,$A178,СВЦЭМ!$B$33:$B$776,Q$155)+'СЕТ СН'!$F$15</f>
        <v>106.72629843999999</v>
      </c>
      <c r="R178" s="36">
        <f>SUMIFS(СВЦЭМ!$E$33:$E$776,СВЦЭМ!$A$33:$A$776,$A178,СВЦЭМ!$B$33:$B$776,R$155)+'СЕТ СН'!$F$15</f>
        <v>105.91066198</v>
      </c>
      <c r="S178" s="36">
        <f>SUMIFS(СВЦЭМ!$E$33:$E$776,СВЦЭМ!$A$33:$A$776,$A178,СВЦЭМ!$B$33:$B$776,S$155)+'СЕТ СН'!$F$15</f>
        <v>107.14824461000001</v>
      </c>
      <c r="T178" s="36">
        <f>SUMIFS(СВЦЭМ!$E$33:$E$776,СВЦЭМ!$A$33:$A$776,$A178,СВЦЭМ!$B$33:$B$776,T$155)+'СЕТ СН'!$F$15</f>
        <v>107.65974909000001</v>
      </c>
      <c r="U178" s="36">
        <f>SUMIFS(СВЦЭМ!$E$33:$E$776,СВЦЭМ!$A$33:$A$776,$A178,СВЦЭМ!$B$33:$B$776,U$155)+'СЕТ СН'!$F$15</f>
        <v>110.98501051</v>
      </c>
      <c r="V178" s="36">
        <f>SUMIFS(СВЦЭМ!$E$33:$E$776,СВЦЭМ!$A$33:$A$776,$A178,СВЦЭМ!$B$33:$B$776,V$155)+'СЕТ СН'!$F$15</f>
        <v>109.77372295000001</v>
      </c>
      <c r="W178" s="36">
        <f>SUMIFS(СВЦЭМ!$E$33:$E$776,СВЦЭМ!$A$33:$A$776,$A178,СВЦЭМ!$B$33:$B$776,W$155)+'СЕТ СН'!$F$15</f>
        <v>107.87167861</v>
      </c>
      <c r="X178" s="36">
        <f>SUMIFS(СВЦЭМ!$E$33:$E$776,СВЦЭМ!$A$33:$A$776,$A178,СВЦЭМ!$B$33:$B$776,X$155)+'СЕТ СН'!$F$15</f>
        <v>105.61174681999999</v>
      </c>
      <c r="Y178" s="36">
        <f>SUMIFS(СВЦЭМ!$E$33:$E$776,СВЦЭМ!$A$33:$A$776,$A178,СВЦЭМ!$B$33:$B$776,Y$155)+'СЕТ СН'!$F$15</f>
        <v>116.30123123</v>
      </c>
    </row>
    <row r="179" spans="1:27" ht="15.75" x14ac:dyDescent="0.2">
      <c r="A179" s="35">
        <f t="shared" si="4"/>
        <v>44098</v>
      </c>
      <c r="B179" s="36">
        <f>SUMIFS(СВЦЭМ!$E$33:$E$776,СВЦЭМ!$A$33:$A$776,$A179,СВЦЭМ!$B$33:$B$776,B$155)+'СЕТ СН'!$F$15</f>
        <v>137.93622278999999</v>
      </c>
      <c r="C179" s="36">
        <f>SUMIFS(СВЦЭМ!$E$33:$E$776,СВЦЭМ!$A$33:$A$776,$A179,СВЦЭМ!$B$33:$B$776,C$155)+'СЕТ СН'!$F$15</f>
        <v>141.26097618</v>
      </c>
      <c r="D179" s="36">
        <f>SUMIFS(СВЦЭМ!$E$33:$E$776,СВЦЭМ!$A$33:$A$776,$A179,СВЦЭМ!$B$33:$B$776,D$155)+'СЕТ СН'!$F$15</f>
        <v>144.43939698</v>
      </c>
      <c r="E179" s="36">
        <f>SUMIFS(СВЦЭМ!$E$33:$E$776,СВЦЭМ!$A$33:$A$776,$A179,СВЦЭМ!$B$33:$B$776,E$155)+'СЕТ СН'!$F$15</f>
        <v>145.53278576</v>
      </c>
      <c r="F179" s="36">
        <f>SUMIFS(СВЦЭМ!$E$33:$E$776,СВЦЭМ!$A$33:$A$776,$A179,СВЦЭМ!$B$33:$B$776,F$155)+'СЕТ СН'!$F$15</f>
        <v>143.82410182999999</v>
      </c>
      <c r="G179" s="36">
        <f>SUMIFS(СВЦЭМ!$E$33:$E$776,СВЦЭМ!$A$33:$A$776,$A179,СВЦЭМ!$B$33:$B$776,G$155)+'СЕТ СН'!$F$15</f>
        <v>143.376577</v>
      </c>
      <c r="H179" s="36">
        <f>SUMIFS(СВЦЭМ!$E$33:$E$776,СВЦЭМ!$A$33:$A$776,$A179,СВЦЭМ!$B$33:$B$776,H$155)+'СЕТ СН'!$F$15</f>
        <v>143.81549307</v>
      </c>
      <c r="I179" s="36">
        <f>SUMIFS(СВЦЭМ!$E$33:$E$776,СВЦЭМ!$A$33:$A$776,$A179,СВЦЭМ!$B$33:$B$776,I$155)+'СЕТ СН'!$F$15</f>
        <v>127.33103663</v>
      </c>
      <c r="J179" s="36">
        <f>SUMIFS(СВЦЭМ!$E$33:$E$776,СВЦЭМ!$A$33:$A$776,$A179,СВЦЭМ!$B$33:$B$776,J$155)+'СЕТ СН'!$F$15</f>
        <v>121.31330749</v>
      </c>
      <c r="K179" s="36">
        <f>SUMIFS(СВЦЭМ!$E$33:$E$776,СВЦЭМ!$A$33:$A$776,$A179,СВЦЭМ!$B$33:$B$776,K$155)+'СЕТ СН'!$F$15</f>
        <v>122.06139539999999</v>
      </c>
      <c r="L179" s="36">
        <f>SUMIFS(СВЦЭМ!$E$33:$E$776,СВЦЭМ!$A$33:$A$776,$A179,СВЦЭМ!$B$33:$B$776,L$155)+'СЕТ СН'!$F$15</f>
        <v>124.06534344000001</v>
      </c>
      <c r="M179" s="36">
        <f>SUMIFS(СВЦЭМ!$E$33:$E$776,СВЦЭМ!$A$33:$A$776,$A179,СВЦЭМ!$B$33:$B$776,M$155)+'СЕТ СН'!$F$15</f>
        <v>117.10529287999999</v>
      </c>
      <c r="N179" s="36">
        <f>SUMIFS(СВЦЭМ!$E$33:$E$776,СВЦЭМ!$A$33:$A$776,$A179,СВЦЭМ!$B$33:$B$776,N$155)+'СЕТ СН'!$F$15</f>
        <v>108.31677440999999</v>
      </c>
      <c r="O179" s="36">
        <f>SUMIFS(СВЦЭМ!$E$33:$E$776,СВЦЭМ!$A$33:$A$776,$A179,СВЦЭМ!$B$33:$B$776,O$155)+'СЕТ СН'!$F$15</f>
        <v>107.92154898</v>
      </c>
      <c r="P179" s="36">
        <f>SUMIFS(СВЦЭМ!$E$33:$E$776,СВЦЭМ!$A$33:$A$776,$A179,СВЦЭМ!$B$33:$B$776,P$155)+'СЕТ СН'!$F$15</f>
        <v>107.49584718</v>
      </c>
      <c r="Q179" s="36">
        <f>SUMIFS(СВЦЭМ!$E$33:$E$776,СВЦЭМ!$A$33:$A$776,$A179,СВЦЭМ!$B$33:$B$776,Q$155)+'СЕТ СН'!$F$15</f>
        <v>106.58082777</v>
      </c>
      <c r="R179" s="36">
        <f>SUMIFS(СВЦЭМ!$E$33:$E$776,СВЦЭМ!$A$33:$A$776,$A179,СВЦЭМ!$B$33:$B$776,R$155)+'СЕТ СН'!$F$15</f>
        <v>105.78567535000001</v>
      </c>
      <c r="S179" s="36">
        <f>SUMIFS(СВЦЭМ!$E$33:$E$776,СВЦЭМ!$A$33:$A$776,$A179,СВЦЭМ!$B$33:$B$776,S$155)+'СЕТ СН'!$F$15</f>
        <v>106.72365430000001</v>
      </c>
      <c r="T179" s="36">
        <f>SUMIFS(СВЦЭМ!$E$33:$E$776,СВЦЭМ!$A$33:$A$776,$A179,СВЦЭМ!$B$33:$B$776,T$155)+'СЕТ СН'!$F$15</f>
        <v>107.78202892</v>
      </c>
      <c r="U179" s="36">
        <f>SUMIFS(СВЦЭМ!$E$33:$E$776,СВЦЭМ!$A$33:$A$776,$A179,СВЦЭМ!$B$33:$B$776,U$155)+'СЕТ СН'!$F$15</f>
        <v>113.77917149</v>
      </c>
      <c r="V179" s="36">
        <f>SUMIFS(СВЦЭМ!$E$33:$E$776,СВЦЭМ!$A$33:$A$776,$A179,СВЦЭМ!$B$33:$B$776,V$155)+'СЕТ СН'!$F$15</f>
        <v>113.1274104</v>
      </c>
      <c r="W179" s="36">
        <f>SUMIFS(СВЦЭМ!$E$33:$E$776,СВЦЭМ!$A$33:$A$776,$A179,СВЦЭМ!$B$33:$B$776,W$155)+'СЕТ СН'!$F$15</f>
        <v>122.14914235000001</v>
      </c>
      <c r="X179" s="36">
        <f>SUMIFS(СВЦЭМ!$E$33:$E$776,СВЦЭМ!$A$33:$A$776,$A179,СВЦЭМ!$B$33:$B$776,X$155)+'СЕТ СН'!$F$15</f>
        <v>125.06242754</v>
      </c>
      <c r="Y179" s="36">
        <f>SUMIFS(СВЦЭМ!$E$33:$E$776,СВЦЭМ!$A$33:$A$776,$A179,СВЦЭМ!$B$33:$B$776,Y$155)+'СЕТ СН'!$F$15</f>
        <v>133.45194108000001</v>
      </c>
    </row>
    <row r="180" spans="1:27" ht="15.75" x14ac:dyDescent="0.2">
      <c r="A180" s="35">
        <f t="shared" si="4"/>
        <v>44099</v>
      </c>
      <c r="B180" s="36">
        <f>SUMIFS(СВЦЭМ!$E$33:$E$776,СВЦЭМ!$A$33:$A$776,$A180,СВЦЭМ!$B$33:$B$776,B$155)+'СЕТ СН'!$F$15</f>
        <v>132.30446512</v>
      </c>
      <c r="C180" s="36">
        <f>SUMIFS(СВЦЭМ!$E$33:$E$776,СВЦЭМ!$A$33:$A$776,$A180,СВЦЭМ!$B$33:$B$776,C$155)+'СЕТ СН'!$F$15</f>
        <v>135.04588428</v>
      </c>
      <c r="D180" s="36">
        <f>SUMIFS(СВЦЭМ!$E$33:$E$776,СВЦЭМ!$A$33:$A$776,$A180,СВЦЭМ!$B$33:$B$776,D$155)+'СЕТ СН'!$F$15</f>
        <v>137.64103825999999</v>
      </c>
      <c r="E180" s="36">
        <f>SUMIFS(СВЦЭМ!$E$33:$E$776,СВЦЭМ!$A$33:$A$776,$A180,СВЦЭМ!$B$33:$B$776,E$155)+'СЕТ СН'!$F$15</f>
        <v>138.15617159999999</v>
      </c>
      <c r="F180" s="36">
        <f>SUMIFS(СВЦЭМ!$E$33:$E$776,СВЦЭМ!$A$33:$A$776,$A180,СВЦЭМ!$B$33:$B$776,F$155)+'СЕТ СН'!$F$15</f>
        <v>137.06635030000001</v>
      </c>
      <c r="G180" s="36">
        <f>SUMIFS(СВЦЭМ!$E$33:$E$776,СВЦЭМ!$A$33:$A$776,$A180,СВЦЭМ!$B$33:$B$776,G$155)+'СЕТ СН'!$F$15</f>
        <v>134.16420841999999</v>
      </c>
      <c r="H180" s="36">
        <f>SUMIFS(СВЦЭМ!$E$33:$E$776,СВЦЭМ!$A$33:$A$776,$A180,СВЦЭМ!$B$33:$B$776,H$155)+'СЕТ СН'!$F$15</f>
        <v>127.43181401</v>
      </c>
      <c r="I180" s="36">
        <f>SUMIFS(СВЦЭМ!$E$33:$E$776,СВЦЭМ!$A$33:$A$776,$A180,СВЦЭМ!$B$33:$B$776,I$155)+'СЕТ СН'!$F$15</f>
        <v>122.5741725</v>
      </c>
      <c r="J180" s="36">
        <f>SUMIFS(СВЦЭМ!$E$33:$E$776,СВЦЭМ!$A$33:$A$776,$A180,СВЦЭМ!$B$33:$B$776,J$155)+'СЕТ СН'!$F$15</f>
        <v>120.75857487</v>
      </c>
      <c r="K180" s="36">
        <f>SUMIFS(СВЦЭМ!$E$33:$E$776,СВЦЭМ!$A$33:$A$776,$A180,СВЦЭМ!$B$33:$B$776,K$155)+'СЕТ СН'!$F$15</f>
        <v>120.17464016</v>
      </c>
      <c r="L180" s="36">
        <f>SUMIFS(СВЦЭМ!$E$33:$E$776,СВЦЭМ!$A$33:$A$776,$A180,СВЦЭМ!$B$33:$B$776,L$155)+'СЕТ СН'!$F$15</f>
        <v>122.13562097000001</v>
      </c>
      <c r="M180" s="36">
        <f>SUMIFS(СВЦЭМ!$E$33:$E$776,СВЦЭМ!$A$33:$A$776,$A180,СВЦЭМ!$B$33:$B$776,M$155)+'СЕТ СН'!$F$15</f>
        <v>114.50244093000001</v>
      </c>
      <c r="N180" s="36">
        <f>SUMIFS(СВЦЭМ!$E$33:$E$776,СВЦЭМ!$A$33:$A$776,$A180,СВЦЭМ!$B$33:$B$776,N$155)+'СЕТ СН'!$F$15</f>
        <v>106.97205762999999</v>
      </c>
      <c r="O180" s="36">
        <f>SUMIFS(СВЦЭМ!$E$33:$E$776,СВЦЭМ!$A$33:$A$776,$A180,СВЦЭМ!$B$33:$B$776,O$155)+'СЕТ СН'!$F$15</f>
        <v>102.93458276</v>
      </c>
      <c r="P180" s="36">
        <f>SUMIFS(СВЦЭМ!$E$33:$E$776,СВЦЭМ!$A$33:$A$776,$A180,СВЦЭМ!$B$33:$B$776,P$155)+'СЕТ СН'!$F$15</f>
        <v>102.11881898</v>
      </c>
      <c r="Q180" s="36">
        <f>SUMIFS(СВЦЭМ!$E$33:$E$776,СВЦЭМ!$A$33:$A$776,$A180,СВЦЭМ!$B$33:$B$776,Q$155)+'СЕТ СН'!$F$15</f>
        <v>101.57688623999999</v>
      </c>
      <c r="R180" s="36">
        <f>SUMIFS(СВЦЭМ!$E$33:$E$776,СВЦЭМ!$A$33:$A$776,$A180,СВЦЭМ!$B$33:$B$776,R$155)+'СЕТ СН'!$F$15</f>
        <v>101.77946149</v>
      </c>
      <c r="S180" s="36">
        <f>SUMIFS(СВЦЭМ!$E$33:$E$776,СВЦЭМ!$A$33:$A$776,$A180,СВЦЭМ!$B$33:$B$776,S$155)+'СЕТ СН'!$F$15</f>
        <v>102.34752247999999</v>
      </c>
      <c r="T180" s="36">
        <f>SUMIFS(СВЦЭМ!$E$33:$E$776,СВЦЭМ!$A$33:$A$776,$A180,СВЦЭМ!$B$33:$B$776,T$155)+'СЕТ СН'!$F$15</f>
        <v>100.45881836</v>
      </c>
      <c r="U180" s="36">
        <f>SUMIFS(СВЦЭМ!$E$33:$E$776,СВЦЭМ!$A$33:$A$776,$A180,СВЦЭМ!$B$33:$B$776,U$155)+'СЕТ СН'!$F$15</f>
        <v>102.78303717999999</v>
      </c>
      <c r="V180" s="36">
        <f>SUMIFS(СВЦЭМ!$E$33:$E$776,СВЦЭМ!$A$33:$A$776,$A180,СВЦЭМ!$B$33:$B$776,V$155)+'СЕТ СН'!$F$15</f>
        <v>105.2390011</v>
      </c>
      <c r="W180" s="36">
        <f>SUMIFS(СВЦЭМ!$E$33:$E$776,СВЦЭМ!$A$33:$A$776,$A180,СВЦЭМ!$B$33:$B$776,W$155)+'СЕТ СН'!$F$15</f>
        <v>102.91299462000001</v>
      </c>
      <c r="X180" s="36">
        <f>SUMIFS(СВЦЭМ!$E$33:$E$776,СВЦЭМ!$A$33:$A$776,$A180,СВЦЭМ!$B$33:$B$776,X$155)+'СЕТ СН'!$F$15</f>
        <v>108.39778925</v>
      </c>
      <c r="Y180" s="36">
        <f>SUMIFS(СВЦЭМ!$E$33:$E$776,СВЦЭМ!$A$33:$A$776,$A180,СВЦЭМ!$B$33:$B$776,Y$155)+'СЕТ СН'!$F$15</f>
        <v>123.58516229999999</v>
      </c>
    </row>
    <row r="181" spans="1:27" ht="15.75" x14ac:dyDescent="0.2">
      <c r="A181" s="35">
        <f t="shared" si="4"/>
        <v>44100</v>
      </c>
      <c r="B181" s="36">
        <f>SUMIFS(СВЦЭМ!$E$33:$E$776,СВЦЭМ!$A$33:$A$776,$A181,СВЦЭМ!$B$33:$B$776,B$155)+'СЕТ СН'!$F$15</f>
        <v>136.63189116000001</v>
      </c>
      <c r="C181" s="36">
        <f>SUMIFS(СВЦЭМ!$E$33:$E$776,СВЦЭМ!$A$33:$A$776,$A181,СВЦЭМ!$B$33:$B$776,C$155)+'СЕТ СН'!$F$15</f>
        <v>142.25869051999999</v>
      </c>
      <c r="D181" s="36">
        <f>SUMIFS(СВЦЭМ!$E$33:$E$776,СВЦЭМ!$A$33:$A$776,$A181,СВЦЭМ!$B$33:$B$776,D$155)+'СЕТ СН'!$F$15</f>
        <v>145.39073578</v>
      </c>
      <c r="E181" s="36">
        <f>SUMIFS(СВЦЭМ!$E$33:$E$776,СВЦЭМ!$A$33:$A$776,$A181,СВЦЭМ!$B$33:$B$776,E$155)+'СЕТ СН'!$F$15</f>
        <v>147.21938684</v>
      </c>
      <c r="F181" s="36">
        <f>SUMIFS(СВЦЭМ!$E$33:$E$776,СВЦЭМ!$A$33:$A$776,$A181,СВЦЭМ!$B$33:$B$776,F$155)+'СЕТ СН'!$F$15</f>
        <v>148.05510362999999</v>
      </c>
      <c r="G181" s="36">
        <f>SUMIFS(СВЦЭМ!$E$33:$E$776,СВЦЭМ!$A$33:$A$776,$A181,СВЦЭМ!$B$33:$B$776,G$155)+'СЕТ СН'!$F$15</f>
        <v>146.09861941</v>
      </c>
      <c r="H181" s="36">
        <f>SUMIFS(СВЦЭМ!$E$33:$E$776,СВЦЭМ!$A$33:$A$776,$A181,СВЦЭМ!$B$33:$B$776,H$155)+'СЕТ СН'!$F$15</f>
        <v>141.65597428000001</v>
      </c>
      <c r="I181" s="36">
        <f>SUMIFS(СВЦЭМ!$E$33:$E$776,СВЦЭМ!$A$33:$A$776,$A181,СВЦЭМ!$B$33:$B$776,I$155)+'СЕТ СН'!$F$15</f>
        <v>134.64214784999999</v>
      </c>
      <c r="J181" s="36">
        <f>SUMIFS(СВЦЭМ!$E$33:$E$776,СВЦЭМ!$A$33:$A$776,$A181,СВЦЭМ!$B$33:$B$776,J$155)+'СЕТ СН'!$F$15</f>
        <v>127.20117033</v>
      </c>
      <c r="K181" s="36">
        <f>SUMIFS(СВЦЭМ!$E$33:$E$776,СВЦЭМ!$A$33:$A$776,$A181,СВЦЭМ!$B$33:$B$776,K$155)+'СЕТ СН'!$F$15</f>
        <v>123.03489761</v>
      </c>
      <c r="L181" s="36">
        <f>SUMIFS(СВЦЭМ!$E$33:$E$776,СВЦЭМ!$A$33:$A$776,$A181,СВЦЭМ!$B$33:$B$776,L$155)+'СЕТ СН'!$F$15</f>
        <v>121.08886556</v>
      </c>
      <c r="M181" s="36">
        <f>SUMIFS(СВЦЭМ!$E$33:$E$776,СВЦЭМ!$A$33:$A$776,$A181,СВЦЭМ!$B$33:$B$776,M$155)+'СЕТ СН'!$F$15</f>
        <v>113.33379486</v>
      </c>
      <c r="N181" s="36">
        <f>SUMIFS(СВЦЭМ!$E$33:$E$776,СВЦЭМ!$A$33:$A$776,$A181,СВЦЭМ!$B$33:$B$776,N$155)+'СЕТ СН'!$F$15</f>
        <v>107.16291181</v>
      </c>
      <c r="O181" s="36">
        <f>SUMIFS(СВЦЭМ!$E$33:$E$776,СВЦЭМ!$A$33:$A$776,$A181,СВЦЭМ!$B$33:$B$776,O$155)+'СЕТ СН'!$F$15</f>
        <v>104.08163806</v>
      </c>
      <c r="P181" s="36">
        <f>SUMIFS(СВЦЭМ!$E$33:$E$776,СВЦЭМ!$A$33:$A$776,$A181,СВЦЭМ!$B$33:$B$776,P$155)+'СЕТ СН'!$F$15</f>
        <v>103.70890215</v>
      </c>
      <c r="Q181" s="36">
        <f>SUMIFS(СВЦЭМ!$E$33:$E$776,СВЦЭМ!$A$33:$A$776,$A181,СВЦЭМ!$B$33:$B$776,Q$155)+'СЕТ СН'!$F$15</f>
        <v>103.65424324999999</v>
      </c>
      <c r="R181" s="36">
        <f>SUMIFS(СВЦЭМ!$E$33:$E$776,СВЦЭМ!$A$33:$A$776,$A181,СВЦЭМ!$B$33:$B$776,R$155)+'СЕТ СН'!$F$15</f>
        <v>103.09383421</v>
      </c>
      <c r="S181" s="36">
        <f>SUMIFS(СВЦЭМ!$E$33:$E$776,СВЦЭМ!$A$33:$A$776,$A181,СВЦЭМ!$B$33:$B$776,S$155)+'СЕТ СН'!$F$15</f>
        <v>103.07858749</v>
      </c>
      <c r="T181" s="36">
        <f>SUMIFS(СВЦЭМ!$E$33:$E$776,СВЦЭМ!$A$33:$A$776,$A181,СВЦЭМ!$B$33:$B$776,T$155)+'СЕТ СН'!$F$15</f>
        <v>101.90380285000001</v>
      </c>
      <c r="U181" s="36">
        <f>SUMIFS(СВЦЭМ!$E$33:$E$776,СВЦЭМ!$A$33:$A$776,$A181,СВЦЭМ!$B$33:$B$776,U$155)+'СЕТ СН'!$F$15</f>
        <v>105.02119805</v>
      </c>
      <c r="V181" s="36">
        <f>SUMIFS(СВЦЭМ!$E$33:$E$776,СВЦЭМ!$A$33:$A$776,$A181,СВЦЭМ!$B$33:$B$776,V$155)+'СЕТ СН'!$F$15</f>
        <v>105.43567134</v>
      </c>
      <c r="W181" s="36">
        <f>SUMIFS(СВЦЭМ!$E$33:$E$776,СВЦЭМ!$A$33:$A$776,$A181,СВЦЭМ!$B$33:$B$776,W$155)+'СЕТ СН'!$F$15</f>
        <v>101.53373065</v>
      </c>
      <c r="X181" s="36">
        <f>SUMIFS(СВЦЭМ!$E$33:$E$776,СВЦЭМ!$A$33:$A$776,$A181,СВЦЭМ!$B$33:$B$776,X$155)+'СЕТ СН'!$F$15</f>
        <v>106.88587502</v>
      </c>
      <c r="Y181" s="36">
        <f>SUMIFS(СВЦЭМ!$E$33:$E$776,СВЦЭМ!$A$33:$A$776,$A181,СВЦЭМ!$B$33:$B$776,Y$155)+'СЕТ СН'!$F$15</f>
        <v>122.72645758</v>
      </c>
    </row>
    <row r="182" spans="1:27" ht="15.75" x14ac:dyDescent="0.2">
      <c r="A182" s="35">
        <f t="shared" si="4"/>
        <v>44101</v>
      </c>
      <c r="B182" s="36">
        <f>SUMIFS(СВЦЭМ!$E$33:$E$776,СВЦЭМ!$A$33:$A$776,$A182,СВЦЭМ!$B$33:$B$776,B$155)+'СЕТ СН'!$F$15</f>
        <v>133.37551615000001</v>
      </c>
      <c r="C182" s="36">
        <f>SUMIFS(СВЦЭМ!$E$33:$E$776,СВЦЭМ!$A$33:$A$776,$A182,СВЦЭМ!$B$33:$B$776,C$155)+'СЕТ СН'!$F$15</f>
        <v>138.11572867999999</v>
      </c>
      <c r="D182" s="36">
        <f>SUMIFS(СВЦЭМ!$E$33:$E$776,СВЦЭМ!$A$33:$A$776,$A182,СВЦЭМ!$B$33:$B$776,D$155)+'СЕТ СН'!$F$15</f>
        <v>141.77335443000001</v>
      </c>
      <c r="E182" s="36">
        <f>SUMIFS(СВЦЭМ!$E$33:$E$776,СВЦЭМ!$A$33:$A$776,$A182,СВЦЭМ!$B$33:$B$776,E$155)+'СЕТ СН'!$F$15</f>
        <v>143.75287014</v>
      </c>
      <c r="F182" s="36">
        <f>SUMIFS(СВЦЭМ!$E$33:$E$776,СВЦЭМ!$A$33:$A$776,$A182,СВЦЭМ!$B$33:$B$776,F$155)+'СЕТ СН'!$F$15</f>
        <v>144.28209439</v>
      </c>
      <c r="G182" s="36">
        <f>SUMIFS(СВЦЭМ!$E$33:$E$776,СВЦЭМ!$A$33:$A$776,$A182,СВЦЭМ!$B$33:$B$776,G$155)+'СЕТ СН'!$F$15</f>
        <v>143.36781126</v>
      </c>
      <c r="H182" s="36">
        <f>SUMIFS(СВЦЭМ!$E$33:$E$776,СВЦЭМ!$A$33:$A$776,$A182,СВЦЭМ!$B$33:$B$776,H$155)+'СЕТ СН'!$F$15</f>
        <v>139.93547608</v>
      </c>
      <c r="I182" s="36">
        <f>SUMIFS(СВЦЭМ!$E$33:$E$776,СВЦЭМ!$A$33:$A$776,$A182,СВЦЭМ!$B$33:$B$776,I$155)+'СЕТ СН'!$F$15</f>
        <v>134.77236879</v>
      </c>
      <c r="J182" s="36">
        <f>SUMIFS(СВЦЭМ!$E$33:$E$776,СВЦЭМ!$A$33:$A$776,$A182,СВЦЭМ!$B$33:$B$776,J$155)+'СЕТ СН'!$F$15</f>
        <v>127.96069811</v>
      </c>
      <c r="K182" s="36">
        <f>SUMIFS(СВЦЭМ!$E$33:$E$776,СВЦЭМ!$A$33:$A$776,$A182,СВЦЭМ!$B$33:$B$776,K$155)+'СЕТ СН'!$F$15</f>
        <v>121.09212396</v>
      </c>
      <c r="L182" s="36">
        <f>SUMIFS(СВЦЭМ!$E$33:$E$776,СВЦЭМ!$A$33:$A$776,$A182,СВЦЭМ!$B$33:$B$776,L$155)+'СЕТ СН'!$F$15</f>
        <v>118.06659236</v>
      </c>
      <c r="M182" s="36">
        <f>SUMIFS(СВЦЭМ!$E$33:$E$776,СВЦЭМ!$A$33:$A$776,$A182,СВЦЭМ!$B$33:$B$776,M$155)+'СЕТ СН'!$F$15</f>
        <v>110.29432425</v>
      </c>
      <c r="N182" s="36">
        <f>SUMIFS(СВЦЭМ!$E$33:$E$776,СВЦЭМ!$A$33:$A$776,$A182,СВЦЭМ!$B$33:$B$776,N$155)+'СЕТ СН'!$F$15</f>
        <v>101.88854078999999</v>
      </c>
      <c r="O182" s="36">
        <f>SUMIFS(СВЦЭМ!$E$33:$E$776,СВЦЭМ!$A$33:$A$776,$A182,СВЦЭМ!$B$33:$B$776,O$155)+'СЕТ СН'!$F$15</f>
        <v>98.917497620000006</v>
      </c>
      <c r="P182" s="36">
        <f>SUMIFS(СВЦЭМ!$E$33:$E$776,СВЦЭМ!$A$33:$A$776,$A182,СВЦЭМ!$B$33:$B$776,P$155)+'СЕТ СН'!$F$15</f>
        <v>99.175282559999999</v>
      </c>
      <c r="Q182" s="36">
        <f>SUMIFS(СВЦЭМ!$E$33:$E$776,СВЦЭМ!$A$33:$A$776,$A182,СВЦЭМ!$B$33:$B$776,Q$155)+'СЕТ СН'!$F$15</f>
        <v>100.25078766999999</v>
      </c>
      <c r="R182" s="36">
        <f>SUMIFS(СВЦЭМ!$E$33:$E$776,СВЦЭМ!$A$33:$A$776,$A182,СВЦЭМ!$B$33:$B$776,R$155)+'СЕТ СН'!$F$15</f>
        <v>99.859350770000006</v>
      </c>
      <c r="S182" s="36">
        <f>SUMIFS(СВЦЭМ!$E$33:$E$776,СВЦЭМ!$A$33:$A$776,$A182,СВЦЭМ!$B$33:$B$776,S$155)+'СЕТ СН'!$F$15</f>
        <v>99.388495770000006</v>
      </c>
      <c r="T182" s="36">
        <f>SUMIFS(СВЦЭМ!$E$33:$E$776,СВЦЭМ!$A$33:$A$776,$A182,СВЦЭМ!$B$33:$B$776,T$155)+'СЕТ СН'!$F$15</f>
        <v>99.868414900000005</v>
      </c>
      <c r="U182" s="36">
        <f>SUMIFS(СВЦЭМ!$E$33:$E$776,СВЦЭМ!$A$33:$A$776,$A182,СВЦЭМ!$B$33:$B$776,U$155)+'СЕТ СН'!$F$15</f>
        <v>106.12548765</v>
      </c>
      <c r="V182" s="36">
        <f>SUMIFS(СВЦЭМ!$E$33:$E$776,СВЦЭМ!$A$33:$A$776,$A182,СВЦЭМ!$B$33:$B$776,V$155)+'СЕТ СН'!$F$15</f>
        <v>107.48334386000001</v>
      </c>
      <c r="W182" s="36">
        <f>SUMIFS(СВЦЭМ!$E$33:$E$776,СВЦЭМ!$A$33:$A$776,$A182,СВЦЭМ!$B$33:$B$776,W$155)+'СЕТ СН'!$F$15</f>
        <v>104.08415474</v>
      </c>
      <c r="X182" s="36">
        <f>SUMIFS(СВЦЭМ!$E$33:$E$776,СВЦЭМ!$A$33:$A$776,$A182,СВЦЭМ!$B$33:$B$776,X$155)+'СЕТ СН'!$F$15</f>
        <v>101.49087034</v>
      </c>
      <c r="Y182" s="36">
        <f>SUMIFS(СВЦЭМ!$E$33:$E$776,СВЦЭМ!$A$33:$A$776,$A182,СВЦЭМ!$B$33:$B$776,Y$155)+'СЕТ СН'!$F$15</f>
        <v>118.31895354</v>
      </c>
    </row>
    <row r="183" spans="1:27" ht="15.75" x14ac:dyDescent="0.2">
      <c r="A183" s="35">
        <f t="shared" si="4"/>
        <v>44102</v>
      </c>
      <c r="B183" s="36">
        <f>SUMIFS(СВЦЭМ!$E$33:$E$776,СВЦЭМ!$A$33:$A$776,$A183,СВЦЭМ!$B$33:$B$776,B$155)+'СЕТ СН'!$F$15</f>
        <v>131.79555925</v>
      </c>
      <c r="C183" s="36">
        <f>SUMIFS(СВЦЭМ!$E$33:$E$776,СВЦЭМ!$A$33:$A$776,$A183,СВЦЭМ!$B$33:$B$776,C$155)+'СЕТ СН'!$F$15</f>
        <v>134.88555969999999</v>
      </c>
      <c r="D183" s="36">
        <f>SUMIFS(СВЦЭМ!$E$33:$E$776,СВЦЭМ!$A$33:$A$776,$A183,СВЦЭМ!$B$33:$B$776,D$155)+'СЕТ СН'!$F$15</f>
        <v>137.20865454</v>
      </c>
      <c r="E183" s="36">
        <f>SUMIFS(СВЦЭМ!$E$33:$E$776,СВЦЭМ!$A$33:$A$776,$A183,СВЦЭМ!$B$33:$B$776,E$155)+'СЕТ СН'!$F$15</f>
        <v>139.71240983000001</v>
      </c>
      <c r="F183" s="36">
        <f>SUMIFS(СВЦЭМ!$E$33:$E$776,СВЦЭМ!$A$33:$A$776,$A183,СВЦЭМ!$B$33:$B$776,F$155)+'СЕТ СН'!$F$15</f>
        <v>139.78320069</v>
      </c>
      <c r="G183" s="36">
        <f>SUMIFS(СВЦЭМ!$E$33:$E$776,СВЦЭМ!$A$33:$A$776,$A183,СВЦЭМ!$B$33:$B$776,G$155)+'СЕТ СН'!$F$15</f>
        <v>136.967274</v>
      </c>
      <c r="H183" s="36">
        <f>SUMIFS(СВЦЭМ!$E$33:$E$776,СВЦЭМ!$A$33:$A$776,$A183,СВЦЭМ!$B$33:$B$776,H$155)+'СЕТ СН'!$F$15</f>
        <v>128.40647396</v>
      </c>
      <c r="I183" s="36">
        <f>SUMIFS(СВЦЭМ!$E$33:$E$776,СВЦЭМ!$A$33:$A$776,$A183,СВЦЭМ!$B$33:$B$776,I$155)+'СЕТ СН'!$F$15</f>
        <v>124.54245628</v>
      </c>
      <c r="J183" s="36">
        <f>SUMIFS(СВЦЭМ!$E$33:$E$776,СВЦЭМ!$A$33:$A$776,$A183,СВЦЭМ!$B$33:$B$776,J$155)+'СЕТ СН'!$F$15</f>
        <v>117.52685125000001</v>
      </c>
      <c r="K183" s="36">
        <f>SUMIFS(СВЦЭМ!$E$33:$E$776,СВЦЭМ!$A$33:$A$776,$A183,СВЦЭМ!$B$33:$B$776,K$155)+'СЕТ СН'!$F$15</f>
        <v>116.03224675</v>
      </c>
      <c r="L183" s="36">
        <f>SUMIFS(СВЦЭМ!$E$33:$E$776,СВЦЭМ!$A$33:$A$776,$A183,СВЦЭМ!$B$33:$B$776,L$155)+'СЕТ СН'!$F$15</f>
        <v>116.62252933000001</v>
      </c>
      <c r="M183" s="36">
        <f>SUMIFS(СВЦЭМ!$E$33:$E$776,СВЦЭМ!$A$33:$A$776,$A183,СВЦЭМ!$B$33:$B$776,M$155)+'СЕТ СН'!$F$15</f>
        <v>109.07730773</v>
      </c>
      <c r="N183" s="36">
        <f>SUMIFS(СВЦЭМ!$E$33:$E$776,СВЦЭМ!$A$33:$A$776,$A183,СВЦЭМ!$B$33:$B$776,N$155)+'СЕТ СН'!$F$15</f>
        <v>100.3081844</v>
      </c>
      <c r="O183" s="36">
        <f>SUMIFS(СВЦЭМ!$E$33:$E$776,СВЦЭМ!$A$33:$A$776,$A183,СВЦЭМ!$B$33:$B$776,O$155)+'СЕТ СН'!$F$15</f>
        <v>97.376089059999998</v>
      </c>
      <c r="P183" s="36">
        <f>SUMIFS(СВЦЭМ!$E$33:$E$776,СВЦЭМ!$A$33:$A$776,$A183,СВЦЭМ!$B$33:$B$776,P$155)+'СЕТ СН'!$F$15</f>
        <v>96.207212150000004</v>
      </c>
      <c r="Q183" s="36">
        <f>SUMIFS(СВЦЭМ!$E$33:$E$776,СВЦЭМ!$A$33:$A$776,$A183,СВЦЭМ!$B$33:$B$776,Q$155)+'СЕТ СН'!$F$15</f>
        <v>96.202084940000006</v>
      </c>
      <c r="R183" s="36">
        <f>SUMIFS(СВЦЭМ!$E$33:$E$776,СВЦЭМ!$A$33:$A$776,$A183,СВЦЭМ!$B$33:$B$776,R$155)+'СЕТ СН'!$F$15</f>
        <v>94.610846780000003</v>
      </c>
      <c r="S183" s="36">
        <f>SUMIFS(СВЦЭМ!$E$33:$E$776,СВЦЭМ!$A$33:$A$776,$A183,СВЦЭМ!$B$33:$B$776,S$155)+'СЕТ СН'!$F$15</f>
        <v>97.994566169999999</v>
      </c>
      <c r="T183" s="36">
        <f>SUMIFS(СВЦЭМ!$E$33:$E$776,СВЦЭМ!$A$33:$A$776,$A183,СВЦЭМ!$B$33:$B$776,T$155)+'СЕТ СН'!$F$15</f>
        <v>100.55154235000001</v>
      </c>
      <c r="U183" s="36">
        <f>SUMIFS(СВЦЭМ!$E$33:$E$776,СВЦЭМ!$A$33:$A$776,$A183,СВЦЭМ!$B$33:$B$776,U$155)+'СЕТ СН'!$F$15</f>
        <v>105.49462312</v>
      </c>
      <c r="V183" s="36">
        <f>SUMIFS(СВЦЭМ!$E$33:$E$776,СВЦЭМ!$A$33:$A$776,$A183,СВЦЭМ!$B$33:$B$776,V$155)+'СЕТ СН'!$F$15</f>
        <v>103.75905935</v>
      </c>
      <c r="W183" s="36">
        <f>SUMIFS(СВЦЭМ!$E$33:$E$776,СВЦЭМ!$A$33:$A$776,$A183,СВЦЭМ!$B$33:$B$776,W$155)+'СЕТ СН'!$F$15</f>
        <v>100.49449092</v>
      </c>
      <c r="X183" s="36">
        <f>SUMIFS(СВЦЭМ!$E$33:$E$776,СВЦЭМ!$A$33:$A$776,$A183,СВЦЭМ!$B$33:$B$776,X$155)+'СЕТ СН'!$F$15</f>
        <v>101.35661703</v>
      </c>
      <c r="Y183" s="36">
        <f>SUMIFS(СВЦЭМ!$E$33:$E$776,СВЦЭМ!$A$33:$A$776,$A183,СВЦЭМ!$B$33:$B$776,Y$155)+'СЕТ СН'!$F$15</f>
        <v>116.04168498</v>
      </c>
    </row>
    <row r="184" spans="1:27" ht="15.75" x14ac:dyDescent="0.2">
      <c r="A184" s="35">
        <f t="shared" si="4"/>
        <v>44103</v>
      </c>
      <c r="B184" s="36">
        <f>SUMIFS(СВЦЭМ!$E$33:$E$776,СВЦЭМ!$A$33:$A$776,$A184,СВЦЭМ!$B$33:$B$776,B$155)+'СЕТ СН'!$F$15</f>
        <v>126.66882317</v>
      </c>
      <c r="C184" s="36">
        <f>SUMIFS(СВЦЭМ!$E$33:$E$776,СВЦЭМ!$A$33:$A$776,$A184,СВЦЭМ!$B$33:$B$776,C$155)+'СЕТ СН'!$F$15</f>
        <v>132.33715108000001</v>
      </c>
      <c r="D184" s="36">
        <f>SUMIFS(СВЦЭМ!$E$33:$E$776,СВЦЭМ!$A$33:$A$776,$A184,СВЦЭМ!$B$33:$B$776,D$155)+'СЕТ СН'!$F$15</f>
        <v>135.26409006</v>
      </c>
      <c r="E184" s="36">
        <f>SUMIFS(СВЦЭМ!$E$33:$E$776,СВЦЭМ!$A$33:$A$776,$A184,СВЦЭМ!$B$33:$B$776,E$155)+'СЕТ СН'!$F$15</f>
        <v>138.60976525000001</v>
      </c>
      <c r="F184" s="36">
        <f>SUMIFS(СВЦЭМ!$E$33:$E$776,СВЦЭМ!$A$33:$A$776,$A184,СВЦЭМ!$B$33:$B$776,F$155)+'СЕТ СН'!$F$15</f>
        <v>138.84858779999999</v>
      </c>
      <c r="G184" s="36">
        <f>SUMIFS(СВЦЭМ!$E$33:$E$776,СВЦЭМ!$A$33:$A$776,$A184,СВЦЭМ!$B$33:$B$776,G$155)+'СЕТ СН'!$F$15</f>
        <v>135.59029785999999</v>
      </c>
      <c r="H184" s="36">
        <f>SUMIFS(СВЦЭМ!$E$33:$E$776,СВЦЭМ!$A$33:$A$776,$A184,СВЦЭМ!$B$33:$B$776,H$155)+'СЕТ СН'!$F$15</f>
        <v>127.62716911</v>
      </c>
      <c r="I184" s="36">
        <f>SUMIFS(СВЦЭМ!$E$33:$E$776,СВЦЭМ!$A$33:$A$776,$A184,СВЦЭМ!$B$33:$B$776,I$155)+'СЕТ СН'!$F$15</f>
        <v>117.48723154</v>
      </c>
      <c r="J184" s="36">
        <f>SUMIFS(СВЦЭМ!$E$33:$E$776,СВЦЭМ!$A$33:$A$776,$A184,СВЦЭМ!$B$33:$B$776,J$155)+'СЕТ СН'!$F$15</f>
        <v>112.1250095</v>
      </c>
      <c r="K184" s="36">
        <f>SUMIFS(СВЦЭМ!$E$33:$E$776,СВЦЭМ!$A$33:$A$776,$A184,СВЦЭМ!$B$33:$B$776,K$155)+'СЕТ СН'!$F$15</f>
        <v>110.25481558</v>
      </c>
      <c r="L184" s="36">
        <f>SUMIFS(СВЦЭМ!$E$33:$E$776,СВЦЭМ!$A$33:$A$776,$A184,СВЦЭМ!$B$33:$B$776,L$155)+'СЕТ СН'!$F$15</f>
        <v>117.18621675999999</v>
      </c>
      <c r="M184" s="36">
        <f>SUMIFS(СВЦЭМ!$E$33:$E$776,СВЦЭМ!$A$33:$A$776,$A184,СВЦЭМ!$B$33:$B$776,M$155)+'СЕТ СН'!$F$15</f>
        <v>113.8631572</v>
      </c>
      <c r="N184" s="36">
        <f>SUMIFS(СВЦЭМ!$E$33:$E$776,СВЦЭМ!$A$33:$A$776,$A184,СВЦЭМ!$B$33:$B$776,N$155)+'СЕТ СН'!$F$15</f>
        <v>108.91288333</v>
      </c>
      <c r="O184" s="36">
        <f>SUMIFS(СВЦЭМ!$E$33:$E$776,СВЦЭМ!$A$33:$A$776,$A184,СВЦЭМ!$B$33:$B$776,O$155)+'СЕТ СН'!$F$15</f>
        <v>111.50477902</v>
      </c>
      <c r="P184" s="36">
        <f>SUMIFS(СВЦЭМ!$E$33:$E$776,СВЦЭМ!$A$33:$A$776,$A184,СВЦЭМ!$B$33:$B$776,P$155)+'СЕТ СН'!$F$15</f>
        <v>108.76423887</v>
      </c>
      <c r="Q184" s="36">
        <f>SUMIFS(СВЦЭМ!$E$33:$E$776,СВЦЭМ!$A$33:$A$776,$A184,СВЦЭМ!$B$33:$B$776,Q$155)+'СЕТ СН'!$F$15</f>
        <v>105.09990384</v>
      </c>
      <c r="R184" s="36">
        <f>SUMIFS(СВЦЭМ!$E$33:$E$776,СВЦЭМ!$A$33:$A$776,$A184,СВЦЭМ!$B$33:$B$776,R$155)+'СЕТ СН'!$F$15</f>
        <v>124.107636</v>
      </c>
      <c r="S184" s="36">
        <f>SUMIFS(СВЦЭМ!$E$33:$E$776,СВЦЭМ!$A$33:$A$776,$A184,СВЦЭМ!$B$33:$B$776,S$155)+'СЕТ СН'!$F$15</f>
        <v>114.27897455999999</v>
      </c>
      <c r="T184" s="36">
        <f>SUMIFS(СВЦЭМ!$E$33:$E$776,СВЦЭМ!$A$33:$A$776,$A184,СВЦЭМ!$B$33:$B$776,T$155)+'СЕТ СН'!$F$15</f>
        <v>106.30530396</v>
      </c>
      <c r="U184" s="36">
        <f>SUMIFS(СВЦЭМ!$E$33:$E$776,СВЦЭМ!$A$33:$A$776,$A184,СВЦЭМ!$B$33:$B$776,U$155)+'СЕТ СН'!$F$15</f>
        <v>110.94746881</v>
      </c>
      <c r="V184" s="36">
        <f>SUMIFS(СВЦЭМ!$E$33:$E$776,СВЦЭМ!$A$33:$A$776,$A184,СВЦЭМ!$B$33:$B$776,V$155)+'СЕТ СН'!$F$15</f>
        <v>109.29483322999999</v>
      </c>
      <c r="W184" s="36">
        <f>SUMIFS(СВЦЭМ!$E$33:$E$776,СВЦЭМ!$A$33:$A$776,$A184,СВЦЭМ!$B$33:$B$776,W$155)+'СЕТ СН'!$F$15</f>
        <v>106.51479596999999</v>
      </c>
      <c r="X184" s="36">
        <f>SUMIFS(СВЦЭМ!$E$33:$E$776,СВЦЭМ!$A$33:$A$776,$A184,СВЦЭМ!$B$33:$B$776,X$155)+'СЕТ СН'!$F$15</f>
        <v>101.39363161</v>
      </c>
      <c r="Y184" s="36">
        <f>SUMIFS(СВЦЭМ!$E$33:$E$776,СВЦЭМ!$A$33:$A$776,$A184,СВЦЭМ!$B$33:$B$776,Y$155)+'СЕТ СН'!$F$15</f>
        <v>108.07406725</v>
      </c>
    </row>
    <row r="185" spans="1:27" ht="15.75" x14ac:dyDescent="0.2">
      <c r="A185" s="35">
        <f t="shared" si="4"/>
        <v>44104</v>
      </c>
      <c r="B185" s="36">
        <f>SUMIFS(СВЦЭМ!$E$33:$E$776,СВЦЭМ!$A$33:$A$776,$A185,СВЦЭМ!$B$33:$B$776,B$155)+'СЕТ СН'!$F$15</f>
        <v>121.83306066999999</v>
      </c>
      <c r="C185" s="36">
        <f>SUMIFS(СВЦЭМ!$E$33:$E$776,СВЦЭМ!$A$33:$A$776,$A185,СВЦЭМ!$B$33:$B$776,C$155)+'СЕТ СН'!$F$15</f>
        <v>127.61546724999999</v>
      </c>
      <c r="D185" s="36">
        <f>SUMIFS(СВЦЭМ!$E$33:$E$776,СВЦЭМ!$A$33:$A$776,$A185,СВЦЭМ!$B$33:$B$776,D$155)+'СЕТ СН'!$F$15</f>
        <v>131.32066602</v>
      </c>
      <c r="E185" s="36">
        <f>SUMIFS(СВЦЭМ!$E$33:$E$776,СВЦЭМ!$A$33:$A$776,$A185,СВЦЭМ!$B$33:$B$776,E$155)+'СЕТ СН'!$F$15</f>
        <v>134.40941414</v>
      </c>
      <c r="F185" s="36">
        <f>SUMIFS(СВЦЭМ!$E$33:$E$776,СВЦЭМ!$A$33:$A$776,$A185,СВЦЭМ!$B$33:$B$776,F$155)+'СЕТ СН'!$F$15</f>
        <v>133.57698231000001</v>
      </c>
      <c r="G185" s="36">
        <f>SUMIFS(СВЦЭМ!$E$33:$E$776,СВЦЭМ!$A$33:$A$776,$A185,СВЦЭМ!$B$33:$B$776,G$155)+'СЕТ СН'!$F$15</f>
        <v>130.11832813000001</v>
      </c>
      <c r="H185" s="36">
        <f>SUMIFS(СВЦЭМ!$E$33:$E$776,СВЦЭМ!$A$33:$A$776,$A185,СВЦЭМ!$B$33:$B$776,H$155)+'СЕТ СН'!$F$15</f>
        <v>121.88745949</v>
      </c>
      <c r="I185" s="36">
        <f>SUMIFS(СВЦЭМ!$E$33:$E$776,СВЦЭМ!$A$33:$A$776,$A185,СВЦЭМ!$B$33:$B$776,I$155)+'СЕТ СН'!$F$15</f>
        <v>109.26399133</v>
      </c>
      <c r="J185" s="36">
        <f>SUMIFS(СВЦЭМ!$E$33:$E$776,СВЦЭМ!$A$33:$A$776,$A185,СВЦЭМ!$B$33:$B$776,J$155)+'СЕТ СН'!$F$15</f>
        <v>103.89534399</v>
      </c>
      <c r="K185" s="36">
        <f>SUMIFS(СВЦЭМ!$E$33:$E$776,СВЦЭМ!$A$33:$A$776,$A185,СВЦЭМ!$B$33:$B$776,K$155)+'СЕТ СН'!$F$15</f>
        <v>100.85423987999999</v>
      </c>
      <c r="L185" s="36">
        <f>SUMIFS(СВЦЭМ!$E$33:$E$776,СВЦЭМ!$A$33:$A$776,$A185,СВЦЭМ!$B$33:$B$776,L$155)+'СЕТ СН'!$F$15</f>
        <v>103.32442442</v>
      </c>
      <c r="M185" s="36">
        <f>SUMIFS(СВЦЭМ!$E$33:$E$776,СВЦЭМ!$A$33:$A$776,$A185,СВЦЭМ!$B$33:$B$776,M$155)+'СЕТ СН'!$F$15</f>
        <v>97.598615949999996</v>
      </c>
      <c r="N185" s="36">
        <f>SUMIFS(СВЦЭМ!$E$33:$E$776,СВЦЭМ!$A$33:$A$776,$A185,СВЦЭМ!$B$33:$B$776,N$155)+'СЕТ СН'!$F$15</f>
        <v>89.736032449999996</v>
      </c>
      <c r="O185" s="36">
        <f>SUMIFS(СВЦЭМ!$E$33:$E$776,СВЦЭМ!$A$33:$A$776,$A185,СВЦЭМ!$B$33:$B$776,O$155)+'СЕТ СН'!$F$15</f>
        <v>86.913218630000003</v>
      </c>
      <c r="P185" s="36">
        <f>SUMIFS(СВЦЭМ!$E$33:$E$776,СВЦЭМ!$A$33:$A$776,$A185,СВЦЭМ!$B$33:$B$776,P$155)+'СЕТ СН'!$F$15</f>
        <v>86.560673510000001</v>
      </c>
      <c r="Q185" s="36">
        <f>SUMIFS(СВЦЭМ!$E$33:$E$776,СВЦЭМ!$A$33:$A$776,$A185,СВЦЭМ!$B$33:$B$776,Q$155)+'СЕТ СН'!$F$15</f>
        <v>86.654658879999999</v>
      </c>
      <c r="R185" s="36">
        <f>SUMIFS(СВЦЭМ!$E$33:$E$776,СВЦЭМ!$A$33:$A$776,$A185,СВЦЭМ!$B$33:$B$776,R$155)+'СЕТ СН'!$F$15</f>
        <v>86.613390850000002</v>
      </c>
      <c r="S185" s="36">
        <f>SUMIFS(СВЦЭМ!$E$33:$E$776,СВЦЭМ!$A$33:$A$776,$A185,СВЦЭМ!$B$33:$B$776,S$155)+'СЕТ СН'!$F$15</f>
        <v>87.318060360000004</v>
      </c>
      <c r="T185" s="36">
        <f>SUMIFS(СВЦЭМ!$E$33:$E$776,СВЦЭМ!$A$33:$A$776,$A185,СВЦЭМ!$B$33:$B$776,T$155)+'СЕТ СН'!$F$15</f>
        <v>85.824484510000005</v>
      </c>
      <c r="U185" s="36">
        <f>SUMIFS(СВЦЭМ!$E$33:$E$776,СВЦЭМ!$A$33:$A$776,$A185,СВЦЭМ!$B$33:$B$776,U$155)+'СЕТ СН'!$F$15</f>
        <v>89.328665470000004</v>
      </c>
      <c r="V185" s="36">
        <f>SUMIFS(СВЦЭМ!$E$33:$E$776,СВЦЭМ!$A$33:$A$776,$A185,СВЦЭМ!$B$33:$B$776,V$155)+'СЕТ СН'!$F$15</f>
        <v>86.454939199999998</v>
      </c>
      <c r="W185" s="36">
        <f>SUMIFS(СВЦЭМ!$E$33:$E$776,СВЦЭМ!$A$33:$A$776,$A185,СВЦЭМ!$B$33:$B$776,W$155)+'СЕТ СН'!$F$15</f>
        <v>85.120766250000003</v>
      </c>
      <c r="X185" s="36">
        <f>SUMIFS(СВЦЭМ!$E$33:$E$776,СВЦЭМ!$A$33:$A$776,$A185,СВЦЭМ!$B$33:$B$776,X$155)+'СЕТ СН'!$F$15</f>
        <v>92.209378959999995</v>
      </c>
      <c r="Y185" s="36">
        <f>SUMIFS(СВЦЭМ!$E$33:$E$776,СВЦЭМ!$A$33:$A$776,$A185,СВЦЭМ!$B$33:$B$776,Y$155)+'СЕТ СН'!$F$15</f>
        <v>105.01552527</v>
      </c>
    </row>
    <row r="186" spans="1:27" ht="15.75" hidden="1" x14ac:dyDescent="0.2">
      <c r="A186" s="35">
        <f t="shared" si="4"/>
        <v>44105</v>
      </c>
      <c r="B186" s="36">
        <f>SUMIFS(СВЦЭМ!$E$33:$E$776,СВЦЭМ!$A$33:$A$776,$A186,СВЦЭМ!$B$33:$B$776,B$155)+'СЕТ СН'!$F$15</f>
        <v>0</v>
      </c>
      <c r="C186" s="36">
        <f>SUMIFS(СВЦЭМ!$E$33:$E$776,СВЦЭМ!$A$33:$A$776,$A186,СВЦЭМ!$B$33:$B$776,C$155)+'СЕТ СН'!$F$15</f>
        <v>0</v>
      </c>
      <c r="D186" s="36">
        <f>SUMIFS(СВЦЭМ!$E$33:$E$776,СВЦЭМ!$A$33:$A$776,$A186,СВЦЭМ!$B$33:$B$776,D$155)+'СЕТ СН'!$F$15</f>
        <v>0</v>
      </c>
      <c r="E186" s="36">
        <f>SUMIFS(СВЦЭМ!$E$33:$E$776,СВЦЭМ!$A$33:$A$776,$A186,СВЦЭМ!$B$33:$B$776,E$155)+'СЕТ СН'!$F$15</f>
        <v>0</v>
      </c>
      <c r="F186" s="36">
        <f>SUMIFS(СВЦЭМ!$E$33:$E$776,СВЦЭМ!$A$33:$A$776,$A186,СВЦЭМ!$B$33:$B$776,F$155)+'СЕТ СН'!$F$15</f>
        <v>0</v>
      </c>
      <c r="G186" s="36">
        <f>SUMIFS(СВЦЭМ!$E$33:$E$776,СВЦЭМ!$A$33:$A$776,$A186,СВЦЭМ!$B$33:$B$776,G$155)+'СЕТ СН'!$F$15</f>
        <v>0</v>
      </c>
      <c r="H186" s="36">
        <f>SUMIFS(СВЦЭМ!$E$33:$E$776,СВЦЭМ!$A$33:$A$776,$A186,СВЦЭМ!$B$33:$B$776,H$155)+'СЕТ СН'!$F$15</f>
        <v>0</v>
      </c>
      <c r="I186" s="36">
        <f>SUMIFS(СВЦЭМ!$E$33:$E$776,СВЦЭМ!$A$33:$A$776,$A186,СВЦЭМ!$B$33:$B$776,I$155)+'СЕТ СН'!$F$15</f>
        <v>0</v>
      </c>
      <c r="J186" s="36">
        <f>SUMIFS(СВЦЭМ!$E$33:$E$776,СВЦЭМ!$A$33:$A$776,$A186,СВЦЭМ!$B$33:$B$776,J$155)+'СЕТ СН'!$F$15</f>
        <v>0</v>
      </c>
      <c r="K186" s="36">
        <f>SUMIFS(СВЦЭМ!$E$33:$E$776,СВЦЭМ!$A$33:$A$776,$A186,СВЦЭМ!$B$33:$B$776,K$155)+'СЕТ СН'!$F$15</f>
        <v>0</v>
      </c>
      <c r="L186" s="36">
        <f>SUMIFS(СВЦЭМ!$E$33:$E$776,СВЦЭМ!$A$33:$A$776,$A186,СВЦЭМ!$B$33:$B$776,L$155)+'СЕТ СН'!$F$15</f>
        <v>0</v>
      </c>
      <c r="M186" s="36">
        <f>SUMIFS(СВЦЭМ!$E$33:$E$776,СВЦЭМ!$A$33:$A$776,$A186,СВЦЭМ!$B$33:$B$776,M$155)+'СЕТ СН'!$F$15</f>
        <v>0</v>
      </c>
      <c r="N186" s="36">
        <f>SUMIFS(СВЦЭМ!$E$33:$E$776,СВЦЭМ!$A$33:$A$776,$A186,СВЦЭМ!$B$33:$B$776,N$155)+'СЕТ СН'!$F$15</f>
        <v>0</v>
      </c>
      <c r="O186" s="36">
        <f>SUMIFS(СВЦЭМ!$E$33:$E$776,СВЦЭМ!$A$33:$A$776,$A186,СВЦЭМ!$B$33:$B$776,O$155)+'СЕТ СН'!$F$15</f>
        <v>0</v>
      </c>
      <c r="P186" s="36">
        <f>SUMIFS(СВЦЭМ!$E$33:$E$776,СВЦЭМ!$A$33:$A$776,$A186,СВЦЭМ!$B$33:$B$776,P$155)+'СЕТ СН'!$F$15</f>
        <v>0</v>
      </c>
      <c r="Q186" s="36">
        <f>SUMIFS(СВЦЭМ!$E$33:$E$776,СВЦЭМ!$A$33:$A$776,$A186,СВЦЭМ!$B$33:$B$776,Q$155)+'СЕТ СН'!$F$15</f>
        <v>0</v>
      </c>
      <c r="R186" s="36">
        <f>SUMIFS(СВЦЭМ!$E$33:$E$776,СВЦЭМ!$A$33:$A$776,$A186,СВЦЭМ!$B$33:$B$776,R$155)+'СЕТ СН'!$F$15</f>
        <v>0</v>
      </c>
      <c r="S186" s="36">
        <f>SUMIFS(СВЦЭМ!$E$33:$E$776,СВЦЭМ!$A$33:$A$776,$A186,СВЦЭМ!$B$33:$B$776,S$155)+'СЕТ СН'!$F$15</f>
        <v>0</v>
      </c>
      <c r="T186" s="36">
        <f>SUMIFS(СВЦЭМ!$E$33:$E$776,СВЦЭМ!$A$33:$A$776,$A186,СВЦЭМ!$B$33:$B$776,T$155)+'СЕТ СН'!$F$15</f>
        <v>0</v>
      </c>
      <c r="U186" s="36">
        <f>SUMIFS(СВЦЭМ!$E$33:$E$776,СВЦЭМ!$A$33:$A$776,$A186,СВЦЭМ!$B$33:$B$776,U$155)+'СЕТ СН'!$F$15</f>
        <v>0</v>
      </c>
      <c r="V186" s="36">
        <f>SUMIFS(СВЦЭМ!$E$33:$E$776,СВЦЭМ!$A$33:$A$776,$A186,СВЦЭМ!$B$33:$B$776,V$155)+'СЕТ СН'!$F$15</f>
        <v>0</v>
      </c>
      <c r="W186" s="36">
        <f>SUMIFS(СВЦЭМ!$E$33:$E$776,СВЦЭМ!$A$33:$A$776,$A186,СВЦЭМ!$B$33:$B$776,W$155)+'СЕТ СН'!$F$15</f>
        <v>0</v>
      </c>
      <c r="X186" s="36">
        <f>SUMIFS(СВЦЭМ!$E$33:$E$776,СВЦЭМ!$A$33:$A$776,$A186,СВЦЭМ!$B$33:$B$776,X$155)+'СЕТ СН'!$F$15</f>
        <v>0</v>
      </c>
      <c r="Y186" s="36">
        <f>SUMIFS(СВЦЭМ!$E$33:$E$776,СВЦЭМ!$A$33:$A$776,$A186,СВЦЭМ!$B$33:$B$776,Y$155)+'СЕТ СН'!$F$15</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7" t="s">
        <v>7</v>
      </c>
      <c r="B188" s="130" t="s">
        <v>147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28"/>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2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01.09.2020</v>
      </c>
      <c r="B191" s="36">
        <f>SUMIFS(СВЦЭМ!$F$33:$F$776,СВЦЭМ!$A$33:$A$776,$A191,СВЦЭМ!$B$33:$B$776,B$190)+'СЕТ СН'!$F$15</f>
        <v>150.01852532000001</v>
      </c>
      <c r="C191" s="36">
        <f>SUMIFS(СВЦЭМ!$F$33:$F$776,СВЦЭМ!$A$33:$A$776,$A191,СВЦЭМ!$B$33:$B$776,C$190)+'СЕТ СН'!$F$15</f>
        <v>159.57933598</v>
      </c>
      <c r="D191" s="36">
        <f>SUMIFS(СВЦЭМ!$F$33:$F$776,СВЦЭМ!$A$33:$A$776,$A191,СВЦЭМ!$B$33:$B$776,D$190)+'СЕТ СН'!$F$15</f>
        <v>163.18858177999999</v>
      </c>
      <c r="E191" s="36">
        <f>SUMIFS(СВЦЭМ!$F$33:$F$776,СВЦЭМ!$A$33:$A$776,$A191,СВЦЭМ!$B$33:$B$776,E$190)+'СЕТ СН'!$F$15</f>
        <v>166.07350675999999</v>
      </c>
      <c r="F191" s="36">
        <f>SUMIFS(СВЦЭМ!$F$33:$F$776,СВЦЭМ!$A$33:$A$776,$A191,СВЦЭМ!$B$33:$B$776,F$190)+'СЕТ СН'!$F$15</f>
        <v>168.04403350999999</v>
      </c>
      <c r="G191" s="36">
        <f>SUMIFS(СВЦЭМ!$F$33:$F$776,СВЦЭМ!$A$33:$A$776,$A191,СВЦЭМ!$B$33:$B$776,G$190)+'СЕТ СН'!$F$15</f>
        <v>168.19773838</v>
      </c>
      <c r="H191" s="36">
        <f>SUMIFS(СВЦЭМ!$F$33:$F$776,СВЦЭМ!$A$33:$A$776,$A191,СВЦЭМ!$B$33:$B$776,H$190)+'СЕТ СН'!$F$15</f>
        <v>164.87355866999999</v>
      </c>
      <c r="I191" s="36">
        <f>SUMIFS(СВЦЭМ!$F$33:$F$776,СВЦЭМ!$A$33:$A$776,$A191,СВЦЭМ!$B$33:$B$776,I$190)+'СЕТ СН'!$F$15</f>
        <v>157.60565732000001</v>
      </c>
      <c r="J191" s="36">
        <f>SUMIFS(СВЦЭМ!$F$33:$F$776,СВЦЭМ!$A$33:$A$776,$A191,СВЦЭМ!$B$33:$B$776,J$190)+'СЕТ СН'!$F$15</f>
        <v>147.81654695</v>
      </c>
      <c r="K191" s="36">
        <f>SUMIFS(СВЦЭМ!$F$33:$F$776,СВЦЭМ!$A$33:$A$776,$A191,СВЦЭМ!$B$33:$B$776,K$190)+'СЕТ СН'!$F$15</f>
        <v>144.34826688000001</v>
      </c>
      <c r="L191" s="36">
        <f>SUMIFS(СВЦЭМ!$F$33:$F$776,СВЦЭМ!$A$33:$A$776,$A191,СВЦЭМ!$B$33:$B$776,L$190)+'СЕТ СН'!$F$15</f>
        <v>142.94191337000001</v>
      </c>
      <c r="M191" s="36">
        <f>SUMIFS(СВЦЭМ!$F$33:$F$776,СВЦЭМ!$A$33:$A$776,$A191,СВЦЭМ!$B$33:$B$776,M$190)+'СЕТ СН'!$F$15</f>
        <v>143.50408795999999</v>
      </c>
      <c r="N191" s="36">
        <f>SUMIFS(СВЦЭМ!$F$33:$F$776,СВЦЭМ!$A$33:$A$776,$A191,СВЦЭМ!$B$33:$B$776,N$190)+'СЕТ СН'!$F$15</f>
        <v>148.17699526000001</v>
      </c>
      <c r="O191" s="36">
        <f>SUMIFS(СВЦЭМ!$F$33:$F$776,СВЦЭМ!$A$33:$A$776,$A191,СВЦЭМ!$B$33:$B$776,O$190)+'СЕТ СН'!$F$15</f>
        <v>147.53818158000001</v>
      </c>
      <c r="P191" s="36">
        <f>SUMIFS(СВЦЭМ!$F$33:$F$776,СВЦЭМ!$A$33:$A$776,$A191,СВЦЭМ!$B$33:$B$776,P$190)+'СЕТ СН'!$F$15</f>
        <v>147.35754772999999</v>
      </c>
      <c r="Q191" s="36">
        <f>SUMIFS(СВЦЭМ!$F$33:$F$776,СВЦЭМ!$A$33:$A$776,$A191,СВЦЭМ!$B$33:$B$776,Q$190)+'СЕТ СН'!$F$15</f>
        <v>148.45339200000001</v>
      </c>
      <c r="R191" s="36">
        <f>SUMIFS(СВЦЭМ!$F$33:$F$776,СВЦЭМ!$A$33:$A$776,$A191,СВЦЭМ!$B$33:$B$776,R$190)+'СЕТ СН'!$F$15</f>
        <v>146.43298308000001</v>
      </c>
      <c r="S191" s="36">
        <f>SUMIFS(СВЦЭМ!$F$33:$F$776,СВЦЭМ!$A$33:$A$776,$A191,СВЦЭМ!$B$33:$B$776,S$190)+'СЕТ СН'!$F$15</f>
        <v>147.41118718999999</v>
      </c>
      <c r="T191" s="36">
        <f>SUMIFS(СВЦЭМ!$F$33:$F$776,СВЦЭМ!$A$33:$A$776,$A191,СВЦЭМ!$B$33:$B$776,T$190)+'СЕТ СН'!$F$15</f>
        <v>146.30969192000001</v>
      </c>
      <c r="U191" s="36">
        <f>SUMIFS(СВЦЭМ!$F$33:$F$776,СВЦЭМ!$A$33:$A$776,$A191,СВЦЭМ!$B$33:$B$776,U$190)+'СЕТ СН'!$F$15</f>
        <v>145.61109701000001</v>
      </c>
      <c r="V191" s="36">
        <f>SUMIFS(СВЦЭМ!$F$33:$F$776,СВЦЭМ!$A$33:$A$776,$A191,СВЦЭМ!$B$33:$B$776,V$190)+'СЕТ СН'!$F$15</f>
        <v>143.9045654</v>
      </c>
      <c r="W191" s="36">
        <f>SUMIFS(СВЦЭМ!$F$33:$F$776,СВЦЭМ!$A$33:$A$776,$A191,СВЦЭМ!$B$33:$B$776,W$190)+'СЕТ СН'!$F$15</f>
        <v>141.81479884000001</v>
      </c>
      <c r="X191" s="36">
        <f>SUMIFS(СВЦЭМ!$F$33:$F$776,СВЦЭМ!$A$33:$A$776,$A191,СВЦЭМ!$B$33:$B$776,X$190)+'СЕТ СН'!$F$15</f>
        <v>146.98791858000001</v>
      </c>
      <c r="Y191" s="36">
        <f>SUMIFS(СВЦЭМ!$F$33:$F$776,СВЦЭМ!$A$33:$A$776,$A191,СВЦЭМ!$B$33:$B$776,Y$190)+'СЕТ СН'!$F$15</f>
        <v>158.26250883</v>
      </c>
      <c r="AA191" s="45"/>
    </row>
    <row r="192" spans="1:27" ht="15.75" x14ac:dyDescent="0.2">
      <c r="A192" s="35">
        <f>A191+1</f>
        <v>44076</v>
      </c>
      <c r="B192" s="36">
        <f>SUMIFS(СВЦЭМ!$F$33:$F$776,СВЦЭМ!$A$33:$A$776,$A192,СВЦЭМ!$B$33:$B$776,B$190)+'СЕТ СН'!$F$15</f>
        <v>162.99027975999999</v>
      </c>
      <c r="C192" s="36">
        <f>SUMIFS(СВЦЭМ!$F$33:$F$776,СВЦЭМ!$A$33:$A$776,$A192,СВЦЭМ!$B$33:$B$776,C$190)+'СЕТ СН'!$F$15</f>
        <v>174.11295591000001</v>
      </c>
      <c r="D192" s="36">
        <f>SUMIFS(СВЦЭМ!$F$33:$F$776,СВЦЭМ!$A$33:$A$776,$A192,СВЦЭМ!$B$33:$B$776,D$190)+'СЕТ СН'!$F$15</f>
        <v>181.65902725000001</v>
      </c>
      <c r="E192" s="36">
        <f>SUMIFS(СВЦЭМ!$F$33:$F$776,СВЦЭМ!$A$33:$A$776,$A192,СВЦЭМ!$B$33:$B$776,E$190)+'СЕТ СН'!$F$15</f>
        <v>184.82349621</v>
      </c>
      <c r="F192" s="36">
        <f>SUMIFS(СВЦЭМ!$F$33:$F$776,СВЦЭМ!$A$33:$A$776,$A192,СВЦЭМ!$B$33:$B$776,F$190)+'СЕТ СН'!$F$15</f>
        <v>184.8288067</v>
      </c>
      <c r="G192" s="36">
        <f>SUMIFS(СВЦЭМ!$F$33:$F$776,СВЦЭМ!$A$33:$A$776,$A192,СВЦЭМ!$B$33:$B$776,G$190)+'СЕТ СН'!$F$15</f>
        <v>180.55289703</v>
      </c>
      <c r="H192" s="36">
        <f>SUMIFS(СВЦЭМ!$F$33:$F$776,СВЦЭМ!$A$33:$A$776,$A192,СВЦЭМ!$B$33:$B$776,H$190)+'СЕТ СН'!$F$15</f>
        <v>170.29489113</v>
      </c>
      <c r="I192" s="36">
        <f>SUMIFS(СВЦЭМ!$F$33:$F$776,СВЦЭМ!$A$33:$A$776,$A192,СВЦЭМ!$B$33:$B$776,I$190)+'СЕТ СН'!$F$15</f>
        <v>157.03875345</v>
      </c>
      <c r="J192" s="36">
        <f>SUMIFS(СВЦЭМ!$F$33:$F$776,СВЦЭМ!$A$33:$A$776,$A192,СВЦЭМ!$B$33:$B$776,J$190)+'СЕТ СН'!$F$15</f>
        <v>145.40508098000001</v>
      </c>
      <c r="K192" s="36">
        <f>SUMIFS(СВЦЭМ!$F$33:$F$776,СВЦЭМ!$A$33:$A$776,$A192,СВЦЭМ!$B$33:$B$776,K$190)+'СЕТ СН'!$F$15</f>
        <v>145.14641155000001</v>
      </c>
      <c r="L192" s="36">
        <f>SUMIFS(СВЦЭМ!$F$33:$F$776,СВЦЭМ!$A$33:$A$776,$A192,СВЦЭМ!$B$33:$B$776,L$190)+'СЕТ СН'!$F$15</f>
        <v>146.19944122999999</v>
      </c>
      <c r="M192" s="36">
        <f>SUMIFS(СВЦЭМ!$F$33:$F$776,СВЦЭМ!$A$33:$A$776,$A192,СВЦЭМ!$B$33:$B$776,M$190)+'СЕТ СН'!$F$15</f>
        <v>146.08170016</v>
      </c>
      <c r="N192" s="36">
        <f>SUMIFS(СВЦЭМ!$F$33:$F$776,СВЦЭМ!$A$33:$A$776,$A192,СВЦЭМ!$B$33:$B$776,N$190)+'СЕТ СН'!$F$15</f>
        <v>148.19357571</v>
      </c>
      <c r="O192" s="36">
        <f>SUMIFS(СВЦЭМ!$F$33:$F$776,СВЦЭМ!$A$33:$A$776,$A192,СВЦЭМ!$B$33:$B$776,O$190)+'СЕТ СН'!$F$15</f>
        <v>149.38697963999999</v>
      </c>
      <c r="P192" s="36">
        <f>SUMIFS(СВЦЭМ!$F$33:$F$776,СВЦЭМ!$A$33:$A$776,$A192,СВЦЭМ!$B$33:$B$776,P$190)+'СЕТ СН'!$F$15</f>
        <v>150.10422109000001</v>
      </c>
      <c r="Q192" s="36">
        <f>SUMIFS(СВЦЭМ!$F$33:$F$776,СВЦЭМ!$A$33:$A$776,$A192,СВЦЭМ!$B$33:$B$776,Q$190)+'СЕТ СН'!$F$15</f>
        <v>149.85169536000001</v>
      </c>
      <c r="R192" s="36">
        <f>SUMIFS(СВЦЭМ!$F$33:$F$776,СВЦЭМ!$A$33:$A$776,$A192,СВЦЭМ!$B$33:$B$776,R$190)+'СЕТ СН'!$F$15</f>
        <v>148.07402056999999</v>
      </c>
      <c r="S192" s="36">
        <f>SUMIFS(СВЦЭМ!$F$33:$F$776,СВЦЭМ!$A$33:$A$776,$A192,СВЦЭМ!$B$33:$B$776,S$190)+'СЕТ СН'!$F$15</f>
        <v>149.01939758</v>
      </c>
      <c r="T192" s="36">
        <f>SUMIFS(СВЦЭМ!$F$33:$F$776,СВЦЭМ!$A$33:$A$776,$A192,СВЦЭМ!$B$33:$B$776,T$190)+'СЕТ СН'!$F$15</f>
        <v>139.88447442</v>
      </c>
      <c r="U192" s="36">
        <f>SUMIFS(СВЦЭМ!$F$33:$F$776,СВЦЭМ!$A$33:$A$776,$A192,СВЦЭМ!$B$33:$B$776,U$190)+'СЕТ СН'!$F$15</f>
        <v>136.14893473000001</v>
      </c>
      <c r="V192" s="36">
        <f>SUMIFS(СВЦЭМ!$F$33:$F$776,СВЦЭМ!$A$33:$A$776,$A192,СВЦЭМ!$B$33:$B$776,V$190)+'СЕТ СН'!$F$15</f>
        <v>132.90383267000001</v>
      </c>
      <c r="W192" s="36">
        <f>SUMIFS(СВЦЭМ!$F$33:$F$776,СВЦЭМ!$A$33:$A$776,$A192,СВЦЭМ!$B$33:$B$776,W$190)+'СЕТ СН'!$F$15</f>
        <v>134.19572567</v>
      </c>
      <c r="X192" s="36">
        <f>SUMIFS(СВЦЭМ!$F$33:$F$776,СВЦЭМ!$A$33:$A$776,$A192,СВЦЭМ!$B$33:$B$776,X$190)+'СЕТ СН'!$F$15</f>
        <v>143.62302323</v>
      </c>
      <c r="Y192" s="36">
        <f>SUMIFS(СВЦЭМ!$F$33:$F$776,СВЦЭМ!$A$33:$A$776,$A192,СВЦЭМ!$B$33:$B$776,Y$190)+'СЕТ СН'!$F$15</f>
        <v>150.57880889</v>
      </c>
    </row>
    <row r="193" spans="1:25" ht="15.75" x14ac:dyDescent="0.2">
      <c r="A193" s="35">
        <f t="shared" ref="A193:A221" si="5">A192+1</f>
        <v>44077</v>
      </c>
      <c r="B193" s="36">
        <f>SUMIFS(СВЦЭМ!$F$33:$F$776,СВЦЭМ!$A$33:$A$776,$A193,СВЦЭМ!$B$33:$B$776,B$190)+'СЕТ СН'!$F$15</f>
        <v>168.48550033000001</v>
      </c>
      <c r="C193" s="36">
        <f>SUMIFS(СВЦЭМ!$F$33:$F$776,СВЦЭМ!$A$33:$A$776,$A193,СВЦЭМ!$B$33:$B$776,C$190)+'СЕТ СН'!$F$15</f>
        <v>173.30509642999999</v>
      </c>
      <c r="D193" s="36">
        <f>SUMIFS(СВЦЭМ!$F$33:$F$776,СВЦЭМ!$A$33:$A$776,$A193,СВЦЭМ!$B$33:$B$776,D$190)+'СЕТ СН'!$F$15</f>
        <v>170.34185644999999</v>
      </c>
      <c r="E193" s="36">
        <f>SUMIFS(СВЦЭМ!$F$33:$F$776,СВЦЭМ!$A$33:$A$776,$A193,СВЦЭМ!$B$33:$B$776,E$190)+'СЕТ СН'!$F$15</f>
        <v>169.80534648</v>
      </c>
      <c r="F193" s="36">
        <f>SUMIFS(СВЦЭМ!$F$33:$F$776,СВЦЭМ!$A$33:$A$776,$A193,СВЦЭМ!$B$33:$B$776,F$190)+'СЕТ СН'!$F$15</f>
        <v>169.80330090000001</v>
      </c>
      <c r="G193" s="36">
        <f>SUMIFS(СВЦЭМ!$F$33:$F$776,СВЦЭМ!$A$33:$A$776,$A193,СВЦЭМ!$B$33:$B$776,G$190)+'СЕТ СН'!$F$15</f>
        <v>170.59141289999999</v>
      </c>
      <c r="H193" s="36">
        <f>SUMIFS(СВЦЭМ!$F$33:$F$776,СВЦЭМ!$A$33:$A$776,$A193,СВЦЭМ!$B$33:$B$776,H$190)+'СЕТ СН'!$F$15</f>
        <v>167.51713129000001</v>
      </c>
      <c r="I193" s="36">
        <f>SUMIFS(СВЦЭМ!$F$33:$F$776,СВЦЭМ!$A$33:$A$776,$A193,СВЦЭМ!$B$33:$B$776,I$190)+'СЕТ СН'!$F$15</f>
        <v>154.48879968</v>
      </c>
      <c r="J193" s="36">
        <f>SUMIFS(СВЦЭМ!$F$33:$F$776,СВЦЭМ!$A$33:$A$776,$A193,СВЦЭМ!$B$33:$B$776,J$190)+'СЕТ СН'!$F$15</f>
        <v>151.53489171999999</v>
      </c>
      <c r="K193" s="36">
        <f>SUMIFS(СВЦЭМ!$F$33:$F$776,СВЦЭМ!$A$33:$A$776,$A193,СВЦЭМ!$B$33:$B$776,K$190)+'СЕТ СН'!$F$15</f>
        <v>158.02069168</v>
      </c>
      <c r="L193" s="36">
        <f>SUMIFS(СВЦЭМ!$F$33:$F$776,СВЦЭМ!$A$33:$A$776,$A193,СВЦЭМ!$B$33:$B$776,L$190)+'СЕТ СН'!$F$15</f>
        <v>156.20335932</v>
      </c>
      <c r="M193" s="36">
        <f>SUMIFS(СВЦЭМ!$F$33:$F$776,СВЦЭМ!$A$33:$A$776,$A193,СВЦЭМ!$B$33:$B$776,M$190)+'СЕТ СН'!$F$15</f>
        <v>157.57673093</v>
      </c>
      <c r="N193" s="36">
        <f>SUMIFS(СВЦЭМ!$F$33:$F$776,СВЦЭМ!$A$33:$A$776,$A193,СВЦЭМ!$B$33:$B$776,N$190)+'СЕТ СН'!$F$15</f>
        <v>159.0295059</v>
      </c>
      <c r="O193" s="36">
        <f>SUMIFS(СВЦЭМ!$F$33:$F$776,СВЦЭМ!$A$33:$A$776,$A193,СВЦЭМ!$B$33:$B$776,O$190)+'СЕТ СН'!$F$15</f>
        <v>159.37866319</v>
      </c>
      <c r="P193" s="36">
        <f>SUMIFS(СВЦЭМ!$F$33:$F$776,СВЦЭМ!$A$33:$A$776,$A193,СВЦЭМ!$B$33:$B$776,P$190)+'СЕТ СН'!$F$15</f>
        <v>160.09443383000001</v>
      </c>
      <c r="Q193" s="36">
        <f>SUMIFS(СВЦЭМ!$F$33:$F$776,СВЦЭМ!$A$33:$A$776,$A193,СВЦЭМ!$B$33:$B$776,Q$190)+'СЕТ СН'!$F$15</f>
        <v>159.25665405999999</v>
      </c>
      <c r="R193" s="36">
        <f>SUMIFS(СВЦЭМ!$F$33:$F$776,СВЦЭМ!$A$33:$A$776,$A193,СВЦЭМ!$B$33:$B$776,R$190)+'СЕТ СН'!$F$15</f>
        <v>158.15360257</v>
      </c>
      <c r="S193" s="36">
        <f>SUMIFS(СВЦЭМ!$F$33:$F$776,СВЦЭМ!$A$33:$A$776,$A193,СВЦЭМ!$B$33:$B$776,S$190)+'СЕТ СН'!$F$15</f>
        <v>158.40280304999999</v>
      </c>
      <c r="T193" s="36">
        <f>SUMIFS(СВЦЭМ!$F$33:$F$776,СВЦЭМ!$A$33:$A$776,$A193,СВЦЭМ!$B$33:$B$776,T$190)+'СЕТ СН'!$F$15</f>
        <v>151.04421393999999</v>
      </c>
      <c r="U193" s="36">
        <f>SUMIFS(СВЦЭМ!$F$33:$F$776,СВЦЭМ!$A$33:$A$776,$A193,СВЦЭМ!$B$33:$B$776,U$190)+'СЕТ СН'!$F$15</f>
        <v>147.82347229000001</v>
      </c>
      <c r="V193" s="36">
        <f>SUMIFS(СВЦЭМ!$F$33:$F$776,СВЦЭМ!$A$33:$A$776,$A193,СВЦЭМ!$B$33:$B$776,V$190)+'СЕТ СН'!$F$15</f>
        <v>148.50385616</v>
      </c>
      <c r="W193" s="36">
        <f>SUMIFS(СВЦЭМ!$F$33:$F$776,СВЦЭМ!$A$33:$A$776,$A193,СВЦЭМ!$B$33:$B$776,W$190)+'СЕТ СН'!$F$15</f>
        <v>146.80868651</v>
      </c>
      <c r="X193" s="36">
        <f>SUMIFS(СВЦЭМ!$F$33:$F$776,СВЦЭМ!$A$33:$A$776,$A193,СВЦЭМ!$B$33:$B$776,X$190)+'СЕТ СН'!$F$15</f>
        <v>158.117704</v>
      </c>
      <c r="Y193" s="36">
        <f>SUMIFS(СВЦЭМ!$F$33:$F$776,СВЦЭМ!$A$33:$A$776,$A193,СВЦЭМ!$B$33:$B$776,Y$190)+'СЕТ СН'!$F$15</f>
        <v>158.78612963</v>
      </c>
    </row>
    <row r="194" spans="1:25" ht="15.75" x14ac:dyDescent="0.2">
      <c r="A194" s="35">
        <f t="shared" si="5"/>
        <v>44078</v>
      </c>
      <c r="B194" s="36">
        <f>SUMIFS(СВЦЭМ!$F$33:$F$776,СВЦЭМ!$A$33:$A$776,$A194,СВЦЭМ!$B$33:$B$776,B$190)+'СЕТ СН'!$F$15</f>
        <v>172.97344342</v>
      </c>
      <c r="C194" s="36">
        <f>SUMIFS(СВЦЭМ!$F$33:$F$776,СВЦЭМ!$A$33:$A$776,$A194,СВЦЭМ!$B$33:$B$776,C$190)+'СЕТ СН'!$F$15</f>
        <v>173.57903490999999</v>
      </c>
      <c r="D194" s="36">
        <f>SUMIFS(СВЦЭМ!$F$33:$F$776,СВЦЭМ!$A$33:$A$776,$A194,СВЦЭМ!$B$33:$B$776,D$190)+'СЕТ СН'!$F$15</f>
        <v>170.35393052000001</v>
      </c>
      <c r="E194" s="36">
        <f>SUMIFS(СВЦЭМ!$F$33:$F$776,СВЦЭМ!$A$33:$A$776,$A194,СВЦЭМ!$B$33:$B$776,E$190)+'СЕТ СН'!$F$15</f>
        <v>169.34341617000001</v>
      </c>
      <c r="F194" s="36">
        <f>SUMIFS(СВЦЭМ!$F$33:$F$776,СВЦЭМ!$A$33:$A$776,$A194,СВЦЭМ!$B$33:$B$776,F$190)+'СЕТ СН'!$F$15</f>
        <v>169.36212158999999</v>
      </c>
      <c r="G194" s="36">
        <f>SUMIFS(СВЦЭМ!$F$33:$F$776,СВЦЭМ!$A$33:$A$776,$A194,СВЦЭМ!$B$33:$B$776,G$190)+'СЕТ СН'!$F$15</f>
        <v>170.35800806</v>
      </c>
      <c r="H194" s="36">
        <f>SUMIFS(СВЦЭМ!$F$33:$F$776,СВЦЭМ!$A$33:$A$776,$A194,СВЦЭМ!$B$33:$B$776,H$190)+'СЕТ СН'!$F$15</f>
        <v>167.37890899000001</v>
      </c>
      <c r="I194" s="36">
        <f>SUMIFS(СВЦЭМ!$F$33:$F$776,СВЦЭМ!$A$33:$A$776,$A194,СВЦЭМ!$B$33:$B$776,I$190)+'СЕТ СН'!$F$15</f>
        <v>159.79892834</v>
      </c>
      <c r="J194" s="36">
        <f>SUMIFS(СВЦЭМ!$F$33:$F$776,СВЦЭМ!$A$33:$A$776,$A194,СВЦЭМ!$B$33:$B$776,J$190)+'СЕТ СН'!$F$15</f>
        <v>157.67677208000001</v>
      </c>
      <c r="K194" s="36">
        <f>SUMIFS(СВЦЭМ!$F$33:$F$776,СВЦЭМ!$A$33:$A$776,$A194,СВЦЭМ!$B$33:$B$776,K$190)+'СЕТ СН'!$F$15</f>
        <v>150.45455659999999</v>
      </c>
      <c r="L194" s="36">
        <f>SUMIFS(СВЦЭМ!$F$33:$F$776,СВЦЭМ!$A$33:$A$776,$A194,СВЦЭМ!$B$33:$B$776,L$190)+'СЕТ СН'!$F$15</f>
        <v>149.33575628</v>
      </c>
      <c r="M194" s="36">
        <f>SUMIFS(СВЦЭМ!$F$33:$F$776,СВЦЭМ!$A$33:$A$776,$A194,СВЦЭМ!$B$33:$B$776,M$190)+'СЕТ СН'!$F$15</f>
        <v>148.34225402999999</v>
      </c>
      <c r="N194" s="36">
        <f>SUMIFS(СВЦЭМ!$F$33:$F$776,СВЦЭМ!$A$33:$A$776,$A194,СВЦЭМ!$B$33:$B$776,N$190)+'СЕТ СН'!$F$15</f>
        <v>152.09547265</v>
      </c>
      <c r="O194" s="36">
        <f>SUMIFS(СВЦЭМ!$F$33:$F$776,СВЦЭМ!$A$33:$A$776,$A194,СВЦЭМ!$B$33:$B$776,O$190)+'СЕТ СН'!$F$15</f>
        <v>156.34419699</v>
      </c>
      <c r="P194" s="36">
        <f>SUMIFS(СВЦЭМ!$F$33:$F$776,СВЦЭМ!$A$33:$A$776,$A194,СВЦЭМ!$B$33:$B$776,P$190)+'СЕТ СН'!$F$15</f>
        <v>156.67610965</v>
      </c>
      <c r="Q194" s="36">
        <f>SUMIFS(СВЦЭМ!$F$33:$F$776,СВЦЭМ!$A$33:$A$776,$A194,СВЦЭМ!$B$33:$B$776,Q$190)+'СЕТ СН'!$F$15</f>
        <v>153.87852423999999</v>
      </c>
      <c r="R194" s="36">
        <f>SUMIFS(СВЦЭМ!$F$33:$F$776,СВЦЭМ!$A$33:$A$776,$A194,СВЦЭМ!$B$33:$B$776,R$190)+'СЕТ СН'!$F$15</f>
        <v>155.82640567999999</v>
      </c>
      <c r="S194" s="36">
        <f>SUMIFS(СВЦЭМ!$F$33:$F$776,СВЦЭМ!$A$33:$A$776,$A194,СВЦЭМ!$B$33:$B$776,S$190)+'СЕТ СН'!$F$15</f>
        <v>158.30076109000001</v>
      </c>
      <c r="T194" s="36">
        <f>SUMIFS(СВЦЭМ!$F$33:$F$776,СВЦЭМ!$A$33:$A$776,$A194,СВЦЭМ!$B$33:$B$776,T$190)+'СЕТ СН'!$F$15</f>
        <v>156.23332736</v>
      </c>
      <c r="U194" s="36">
        <f>SUMIFS(СВЦЭМ!$F$33:$F$776,СВЦЭМ!$A$33:$A$776,$A194,СВЦЭМ!$B$33:$B$776,U$190)+'СЕТ СН'!$F$15</f>
        <v>152.03257310999999</v>
      </c>
      <c r="V194" s="36">
        <f>SUMIFS(СВЦЭМ!$F$33:$F$776,СВЦЭМ!$A$33:$A$776,$A194,СВЦЭМ!$B$33:$B$776,V$190)+'СЕТ СН'!$F$15</f>
        <v>153.01240263</v>
      </c>
      <c r="W194" s="36">
        <f>SUMIFS(СВЦЭМ!$F$33:$F$776,СВЦЭМ!$A$33:$A$776,$A194,СВЦЭМ!$B$33:$B$776,W$190)+'СЕТ СН'!$F$15</f>
        <v>154.68206620999999</v>
      </c>
      <c r="X194" s="36">
        <f>SUMIFS(СВЦЭМ!$F$33:$F$776,СВЦЭМ!$A$33:$A$776,$A194,СВЦЭМ!$B$33:$B$776,X$190)+'СЕТ СН'!$F$15</f>
        <v>157.23374326999999</v>
      </c>
      <c r="Y194" s="36">
        <f>SUMIFS(СВЦЭМ!$F$33:$F$776,СВЦЭМ!$A$33:$A$776,$A194,СВЦЭМ!$B$33:$B$776,Y$190)+'СЕТ СН'!$F$15</f>
        <v>162.04150349</v>
      </c>
    </row>
    <row r="195" spans="1:25" ht="15.75" x14ac:dyDescent="0.2">
      <c r="A195" s="35">
        <f t="shared" si="5"/>
        <v>44079</v>
      </c>
      <c r="B195" s="36">
        <f>SUMIFS(СВЦЭМ!$F$33:$F$776,СВЦЭМ!$A$33:$A$776,$A195,СВЦЭМ!$B$33:$B$776,B$190)+'СЕТ СН'!$F$15</f>
        <v>165.99951232999999</v>
      </c>
      <c r="C195" s="36">
        <f>SUMIFS(СВЦЭМ!$F$33:$F$776,СВЦЭМ!$A$33:$A$776,$A195,СВЦЭМ!$B$33:$B$776,C$190)+'СЕТ СН'!$F$15</f>
        <v>172.60060632</v>
      </c>
      <c r="D195" s="36">
        <f>SUMIFS(СВЦЭМ!$F$33:$F$776,СВЦЭМ!$A$33:$A$776,$A195,СВЦЭМ!$B$33:$B$776,D$190)+'СЕТ СН'!$F$15</f>
        <v>171.79898628000001</v>
      </c>
      <c r="E195" s="36">
        <f>SUMIFS(СВЦЭМ!$F$33:$F$776,СВЦЭМ!$A$33:$A$776,$A195,СВЦЭМ!$B$33:$B$776,E$190)+'СЕТ СН'!$F$15</f>
        <v>173.73866860999999</v>
      </c>
      <c r="F195" s="36">
        <f>SUMIFS(СВЦЭМ!$F$33:$F$776,СВЦЭМ!$A$33:$A$776,$A195,СВЦЭМ!$B$33:$B$776,F$190)+'СЕТ СН'!$F$15</f>
        <v>175.1211452</v>
      </c>
      <c r="G195" s="36">
        <f>SUMIFS(СВЦЭМ!$F$33:$F$776,СВЦЭМ!$A$33:$A$776,$A195,СВЦЭМ!$B$33:$B$776,G$190)+'СЕТ СН'!$F$15</f>
        <v>175.23097182999999</v>
      </c>
      <c r="H195" s="36">
        <f>SUMIFS(СВЦЭМ!$F$33:$F$776,СВЦЭМ!$A$33:$A$776,$A195,СВЦЭМ!$B$33:$B$776,H$190)+'СЕТ СН'!$F$15</f>
        <v>172.58416002000001</v>
      </c>
      <c r="I195" s="36">
        <f>SUMIFS(СВЦЭМ!$F$33:$F$776,СВЦЭМ!$A$33:$A$776,$A195,СВЦЭМ!$B$33:$B$776,I$190)+'СЕТ СН'!$F$15</f>
        <v>161.91626287</v>
      </c>
      <c r="J195" s="36">
        <f>SUMIFS(СВЦЭМ!$F$33:$F$776,СВЦЭМ!$A$33:$A$776,$A195,СВЦЭМ!$B$33:$B$776,J$190)+'СЕТ СН'!$F$15</f>
        <v>160.09354825</v>
      </c>
      <c r="K195" s="36">
        <f>SUMIFS(СВЦЭМ!$F$33:$F$776,СВЦЭМ!$A$33:$A$776,$A195,СВЦЭМ!$B$33:$B$776,K$190)+'СЕТ СН'!$F$15</f>
        <v>154.43726727999999</v>
      </c>
      <c r="L195" s="36">
        <f>SUMIFS(СВЦЭМ!$F$33:$F$776,СВЦЭМ!$A$33:$A$776,$A195,СВЦЭМ!$B$33:$B$776,L$190)+'СЕТ СН'!$F$15</f>
        <v>149.61393461</v>
      </c>
      <c r="M195" s="36">
        <f>SUMIFS(СВЦЭМ!$F$33:$F$776,СВЦЭМ!$A$33:$A$776,$A195,СВЦЭМ!$B$33:$B$776,M$190)+'СЕТ СН'!$F$15</f>
        <v>147.11261024999999</v>
      </c>
      <c r="N195" s="36">
        <f>SUMIFS(СВЦЭМ!$F$33:$F$776,СВЦЭМ!$A$33:$A$776,$A195,СВЦЭМ!$B$33:$B$776,N$190)+'СЕТ СН'!$F$15</f>
        <v>148.84654742999999</v>
      </c>
      <c r="O195" s="36">
        <f>SUMIFS(СВЦЭМ!$F$33:$F$776,СВЦЭМ!$A$33:$A$776,$A195,СВЦЭМ!$B$33:$B$776,O$190)+'СЕТ СН'!$F$15</f>
        <v>149.24684859000001</v>
      </c>
      <c r="P195" s="36">
        <f>SUMIFS(СВЦЭМ!$F$33:$F$776,СВЦЭМ!$A$33:$A$776,$A195,СВЦЭМ!$B$33:$B$776,P$190)+'СЕТ СН'!$F$15</f>
        <v>148.15152334999999</v>
      </c>
      <c r="Q195" s="36">
        <f>SUMIFS(СВЦЭМ!$F$33:$F$776,СВЦЭМ!$A$33:$A$776,$A195,СВЦЭМ!$B$33:$B$776,Q$190)+'СЕТ СН'!$F$15</f>
        <v>144.71841893999999</v>
      </c>
      <c r="R195" s="36">
        <f>SUMIFS(СВЦЭМ!$F$33:$F$776,СВЦЭМ!$A$33:$A$776,$A195,СВЦЭМ!$B$33:$B$776,R$190)+'СЕТ СН'!$F$15</f>
        <v>148.27177889000001</v>
      </c>
      <c r="S195" s="36">
        <f>SUMIFS(СВЦЭМ!$F$33:$F$776,СВЦЭМ!$A$33:$A$776,$A195,СВЦЭМ!$B$33:$B$776,S$190)+'СЕТ СН'!$F$15</f>
        <v>150.07181786999999</v>
      </c>
      <c r="T195" s="36">
        <f>SUMIFS(СВЦЭМ!$F$33:$F$776,СВЦЭМ!$A$33:$A$776,$A195,СВЦЭМ!$B$33:$B$776,T$190)+'СЕТ СН'!$F$15</f>
        <v>148.70529368000001</v>
      </c>
      <c r="U195" s="36">
        <f>SUMIFS(СВЦЭМ!$F$33:$F$776,СВЦЭМ!$A$33:$A$776,$A195,СВЦЭМ!$B$33:$B$776,U$190)+'СЕТ СН'!$F$15</f>
        <v>146.80444365</v>
      </c>
      <c r="V195" s="36">
        <f>SUMIFS(СВЦЭМ!$F$33:$F$776,СВЦЭМ!$A$33:$A$776,$A195,СВЦЭМ!$B$33:$B$776,V$190)+'СЕТ СН'!$F$15</f>
        <v>147.49651216999999</v>
      </c>
      <c r="W195" s="36">
        <f>SUMIFS(СВЦЭМ!$F$33:$F$776,СВЦЭМ!$A$33:$A$776,$A195,СВЦЭМ!$B$33:$B$776,W$190)+'СЕТ СН'!$F$15</f>
        <v>152.18162326000001</v>
      </c>
      <c r="X195" s="36">
        <f>SUMIFS(СВЦЭМ!$F$33:$F$776,СВЦЭМ!$A$33:$A$776,$A195,СВЦЭМ!$B$33:$B$776,X$190)+'СЕТ СН'!$F$15</f>
        <v>150.05043456000001</v>
      </c>
      <c r="Y195" s="36">
        <f>SUMIFS(СВЦЭМ!$F$33:$F$776,СВЦЭМ!$A$33:$A$776,$A195,СВЦЭМ!$B$33:$B$776,Y$190)+'СЕТ СН'!$F$15</f>
        <v>157.77182768</v>
      </c>
    </row>
    <row r="196" spans="1:25" ht="15.75" x14ac:dyDescent="0.2">
      <c r="A196" s="35">
        <f t="shared" si="5"/>
        <v>44080</v>
      </c>
      <c r="B196" s="36">
        <f>SUMIFS(СВЦЭМ!$F$33:$F$776,СВЦЭМ!$A$33:$A$776,$A196,СВЦЭМ!$B$33:$B$776,B$190)+'СЕТ СН'!$F$15</f>
        <v>161.04363609000001</v>
      </c>
      <c r="C196" s="36">
        <f>SUMIFS(СВЦЭМ!$F$33:$F$776,СВЦЭМ!$A$33:$A$776,$A196,СВЦЭМ!$B$33:$B$776,C$190)+'СЕТ СН'!$F$15</f>
        <v>166.44662545</v>
      </c>
      <c r="D196" s="36">
        <f>SUMIFS(СВЦЭМ!$F$33:$F$776,СВЦЭМ!$A$33:$A$776,$A196,СВЦЭМ!$B$33:$B$776,D$190)+'СЕТ СН'!$F$15</f>
        <v>175.78753723</v>
      </c>
      <c r="E196" s="36">
        <f>SUMIFS(СВЦЭМ!$F$33:$F$776,СВЦЭМ!$A$33:$A$776,$A196,СВЦЭМ!$B$33:$B$776,E$190)+'СЕТ СН'!$F$15</f>
        <v>185.25657391999999</v>
      </c>
      <c r="F196" s="36">
        <f>SUMIFS(СВЦЭМ!$F$33:$F$776,СВЦЭМ!$A$33:$A$776,$A196,СВЦЭМ!$B$33:$B$776,F$190)+'СЕТ СН'!$F$15</f>
        <v>184.11504067000001</v>
      </c>
      <c r="G196" s="36">
        <f>SUMIFS(СВЦЭМ!$F$33:$F$776,СВЦЭМ!$A$33:$A$776,$A196,СВЦЭМ!$B$33:$B$776,G$190)+'СЕТ СН'!$F$15</f>
        <v>185.05445356000001</v>
      </c>
      <c r="H196" s="36">
        <f>SUMIFS(СВЦЭМ!$F$33:$F$776,СВЦЭМ!$A$33:$A$776,$A196,СВЦЭМ!$B$33:$B$776,H$190)+'СЕТ СН'!$F$15</f>
        <v>184.53261674999999</v>
      </c>
      <c r="I196" s="36">
        <f>SUMIFS(СВЦЭМ!$F$33:$F$776,СВЦЭМ!$A$33:$A$776,$A196,СВЦЭМ!$B$33:$B$776,I$190)+'СЕТ СН'!$F$15</f>
        <v>164.62631697</v>
      </c>
      <c r="J196" s="36">
        <f>SUMIFS(СВЦЭМ!$F$33:$F$776,СВЦЭМ!$A$33:$A$776,$A196,СВЦЭМ!$B$33:$B$776,J$190)+'СЕТ СН'!$F$15</f>
        <v>146.32721850999999</v>
      </c>
      <c r="K196" s="36">
        <f>SUMIFS(СВЦЭМ!$F$33:$F$776,СВЦЭМ!$A$33:$A$776,$A196,СВЦЭМ!$B$33:$B$776,K$190)+'СЕТ СН'!$F$15</f>
        <v>127.26358980000001</v>
      </c>
      <c r="L196" s="36">
        <f>SUMIFS(СВЦЭМ!$F$33:$F$776,СВЦЭМ!$A$33:$A$776,$A196,СВЦЭМ!$B$33:$B$776,L$190)+'СЕТ СН'!$F$15</f>
        <v>129.45412185000001</v>
      </c>
      <c r="M196" s="36">
        <f>SUMIFS(СВЦЭМ!$F$33:$F$776,СВЦЭМ!$A$33:$A$776,$A196,СВЦЭМ!$B$33:$B$776,M$190)+'СЕТ СН'!$F$15</f>
        <v>128.58526402000001</v>
      </c>
      <c r="N196" s="36">
        <f>SUMIFS(СВЦЭМ!$F$33:$F$776,СВЦЭМ!$A$33:$A$776,$A196,СВЦЭМ!$B$33:$B$776,N$190)+'СЕТ СН'!$F$15</f>
        <v>127.62364459</v>
      </c>
      <c r="O196" s="36">
        <f>SUMIFS(СВЦЭМ!$F$33:$F$776,СВЦЭМ!$A$33:$A$776,$A196,СВЦЭМ!$B$33:$B$776,O$190)+'СЕТ СН'!$F$15</f>
        <v>126.71940299000001</v>
      </c>
      <c r="P196" s="36">
        <f>SUMIFS(СВЦЭМ!$F$33:$F$776,СВЦЭМ!$A$33:$A$776,$A196,СВЦЭМ!$B$33:$B$776,P$190)+'СЕТ СН'!$F$15</f>
        <v>125.83029698999999</v>
      </c>
      <c r="Q196" s="36">
        <f>SUMIFS(СВЦЭМ!$F$33:$F$776,СВЦЭМ!$A$33:$A$776,$A196,СВЦЭМ!$B$33:$B$776,Q$190)+'СЕТ СН'!$F$15</f>
        <v>125.53024591</v>
      </c>
      <c r="R196" s="36">
        <f>SUMIFS(СВЦЭМ!$F$33:$F$776,СВЦЭМ!$A$33:$A$776,$A196,СВЦЭМ!$B$33:$B$776,R$190)+'СЕТ СН'!$F$15</f>
        <v>124.25480095</v>
      </c>
      <c r="S196" s="36">
        <f>SUMIFS(СВЦЭМ!$F$33:$F$776,СВЦЭМ!$A$33:$A$776,$A196,СВЦЭМ!$B$33:$B$776,S$190)+'СЕТ СН'!$F$15</f>
        <v>125.95413592</v>
      </c>
      <c r="T196" s="36">
        <f>SUMIFS(СВЦЭМ!$F$33:$F$776,СВЦЭМ!$A$33:$A$776,$A196,СВЦЭМ!$B$33:$B$776,T$190)+'СЕТ СН'!$F$15</f>
        <v>126.11194334</v>
      </c>
      <c r="U196" s="36">
        <f>SUMIFS(СВЦЭМ!$F$33:$F$776,СВЦЭМ!$A$33:$A$776,$A196,СВЦЭМ!$B$33:$B$776,U$190)+'СЕТ СН'!$F$15</f>
        <v>123.80609896999999</v>
      </c>
      <c r="V196" s="36">
        <f>SUMIFS(СВЦЭМ!$F$33:$F$776,СВЦЭМ!$A$33:$A$776,$A196,СВЦЭМ!$B$33:$B$776,V$190)+'СЕТ СН'!$F$15</f>
        <v>124.55892636</v>
      </c>
      <c r="W196" s="36">
        <f>SUMIFS(СВЦЭМ!$F$33:$F$776,СВЦЭМ!$A$33:$A$776,$A196,СВЦЭМ!$B$33:$B$776,W$190)+'СЕТ СН'!$F$15</f>
        <v>123.17909575</v>
      </c>
      <c r="X196" s="36">
        <f>SUMIFS(СВЦЭМ!$F$33:$F$776,СВЦЭМ!$A$33:$A$776,$A196,СВЦЭМ!$B$33:$B$776,X$190)+'СЕТ СН'!$F$15</f>
        <v>123.65015771</v>
      </c>
      <c r="Y196" s="36">
        <f>SUMIFS(СВЦЭМ!$F$33:$F$776,СВЦЭМ!$A$33:$A$776,$A196,СВЦЭМ!$B$33:$B$776,Y$190)+'СЕТ СН'!$F$15</f>
        <v>130.36844250999999</v>
      </c>
    </row>
    <row r="197" spans="1:25" ht="15.75" x14ac:dyDescent="0.2">
      <c r="A197" s="35">
        <f t="shared" si="5"/>
        <v>44081</v>
      </c>
      <c r="B197" s="36">
        <f>SUMIFS(СВЦЭМ!$F$33:$F$776,СВЦЭМ!$A$33:$A$776,$A197,СВЦЭМ!$B$33:$B$776,B$190)+'СЕТ СН'!$F$15</f>
        <v>154.30947419</v>
      </c>
      <c r="C197" s="36">
        <f>SUMIFS(СВЦЭМ!$F$33:$F$776,СВЦЭМ!$A$33:$A$776,$A197,СВЦЭМ!$B$33:$B$776,C$190)+'СЕТ СН'!$F$15</f>
        <v>161.26922166</v>
      </c>
      <c r="D197" s="36">
        <f>SUMIFS(СВЦЭМ!$F$33:$F$776,СВЦЭМ!$A$33:$A$776,$A197,СВЦЭМ!$B$33:$B$776,D$190)+'СЕТ СН'!$F$15</f>
        <v>163.93142613000001</v>
      </c>
      <c r="E197" s="36">
        <f>SUMIFS(СВЦЭМ!$F$33:$F$776,СВЦЭМ!$A$33:$A$776,$A197,СВЦЭМ!$B$33:$B$776,E$190)+'СЕТ СН'!$F$15</f>
        <v>167.95624258999999</v>
      </c>
      <c r="F197" s="36">
        <f>SUMIFS(СВЦЭМ!$F$33:$F$776,СВЦЭМ!$A$33:$A$776,$A197,СВЦЭМ!$B$33:$B$776,F$190)+'СЕТ СН'!$F$15</f>
        <v>167.90237432000001</v>
      </c>
      <c r="G197" s="36">
        <f>SUMIFS(СВЦЭМ!$F$33:$F$776,СВЦЭМ!$A$33:$A$776,$A197,СВЦЭМ!$B$33:$B$776,G$190)+'СЕТ СН'!$F$15</f>
        <v>166.04021415</v>
      </c>
      <c r="H197" s="36">
        <f>SUMIFS(СВЦЭМ!$F$33:$F$776,СВЦЭМ!$A$33:$A$776,$A197,СВЦЭМ!$B$33:$B$776,H$190)+'СЕТ СН'!$F$15</f>
        <v>162.31017854999999</v>
      </c>
      <c r="I197" s="36">
        <f>SUMIFS(СВЦЭМ!$F$33:$F$776,СВЦЭМ!$A$33:$A$776,$A197,СВЦЭМ!$B$33:$B$776,I$190)+'СЕТ СН'!$F$15</f>
        <v>157.16991114999999</v>
      </c>
      <c r="J197" s="36">
        <f>SUMIFS(СВЦЭМ!$F$33:$F$776,СВЦЭМ!$A$33:$A$776,$A197,СВЦЭМ!$B$33:$B$776,J$190)+'СЕТ СН'!$F$15</f>
        <v>150.51728875000001</v>
      </c>
      <c r="K197" s="36">
        <f>SUMIFS(СВЦЭМ!$F$33:$F$776,СВЦЭМ!$A$33:$A$776,$A197,СВЦЭМ!$B$33:$B$776,K$190)+'СЕТ СН'!$F$15</f>
        <v>143.21464058000001</v>
      </c>
      <c r="L197" s="36">
        <f>SUMIFS(СВЦЭМ!$F$33:$F$776,СВЦЭМ!$A$33:$A$776,$A197,СВЦЭМ!$B$33:$B$776,L$190)+'СЕТ СН'!$F$15</f>
        <v>140.47598995000001</v>
      </c>
      <c r="M197" s="36">
        <f>SUMIFS(СВЦЭМ!$F$33:$F$776,СВЦЭМ!$A$33:$A$776,$A197,СВЦЭМ!$B$33:$B$776,M$190)+'СЕТ СН'!$F$15</f>
        <v>133.70892056</v>
      </c>
      <c r="N197" s="36">
        <f>SUMIFS(СВЦЭМ!$F$33:$F$776,СВЦЭМ!$A$33:$A$776,$A197,СВЦЭМ!$B$33:$B$776,N$190)+'СЕТ СН'!$F$15</f>
        <v>127.40647633</v>
      </c>
      <c r="O197" s="36">
        <f>SUMIFS(СВЦЭМ!$F$33:$F$776,СВЦЭМ!$A$33:$A$776,$A197,СВЦЭМ!$B$33:$B$776,O$190)+'СЕТ СН'!$F$15</f>
        <v>126.53319953</v>
      </c>
      <c r="P197" s="36">
        <f>SUMIFS(СВЦЭМ!$F$33:$F$776,СВЦЭМ!$A$33:$A$776,$A197,СВЦЭМ!$B$33:$B$776,P$190)+'СЕТ СН'!$F$15</f>
        <v>125.91896411</v>
      </c>
      <c r="Q197" s="36">
        <f>SUMIFS(СВЦЭМ!$F$33:$F$776,СВЦЭМ!$A$33:$A$776,$A197,СВЦЭМ!$B$33:$B$776,Q$190)+'СЕТ СН'!$F$15</f>
        <v>125.37782197999999</v>
      </c>
      <c r="R197" s="36">
        <f>SUMIFS(СВЦЭМ!$F$33:$F$776,СВЦЭМ!$A$33:$A$776,$A197,СВЦЭМ!$B$33:$B$776,R$190)+'СЕТ СН'!$F$15</f>
        <v>124.95140348</v>
      </c>
      <c r="S197" s="36">
        <f>SUMIFS(СВЦЭМ!$F$33:$F$776,СВЦЭМ!$A$33:$A$776,$A197,СВЦЭМ!$B$33:$B$776,S$190)+'СЕТ СН'!$F$15</f>
        <v>126.30014025</v>
      </c>
      <c r="T197" s="36">
        <f>SUMIFS(СВЦЭМ!$F$33:$F$776,СВЦЭМ!$A$33:$A$776,$A197,СВЦЭМ!$B$33:$B$776,T$190)+'СЕТ СН'!$F$15</f>
        <v>127.49828348</v>
      </c>
      <c r="U197" s="36">
        <f>SUMIFS(СВЦЭМ!$F$33:$F$776,СВЦЭМ!$A$33:$A$776,$A197,СВЦЭМ!$B$33:$B$776,U$190)+'СЕТ СН'!$F$15</f>
        <v>127.88558623</v>
      </c>
      <c r="V197" s="36">
        <f>SUMIFS(СВЦЭМ!$F$33:$F$776,СВЦЭМ!$A$33:$A$776,$A197,СВЦЭМ!$B$33:$B$776,V$190)+'СЕТ СН'!$F$15</f>
        <v>128.02461396999999</v>
      </c>
      <c r="W197" s="36">
        <f>SUMIFS(СВЦЭМ!$F$33:$F$776,СВЦЭМ!$A$33:$A$776,$A197,СВЦЭМ!$B$33:$B$776,W$190)+'СЕТ СН'!$F$15</f>
        <v>128.33062885000001</v>
      </c>
      <c r="X197" s="36">
        <f>SUMIFS(СВЦЭМ!$F$33:$F$776,СВЦЭМ!$A$33:$A$776,$A197,СВЦЭМ!$B$33:$B$776,X$190)+'СЕТ СН'!$F$15</f>
        <v>126.31077449</v>
      </c>
      <c r="Y197" s="36">
        <f>SUMIFS(СВЦЭМ!$F$33:$F$776,СВЦЭМ!$A$33:$A$776,$A197,СВЦЭМ!$B$33:$B$776,Y$190)+'СЕТ СН'!$F$15</f>
        <v>142.93896186000001</v>
      </c>
    </row>
    <row r="198" spans="1:25" ht="15.75" x14ac:dyDescent="0.2">
      <c r="A198" s="35">
        <f t="shared" si="5"/>
        <v>44082</v>
      </c>
      <c r="B198" s="36">
        <f>SUMIFS(СВЦЭМ!$F$33:$F$776,СВЦЭМ!$A$33:$A$776,$A198,СВЦЭМ!$B$33:$B$776,B$190)+'СЕТ СН'!$F$15</f>
        <v>149.42349143999999</v>
      </c>
      <c r="C198" s="36">
        <f>SUMIFS(СВЦЭМ!$F$33:$F$776,СВЦЭМ!$A$33:$A$776,$A198,СВЦЭМ!$B$33:$B$776,C$190)+'СЕТ СН'!$F$15</f>
        <v>158.19263203</v>
      </c>
      <c r="D198" s="36">
        <f>SUMIFS(СВЦЭМ!$F$33:$F$776,СВЦЭМ!$A$33:$A$776,$A198,СВЦЭМ!$B$33:$B$776,D$190)+'СЕТ СН'!$F$15</f>
        <v>168.47454307999999</v>
      </c>
      <c r="E198" s="36">
        <f>SUMIFS(СВЦЭМ!$F$33:$F$776,СВЦЭМ!$A$33:$A$776,$A198,СВЦЭМ!$B$33:$B$776,E$190)+'СЕТ СН'!$F$15</f>
        <v>172.70025792000001</v>
      </c>
      <c r="F198" s="36">
        <f>SUMIFS(СВЦЭМ!$F$33:$F$776,СВЦЭМ!$A$33:$A$776,$A198,СВЦЭМ!$B$33:$B$776,F$190)+'СЕТ СН'!$F$15</f>
        <v>166.69174014999999</v>
      </c>
      <c r="G198" s="36">
        <f>SUMIFS(СВЦЭМ!$F$33:$F$776,СВЦЭМ!$A$33:$A$776,$A198,СВЦЭМ!$B$33:$B$776,G$190)+'СЕТ СН'!$F$15</f>
        <v>159.69080500999999</v>
      </c>
      <c r="H198" s="36">
        <f>SUMIFS(СВЦЭМ!$F$33:$F$776,СВЦЭМ!$A$33:$A$776,$A198,СВЦЭМ!$B$33:$B$776,H$190)+'СЕТ СН'!$F$15</f>
        <v>150.99195327999999</v>
      </c>
      <c r="I198" s="36">
        <f>SUMIFS(СВЦЭМ!$F$33:$F$776,СВЦЭМ!$A$33:$A$776,$A198,СВЦЭМ!$B$33:$B$776,I$190)+'СЕТ СН'!$F$15</f>
        <v>145.28203232999999</v>
      </c>
      <c r="J198" s="36">
        <f>SUMIFS(СВЦЭМ!$F$33:$F$776,СВЦЭМ!$A$33:$A$776,$A198,СВЦЭМ!$B$33:$B$776,J$190)+'СЕТ СН'!$F$15</f>
        <v>135.41879825000001</v>
      </c>
      <c r="K198" s="36">
        <f>SUMIFS(СВЦЭМ!$F$33:$F$776,СВЦЭМ!$A$33:$A$776,$A198,СВЦЭМ!$B$33:$B$776,K$190)+'СЕТ СН'!$F$15</f>
        <v>135.27496711000001</v>
      </c>
      <c r="L198" s="36">
        <f>SUMIFS(СВЦЭМ!$F$33:$F$776,СВЦЭМ!$A$33:$A$776,$A198,СВЦЭМ!$B$33:$B$776,L$190)+'СЕТ СН'!$F$15</f>
        <v>127.54673569000001</v>
      </c>
      <c r="M198" s="36">
        <f>SUMIFS(СВЦЭМ!$F$33:$F$776,СВЦЭМ!$A$33:$A$776,$A198,СВЦЭМ!$B$33:$B$776,M$190)+'СЕТ СН'!$F$15</f>
        <v>125.12305307</v>
      </c>
      <c r="N198" s="36">
        <f>SUMIFS(СВЦЭМ!$F$33:$F$776,СВЦЭМ!$A$33:$A$776,$A198,СВЦЭМ!$B$33:$B$776,N$190)+'СЕТ СН'!$F$15</f>
        <v>112.57534996</v>
      </c>
      <c r="O198" s="36">
        <f>SUMIFS(СВЦЭМ!$F$33:$F$776,СВЦЭМ!$A$33:$A$776,$A198,СВЦЭМ!$B$33:$B$776,O$190)+'СЕТ СН'!$F$15</f>
        <v>110.70334729</v>
      </c>
      <c r="P198" s="36">
        <f>SUMIFS(СВЦЭМ!$F$33:$F$776,СВЦЭМ!$A$33:$A$776,$A198,СВЦЭМ!$B$33:$B$776,P$190)+'СЕТ СН'!$F$15</f>
        <v>110.84119797</v>
      </c>
      <c r="Q198" s="36">
        <f>SUMIFS(СВЦЭМ!$F$33:$F$776,СВЦЭМ!$A$33:$A$776,$A198,СВЦЭМ!$B$33:$B$776,Q$190)+'СЕТ СН'!$F$15</f>
        <v>111.8875992</v>
      </c>
      <c r="R198" s="36">
        <f>SUMIFS(СВЦЭМ!$F$33:$F$776,СВЦЭМ!$A$33:$A$776,$A198,СВЦЭМ!$B$33:$B$776,R$190)+'СЕТ СН'!$F$15</f>
        <v>108.67541835999999</v>
      </c>
      <c r="S198" s="36">
        <f>SUMIFS(СВЦЭМ!$F$33:$F$776,СВЦЭМ!$A$33:$A$776,$A198,СВЦЭМ!$B$33:$B$776,S$190)+'СЕТ СН'!$F$15</f>
        <v>111.86405911999999</v>
      </c>
      <c r="T198" s="36">
        <f>SUMIFS(СВЦЭМ!$F$33:$F$776,СВЦЭМ!$A$33:$A$776,$A198,СВЦЭМ!$B$33:$B$776,T$190)+'СЕТ СН'!$F$15</f>
        <v>113.56425983</v>
      </c>
      <c r="U198" s="36">
        <f>SUMIFS(СВЦЭМ!$F$33:$F$776,СВЦЭМ!$A$33:$A$776,$A198,СВЦЭМ!$B$33:$B$776,U$190)+'СЕТ СН'!$F$15</f>
        <v>115.7483953</v>
      </c>
      <c r="V198" s="36">
        <f>SUMIFS(СВЦЭМ!$F$33:$F$776,СВЦЭМ!$A$33:$A$776,$A198,СВЦЭМ!$B$33:$B$776,V$190)+'СЕТ СН'!$F$15</f>
        <v>118.09264118999999</v>
      </c>
      <c r="W198" s="36">
        <f>SUMIFS(СВЦЭМ!$F$33:$F$776,СВЦЭМ!$A$33:$A$776,$A198,СВЦЭМ!$B$33:$B$776,W$190)+'СЕТ СН'!$F$15</f>
        <v>117.33177714999999</v>
      </c>
      <c r="X198" s="36">
        <f>SUMIFS(СВЦЭМ!$F$33:$F$776,СВЦЭМ!$A$33:$A$776,$A198,СВЦЭМ!$B$33:$B$776,X$190)+'СЕТ СН'!$F$15</f>
        <v>117.83125337</v>
      </c>
      <c r="Y198" s="36">
        <f>SUMIFS(СВЦЭМ!$F$33:$F$776,СВЦЭМ!$A$33:$A$776,$A198,СВЦЭМ!$B$33:$B$776,Y$190)+'СЕТ СН'!$F$15</f>
        <v>135.34699119000001</v>
      </c>
    </row>
    <row r="199" spans="1:25" ht="15.75" x14ac:dyDescent="0.2">
      <c r="A199" s="35">
        <f t="shared" si="5"/>
        <v>44083</v>
      </c>
      <c r="B199" s="36">
        <f>SUMIFS(СВЦЭМ!$F$33:$F$776,СВЦЭМ!$A$33:$A$776,$A199,СВЦЭМ!$B$33:$B$776,B$190)+'СЕТ СН'!$F$15</f>
        <v>150.38754610000001</v>
      </c>
      <c r="C199" s="36">
        <f>SUMIFS(СВЦЭМ!$F$33:$F$776,СВЦЭМ!$A$33:$A$776,$A199,СВЦЭМ!$B$33:$B$776,C$190)+'СЕТ СН'!$F$15</f>
        <v>156.89355082</v>
      </c>
      <c r="D199" s="36">
        <f>SUMIFS(СВЦЭМ!$F$33:$F$776,СВЦЭМ!$A$33:$A$776,$A199,СВЦЭМ!$B$33:$B$776,D$190)+'СЕТ СН'!$F$15</f>
        <v>163.24087954999999</v>
      </c>
      <c r="E199" s="36">
        <f>SUMIFS(СВЦЭМ!$F$33:$F$776,СВЦЭМ!$A$33:$A$776,$A199,СВЦЭМ!$B$33:$B$776,E$190)+'СЕТ СН'!$F$15</f>
        <v>165.86982610000001</v>
      </c>
      <c r="F199" s="36">
        <f>SUMIFS(СВЦЭМ!$F$33:$F$776,СВЦЭМ!$A$33:$A$776,$A199,СВЦЭМ!$B$33:$B$776,F$190)+'СЕТ СН'!$F$15</f>
        <v>161.34923753000001</v>
      </c>
      <c r="G199" s="36">
        <f>SUMIFS(СВЦЭМ!$F$33:$F$776,СВЦЭМ!$A$33:$A$776,$A199,СВЦЭМ!$B$33:$B$776,G$190)+'СЕТ СН'!$F$15</f>
        <v>159.16113799999999</v>
      </c>
      <c r="H199" s="36">
        <f>SUMIFS(СВЦЭМ!$F$33:$F$776,СВЦЭМ!$A$33:$A$776,$A199,СВЦЭМ!$B$33:$B$776,H$190)+'СЕТ СН'!$F$15</f>
        <v>154.58105835999999</v>
      </c>
      <c r="I199" s="36">
        <f>SUMIFS(СВЦЭМ!$F$33:$F$776,СВЦЭМ!$A$33:$A$776,$A199,СВЦЭМ!$B$33:$B$776,I$190)+'СЕТ СН'!$F$15</f>
        <v>152.97439822000001</v>
      </c>
      <c r="J199" s="36">
        <f>SUMIFS(СВЦЭМ!$F$33:$F$776,СВЦЭМ!$A$33:$A$776,$A199,СВЦЭМ!$B$33:$B$776,J$190)+'СЕТ СН'!$F$15</f>
        <v>144.04960238000001</v>
      </c>
      <c r="K199" s="36">
        <f>SUMIFS(СВЦЭМ!$F$33:$F$776,СВЦЭМ!$A$33:$A$776,$A199,СВЦЭМ!$B$33:$B$776,K$190)+'СЕТ СН'!$F$15</f>
        <v>142.11194197</v>
      </c>
      <c r="L199" s="36">
        <f>SUMIFS(СВЦЭМ!$F$33:$F$776,СВЦЭМ!$A$33:$A$776,$A199,СВЦЭМ!$B$33:$B$776,L$190)+'СЕТ СН'!$F$15</f>
        <v>138.84723127999999</v>
      </c>
      <c r="M199" s="36">
        <f>SUMIFS(СВЦЭМ!$F$33:$F$776,СВЦЭМ!$A$33:$A$776,$A199,СВЦЭМ!$B$33:$B$776,M$190)+'СЕТ СН'!$F$15</f>
        <v>127.85783214</v>
      </c>
      <c r="N199" s="36">
        <f>SUMIFS(СВЦЭМ!$F$33:$F$776,СВЦЭМ!$A$33:$A$776,$A199,СВЦЭМ!$B$33:$B$776,N$190)+'СЕТ СН'!$F$15</f>
        <v>116.17785082</v>
      </c>
      <c r="O199" s="36">
        <f>SUMIFS(СВЦЭМ!$F$33:$F$776,СВЦЭМ!$A$33:$A$776,$A199,СВЦЭМ!$B$33:$B$776,O$190)+'СЕТ СН'!$F$15</f>
        <v>115.73772805999999</v>
      </c>
      <c r="P199" s="36">
        <f>SUMIFS(СВЦЭМ!$F$33:$F$776,СВЦЭМ!$A$33:$A$776,$A199,СВЦЭМ!$B$33:$B$776,P$190)+'СЕТ СН'!$F$15</f>
        <v>115.97728022</v>
      </c>
      <c r="Q199" s="36">
        <f>SUMIFS(СВЦЭМ!$F$33:$F$776,СВЦЭМ!$A$33:$A$776,$A199,СВЦЭМ!$B$33:$B$776,Q$190)+'СЕТ СН'!$F$15</f>
        <v>116.99679826000001</v>
      </c>
      <c r="R199" s="36">
        <f>SUMIFS(СВЦЭМ!$F$33:$F$776,СВЦЭМ!$A$33:$A$776,$A199,СВЦЭМ!$B$33:$B$776,R$190)+'СЕТ СН'!$F$15</f>
        <v>114.94206364</v>
      </c>
      <c r="S199" s="36">
        <f>SUMIFS(СВЦЭМ!$F$33:$F$776,СВЦЭМ!$A$33:$A$776,$A199,СВЦЭМ!$B$33:$B$776,S$190)+'СЕТ СН'!$F$15</f>
        <v>114.8842027</v>
      </c>
      <c r="T199" s="36">
        <f>SUMIFS(СВЦЭМ!$F$33:$F$776,СВЦЭМ!$A$33:$A$776,$A199,СВЦЭМ!$B$33:$B$776,T$190)+'СЕТ СН'!$F$15</f>
        <v>116.00956114</v>
      </c>
      <c r="U199" s="36">
        <f>SUMIFS(СВЦЭМ!$F$33:$F$776,СВЦЭМ!$A$33:$A$776,$A199,СВЦЭМ!$B$33:$B$776,U$190)+'СЕТ СН'!$F$15</f>
        <v>118.88252605</v>
      </c>
      <c r="V199" s="36">
        <f>SUMIFS(СВЦЭМ!$F$33:$F$776,СВЦЭМ!$A$33:$A$776,$A199,СВЦЭМ!$B$33:$B$776,V$190)+'СЕТ СН'!$F$15</f>
        <v>118.16518556</v>
      </c>
      <c r="W199" s="36">
        <f>SUMIFS(СВЦЭМ!$F$33:$F$776,СВЦЭМ!$A$33:$A$776,$A199,СВЦЭМ!$B$33:$B$776,W$190)+'СЕТ СН'!$F$15</f>
        <v>117.19817476999999</v>
      </c>
      <c r="X199" s="36">
        <f>SUMIFS(СВЦЭМ!$F$33:$F$776,СВЦЭМ!$A$33:$A$776,$A199,СВЦЭМ!$B$33:$B$776,X$190)+'СЕТ СН'!$F$15</f>
        <v>121.22856935999999</v>
      </c>
      <c r="Y199" s="36">
        <f>SUMIFS(СВЦЭМ!$F$33:$F$776,СВЦЭМ!$A$33:$A$776,$A199,СВЦЭМ!$B$33:$B$776,Y$190)+'СЕТ СН'!$F$15</f>
        <v>139.86386494000001</v>
      </c>
    </row>
    <row r="200" spans="1:25" ht="15.75" x14ac:dyDescent="0.2">
      <c r="A200" s="35">
        <f t="shared" si="5"/>
        <v>44084</v>
      </c>
      <c r="B200" s="36">
        <f>SUMIFS(СВЦЭМ!$F$33:$F$776,СВЦЭМ!$A$33:$A$776,$A200,СВЦЭМ!$B$33:$B$776,B$190)+'СЕТ СН'!$F$15</f>
        <v>143.2499875</v>
      </c>
      <c r="C200" s="36">
        <f>SUMIFS(СВЦЭМ!$F$33:$F$776,СВЦЭМ!$A$33:$A$776,$A200,СВЦЭМ!$B$33:$B$776,C$190)+'СЕТ СН'!$F$15</f>
        <v>152.48864832000001</v>
      </c>
      <c r="D200" s="36">
        <f>SUMIFS(СВЦЭМ!$F$33:$F$776,СВЦЭМ!$A$33:$A$776,$A200,СВЦЭМ!$B$33:$B$776,D$190)+'СЕТ СН'!$F$15</f>
        <v>156.53070635</v>
      </c>
      <c r="E200" s="36">
        <f>SUMIFS(СВЦЭМ!$F$33:$F$776,СВЦЭМ!$A$33:$A$776,$A200,СВЦЭМ!$B$33:$B$776,E$190)+'СЕТ СН'!$F$15</f>
        <v>158.39725601999999</v>
      </c>
      <c r="F200" s="36">
        <f>SUMIFS(СВЦЭМ!$F$33:$F$776,СВЦЭМ!$A$33:$A$776,$A200,СВЦЭМ!$B$33:$B$776,F$190)+'СЕТ СН'!$F$15</f>
        <v>158.71266954999999</v>
      </c>
      <c r="G200" s="36">
        <f>SUMIFS(СВЦЭМ!$F$33:$F$776,СВЦЭМ!$A$33:$A$776,$A200,СВЦЭМ!$B$33:$B$776,G$190)+'СЕТ СН'!$F$15</f>
        <v>154.63443312000001</v>
      </c>
      <c r="H200" s="36">
        <f>SUMIFS(СВЦЭМ!$F$33:$F$776,СВЦЭМ!$A$33:$A$776,$A200,СВЦЭМ!$B$33:$B$776,H$190)+'СЕТ СН'!$F$15</f>
        <v>145.85145742</v>
      </c>
      <c r="I200" s="36">
        <f>SUMIFS(СВЦЭМ!$F$33:$F$776,СВЦЭМ!$A$33:$A$776,$A200,СВЦЭМ!$B$33:$B$776,I$190)+'СЕТ СН'!$F$15</f>
        <v>137.72410393000001</v>
      </c>
      <c r="J200" s="36">
        <f>SUMIFS(СВЦЭМ!$F$33:$F$776,СВЦЭМ!$A$33:$A$776,$A200,СВЦЭМ!$B$33:$B$776,J$190)+'СЕТ СН'!$F$15</f>
        <v>133.82869224000001</v>
      </c>
      <c r="K200" s="36">
        <f>SUMIFS(СВЦЭМ!$F$33:$F$776,СВЦЭМ!$A$33:$A$776,$A200,СВЦЭМ!$B$33:$B$776,K$190)+'СЕТ СН'!$F$15</f>
        <v>135.2890792</v>
      </c>
      <c r="L200" s="36">
        <f>SUMIFS(СВЦЭМ!$F$33:$F$776,СВЦЭМ!$A$33:$A$776,$A200,СВЦЭМ!$B$33:$B$776,L$190)+'СЕТ СН'!$F$15</f>
        <v>136.3290653</v>
      </c>
      <c r="M200" s="36">
        <f>SUMIFS(СВЦЭМ!$F$33:$F$776,СВЦЭМ!$A$33:$A$776,$A200,СВЦЭМ!$B$33:$B$776,M$190)+'СЕТ СН'!$F$15</f>
        <v>127.63068355999999</v>
      </c>
      <c r="N200" s="36">
        <f>SUMIFS(СВЦЭМ!$F$33:$F$776,СВЦЭМ!$A$33:$A$776,$A200,СВЦЭМ!$B$33:$B$776,N$190)+'СЕТ СН'!$F$15</f>
        <v>113.02648517999999</v>
      </c>
      <c r="O200" s="36">
        <f>SUMIFS(СВЦЭМ!$F$33:$F$776,СВЦЭМ!$A$33:$A$776,$A200,СВЦЭМ!$B$33:$B$776,O$190)+'СЕТ СН'!$F$15</f>
        <v>110.48648344999999</v>
      </c>
      <c r="P200" s="36">
        <f>SUMIFS(СВЦЭМ!$F$33:$F$776,СВЦЭМ!$A$33:$A$776,$A200,СВЦЭМ!$B$33:$B$776,P$190)+'СЕТ СН'!$F$15</f>
        <v>110.83819568</v>
      </c>
      <c r="Q200" s="36">
        <f>SUMIFS(СВЦЭМ!$F$33:$F$776,СВЦЭМ!$A$33:$A$776,$A200,СВЦЭМ!$B$33:$B$776,Q$190)+'СЕТ СН'!$F$15</f>
        <v>112.19275553</v>
      </c>
      <c r="R200" s="36">
        <f>SUMIFS(СВЦЭМ!$F$33:$F$776,СВЦЭМ!$A$33:$A$776,$A200,СВЦЭМ!$B$33:$B$776,R$190)+'СЕТ СН'!$F$15</f>
        <v>110.60941384</v>
      </c>
      <c r="S200" s="36">
        <f>SUMIFS(СВЦЭМ!$F$33:$F$776,СВЦЭМ!$A$33:$A$776,$A200,СВЦЭМ!$B$33:$B$776,S$190)+'СЕТ СН'!$F$15</f>
        <v>109.70538633</v>
      </c>
      <c r="T200" s="36">
        <f>SUMIFS(СВЦЭМ!$F$33:$F$776,СВЦЭМ!$A$33:$A$776,$A200,СВЦЭМ!$B$33:$B$776,T$190)+'СЕТ СН'!$F$15</f>
        <v>110.20116831999999</v>
      </c>
      <c r="U200" s="36">
        <f>SUMIFS(СВЦЭМ!$F$33:$F$776,СВЦЭМ!$A$33:$A$776,$A200,СВЦЭМ!$B$33:$B$776,U$190)+'СЕТ СН'!$F$15</f>
        <v>113.82733390999999</v>
      </c>
      <c r="V200" s="36">
        <f>SUMIFS(СВЦЭМ!$F$33:$F$776,СВЦЭМ!$A$33:$A$776,$A200,СВЦЭМ!$B$33:$B$776,V$190)+'СЕТ СН'!$F$15</f>
        <v>116.22917692</v>
      </c>
      <c r="W200" s="36">
        <f>SUMIFS(СВЦЭМ!$F$33:$F$776,СВЦЭМ!$A$33:$A$776,$A200,СВЦЭМ!$B$33:$B$776,W$190)+'СЕТ СН'!$F$15</f>
        <v>114.55551205</v>
      </c>
      <c r="X200" s="36">
        <f>SUMIFS(СВЦЭМ!$F$33:$F$776,СВЦЭМ!$A$33:$A$776,$A200,СВЦЭМ!$B$33:$B$776,X$190)+'СЕТ СН'!$F$15</f>
        <v>117.13740231</v>
      </c>
      <c r="Y200" s="36">
        <f>SUMIFS(СВЦЭМ!$F$33:$F$776,СВЦЭМ!$A$33:$A$776,$A200,СВЦЭМ!$B$33:$B$776,Y$190)+'СЕТ СН'!$F$15</f>
        <v>133.32030749</v>
      </c>
    </row>
    <row r="201" spans="1:25" ht="15.75" x14ac:dyDescent="0.2">
      <c r="A201" s="35">
        <f t="shared" si="5"/>
        <v>44085</v>
      </c>
      <c r="B201" s="36">
        <f>SUMIFS(СВЦЭМ!$F$33:$F$776,СВЦЭМ!$A$33:$A$776,$A201,СВЦЭМ!$B$33:$B$776,B$190)+'СЕТ СН'!$F$15</f>
        <v>144.63734113000001</v>
      </c>
      <c r="C201" s="36">
        <f>SUMIFS(СВЦЭМ!$F$33:$F$776,СВЦЭМ!$A$33:$A$776,$A201,СВЦЭМ!$B$33:$B$776,C$190)+'СЕТ СН'!$F$15</f>
        <v>148.50343051999999</v>
      </c>
      <c r="D201" s="36">
        <f>SUMIFS(СВЦЭМ!$F$33:$F$776,СВЦЭМ!$A$33:$A$776,$A201,СВЦЭМ!$B$33:$B$776,D$190)+'СЕТ СН'!$F$15</f>
        <v>150.96020583999999</v>
      </c>
      <c r="E201" s="36">
        <f>SUMIFS(СВЦЭМ!$F$33:$F$776,СВЦЭМ!$A$33:$A$776,$A201,СВЦЭМ!$B$33:$B$776,E$190)+'СЕТ СН'!$F$15</f>
        <v>155.42802139</v>
      </c>
      <c r="F201" s="36">
        <f>SUMIFS(СВЦЭМ!$F$33:$F$776,СВЦЭМ!$A$33:$A$776,$A201,СВЦЭМ!$B$33:$B$776,F$190)+'СЕТ СН'!$F$15</f>
        <v>156.25472550999999</v>
      </c>
      <c r="G201" s="36">
        <f>SUMIFS(СВЦЭМ!$F$33:$F$776,СВЦЭМ!$A$33:$A$776,$A201,СВЦЭМ!$B$33:$B$776,G$190)+'СЕТ СН'!$F$15</f>
        <v>153.01112352000001</v>
      </c>
      <c r="H201" s="36">
        <f>SUMIFS(СВЦЭМ!$F$33:$F$776,СВЦЭМ!$A$33:$A$776,$A201,СВЦЭМ!$B$33:$B$776,H$190)+'СЕТ СН'!$F$15</f>
        <v>143.44837457</v>
      </c>
      <c r="I201" s="36">
        <f>SUMIFS(СВЦЭМ!$F$33:$F$776,СВЦЭМ!$A$33:$A$776,$A201,СВЦЭМ!$B$33:$B$776,I$190)+'СЕТ СН'!$F$15</f>
        <v>133.24106330999999</v>
      </c>
      <c r="J201" s="36">
        <f>SUMIFS(СВЦЭМ!$F$33:$F$776,СВЦЭМ!$A$33:$A$776,$A201,СВЦЭМ!$B$33:$B$776,J$190)+'СЕТ СН'!$F$15</f>
        <v>126.14627301</v>
      </c>
      <c r="K201" s="36">
        <f>SUMIFS(СВЦЭМ!$F$33:$F$776,СВЦЭМ!$A$33:$A$776,$A201,СВЦЭМ!$B$33:$B$776,K$190)+'СЕТ СН'!$F$15</f>
        <v>124.9492489</v>
      </c>
      <c r="L201" s="36">
        <f>SUMIFS(СВЦЭМ!$F$33:$F$776,СВЦЭМ!$A$33:$A$776,$A201,СВЦЭМ!$B$33:$B$776,L$190)+'СЕТ СН'!$F$15</f>
        <v>131.07733099000001</v>
      </c>
      <c r="M201" s="36">
        <f>SUMIFS(СВЦЭМ!$F$33:$F$776,СВЦЭМ!$A$33:$A$776,$A201,СВЦЭМ!$B$33:$B$776,M$190)+'СЕТ СН'!$F$15</f>
        <v>123.62460313</v>
      </c>
      <c r="N201" s="36">
        <f>SUMIFS(СВЦЭМ!$F$33:$F$776,СВЦЭМ!$A$33:$A$776,$A201,СВЦЭМ!$B$33:$B$776,N$190)+'СЕТ СН'!$F$15</f>
        <v>114.61718689</v>
      </c>
      <c r="O201" s="36">
        <f>SUMIFS(СВЦЭМ!$F$33:$F$776,СВЦЭМ!$A$33:$A$776,$A201,СВЦЭМ!$B$33:$B$776,O$190)+'СЕТ СН'!$F$15</f>
        <v>111.03975681999999</v>
      </c>
      <c r="P201" s="36">
        <f>SUMIFS(СВЦЭМ!$F$33:$F$776,СВЦЭМ!$A$33:$A$776,$A201,СВЦЭМ!$B$33:$B$776,P$190)+'СЕТ СН'!$F$15</f>
        <v>110.49454170999999</v>
      </c>
      <c r="Q201" s="36">
        <f>SUMIFS(СВЦЭМ!$F$33:$F$776,СВЦЭМ!$A$33:$A$776,$A201,СВЦЭМ!$B$33:$B$776,Q$190)+'СЕТ СН'!$F$15</f>
        <v>110.18515834999999</v>
      </c>
      <c r="R201" s="36">
        <f>SUMIFS(СВЦЭМ!$F$33:$F$776,СВЦЭМ!$A$33:$A$776,$A201,СВЦЭМ!$B$33:$B$776,R$190)+'СЕТ СН'!$F$15</f>
        <v>108.98701131999999</v>
      </c>
      <c r="S201" s="36">
        <f>SUMIFS(СВЦЭМ!$F$33:$F$776,СВЦЭМ!$A$33:$A$776,$A201,СВЦЭМ!$B$33:$B$776,S$190)+'СЕТ СН'!$F$15</f>
        <v>108.98162560999999</v>
      </c>
      <c r="T201" s="36">
        <f>SUMIFS(СВЦЭМ!$F$33:$F$776,СВЦЭМ!$A$33:$A$776,$A201,СВЦЭМ!$B$33:$B$776,T$190)+'СЕТ СН'!$F$15</f>
        <v>107.93691293000001</v>
      </c>
      <c r="U201" s="36">
        <f>SUMIFS(СВЦЭМ!$F$33:$F$776,СВЦЭМ!$A$33:$A$776,$A201,СВЦЭМ!$B$33:$B$776,U$190)+'СЕТ СН'!$F$15</f>
        <v>109.07258647</v>
      </c>
      <c r="V201" s="36">
        <f>SUMIFS(СВЦЭМ!$F$33:$F$776,СВЦЭМ!$A$33:$A$776,$A201,СВЦЭМ!$B$33:$B$776,V$190)+'СЕТ СН'!$F$15</f>
        <v>111.83952664</v>
      </c>
      <c r="W201" s="36">
        <f>SUMIFS(СВЦЭМ!$F$33:$F$776,СВЦЭМ!$A$33:$A$776,$A201,СВЦЭМ!$B$33:$B$776,W$190)+'СЕТ СН'!$F$15</f>
        <v>110.82377647</v>
      </c>
      <c r="X201" s="36">
        <f>SUMIFS(СВЦЭМ!$F$33:$F$776,СВЦЭМ!$A$33:$A$776,$A201,СВЦЭМ!$B$33:$B$776,X$190)+'СЕТ СН'!$F$15</f>
        <v>111.49644617</v>
      </c>
      <c r="Y201" s="36">
        <f>SUMIFS(СВЦЭМ!$F$33:$F$776,СВЦЭМ!$A$33:$A$776,$A201,СВЦЭМ!$B$33:$B$776,Y$190)+'СЕТ СН'!$F$15</f>
        <v>119.46165585999999</v>
      </c>
    </row>
    <row r="202" spans="1:25" ht="15.75" x14ac:dyDescent="0.2">
      <c r="A202" s="35">
        <f t="shared" si="5"/>
        <v>44086</v>
      </c>
      <c r="B202" s="36">
        <f>SUMIFS(СВЦЭМ!$F$33:$F$776,СВЦЭМ!$A$33:$A$776,$A202,СВЦЭМ!$B$33:$B$776,B$190)+'СЕТ СН'!$F$15</f>
        <v>139.39891743000001</v>
      </c>
      <c r="C202" s="36">
        <f>SUMIFS(СВЦЭМ!$F$33:$F$776,СВЦЭМ!$A$33:$A$776,$A202,СВЦЭМ!$B$33:$B$776,C$190)+'СЕТ СН'!$F$15</f>
        <v>146.56897090000001</v>
      </c>
      <c r="D202" s="36">
        <f>SUMIFS(СВЦЭМ!$F$33:$F$776,СВЦЭМ!$A$33:$A$776,$A202,СВЦЭМ!$B$33:$B$776,D$190)+'СЕТ СН'!$F$15</f>
        <v>149.99157201</v>
      </c>
      <c r="E202" s="36">
        <f>SUMIFS(СВЦЭМ!$F$33:$F$776,СВЦЭМ!$A$33:$A$776,$A202,СВЦЭМ!$B$33:$B$776,E$190)+'СЕТ СН'!$F$15</f>
        <v>154.15667350000001</v>
      </c>
      <c r="F202" s="36">
        <f>SUMIFS(СВЦЭМ!$F$33:$F$776,СВЦЭМ!$A$33:$A$776,$A202,СВЦЭМ!$B$33:$B$776,F$190)+'СЕТ СН'!$F$15</f>
        <v>156.69921887999999</v>
      </c>
      <c r="G202" s="36">
        <f>SUMIFS(СВЦЭМ!$F$33:$F$776,СВЦЭМ!$A$33:$A$776,$A202,СВЦЭМ!$B$33:$B$776,G$190)+'СЕТ СН'!$F$15</f>
        <v>154.52125602999999</v>
      </c>
      <c r="H202" s="36">
        <f>SUMIFS(СВЦЭМ!$F$33:$F$776,СВЦЭМ!$A$33:$A$776,$A202,СВЦЭМ!$B$33:$B$776,H$190)+'СЕТ СН'!$F$15</f>
        <v>147.47762363000001</v>
      </c>
      <c r="I202" s="36">
        <f>SUMIFS(СВЦЭМ!$F$33:$F$776,СВЦЭМ!$A$33:$A$776,$A202,СВЦЭМ!$B$33:$B$776,I$190)+'СЕТ СН'!$F$15</f>
        <v>140.46793432000001</v>
      </c>
      <c r="J202" s="36">
        <f>SUMIFS(СВЦЭМ!$F$33:$F$776,СВЦЭМ!$A$33:$A$776,$A202,СВЦЭМ!$B$33:$B$776,J$190)+'СЕТ СН'!$F$15</f>
        <v>131.99573303</v>
      </c>
      <c r="K202" s="36">
        <f>SUMIFS(СВЦЭМ!$F$33:$F$776,СВЦЭМ!$A$33:$A$776,$A202,СВЦЭМ!$B$33:$B$776,K$190)+'СЕТ СН'!$F$15</f>
        <v>127.29604585</v>
      </c>
      <c r="L202" s="36">
        <f>SUMIFS(СВЦЭМ!$F$33:$F$776,СВЦЭМ!$A$33:$A$776,$A202,СВЦЭМ!$B$33:$B$776,L$190)+'СЕТ СН'!$F$15</f>
        <v>123.6578818</v>
      </c>
      <c r="M202" s="36">
        <f>SUMIFS(СВЦЭМ!$F$33:$F$776,СВЦЭМ!$A$33:$A$776,$A202,СВЦЭМ!$B$33:$B$776,M$190)+'СЕТ СН'!$F$15</f>
        <v>115.96420877</v>
      </c>
      <c r="N202" s="36">
        <f>SUMIFS(СВЦЭМ!$F$33:$F$776,СВЦЭМ!$A$33:$A$776,$A202,СВЦЭМ!$B$33:$B$776,N$190)+'СЕТ СН'!$F$15</f>
        <v>110.63543842999999</v>
      </c>
      <c r="O202" s="36">
        <f>SUMIFS(СВЦЭМ!$F$33:$F$776,СВЦЭМ!$A$33:$A$776,$A202,СВЦЭМ!$B$33:$B$776,O$190)+'СЕТ СН'!$F$15</f>
        <v>110.91280208000001</v>
      </c>
      <c r="P202" s="36">
        <f>SUMIFS(СВЦЭМ!$F$33:$F$776,СВЦЭМ!$A$33:$A$776,$A202,СВЦЭМ!$B$33:$B$776,P$190)+'СЕТ СН'!$F$15</f>
        <v>109.25115235</v>
      </c>
      <c r="Q202" s="36">
        <f>SUMIFS(СВЦЭМ!$F$33:$F$776,СВЦЭМ!$A$33:$A$776,$A202,СВЦЭМ!$B$33:$B$776,Q$190)+'СЕТ СН'!$F$15</f>
        <v>109.10451999</v>
      </c>
      <c r="R202" s="36">
        <f>SUMIFS(СВЦЭМ!$F$33:$F$776,СВЦЭМ!$A$33:$A$776,$A202,СВЦЭМ!$B$33:$B$776,R$190)+'СЕТ СН'!$F$15</f>
        <v>107.33342003999999</v>
      </c>
      <c r="S202" s="36">
        <f>SUMIFS(СВЦЭМ!$F$33:$F$776,СВЦЭМ!$A$33:$A$776,$A202,СВЦЭМ!$B$33:$B$776,S$190)+'СЕТ СН'!$F$15</f>
        <v>108.42719859</v>
      </c>
      <c r="T202" s="36">
        <f>SUMIFS(СВЦЭМ!$F$33:$F$776,СВЦЭМ!$A$33:$A$776,$A202,СВЦЭМ!$B$33:$B$776,T$190)+'СЕТ СН'!$F$15</f>
        <v>109.23634955999999</v>
      </c>
      <c r="U202" s="36">
        <f>SUMIFS(СВЦЭМ!$F$33:$F$776,СВЦЭМ!$A$33:$A$776,$A202,СВЦЭМ!$B$33:$B$776,U$190)+'СЕТ СН'!$F$15</f>
        <v>110.92181115</v>
      </c>
      <c r="V202" s="36">
        <f>SUMIFS(СВЦЭМ!$F$33:$F$776,СВЦЭМ!$A$33:$A$776,$A202,СВЦЭМ!$B$33:$B$776,V$190)+'СЕТ СН'!$F$15</f>
        <v>113.64565974999999</v>
      </c>
      <c r="W202" s="36">
        <f>SUMIFS(СВЦЭМ!$F$33:$F$776,СВЦЭМ!$A$33:$A$776,$A202,СВЦЭМ!$B$33:$B$776,W$190)+'СЕТ СН'!$F$15</f>
        <v>113.00020307</v>
      </c>
      <c r="X202" s="36">
        <f>SUMIFS(СВЦЭМ!$F$33:$F$776,СВЦЭМ!$A$33:$A$776,$A202,СВЦЭМ!$B$33:$B$776,X$190)+'СЕТ СН'!$F$15</f>
        <v>103.99352722</v>
      </c>
      <c r="Y202" s="36">
        <f>SUMIFS(СВЦЭМ!$F$33:$F$776,СВЦЭМ!$A$33:$A$776,$A202,СВЦЭМ!$B$33:$B$776,Y$190)+'СЕТ СН'!$F$15</f>
        <v>115.74825378</v>
      </c>
    </row>
    <row r="203" spans="1:25" ht="15.75" x14ac:dyDescent="0.2">
      <c r="A203" s="35">
        <f t="shared" si="5"/>
        <v>44087</v>
      </c>
      <c r="B203" s="36">
        <f>SUMIFS(СВЦЭМ!$F$33:$F$776,СВЦЭМ!$A$33:$A$776,$A203,СВЦЭМ!$B$33:$B$776,B$190)+'СЕТ СН'!$F$15</f>
        <v>132.67480076000001</v>
      </c>
      <c r="C203" s="36">
        <f>SUMIFS(СВЦЭМ!$F$33:$F$776,СВЦЭМ!$A$33:$A$776,$A203,СВЦЭМ!$B$33:$B$776,C$190)+'СЕТ СН'!$F$15</f>
        <v>136.72496147999999</v>
      </c>
      <c r="D203" s="36">
        <f>SUMIFS(СВЦЭМ!$F$33:$F$776,СВЦЭМ!$A$33:$A$776,$A203,СВЦЭМ!$B$33:$B$776,D$190)+'СЕТ СН'!$F$15</f>
        <v>140.36477321000001</v>
      </c>
      <c r="E203" s="36">
        <f>SUMIFS(СВЦЭМ!$F$33:$F$776,СВЦЭМ!$A$33:$A$776,$A203,СВЦЭМ!$B$33:$B$776,E$190)+'СЕТ СН'!$F$15</f>
        <v>142.30348810999999</v>
      </c>
      <c r="F203" s="36">
        <f>SUMIFS(СВЦЭМ!$F$33:$F$776,СВЦЭМ!$A$33:$A$776,$A203,СВЦЭМ!$B$33:$B$776,F$190)+'СЕТ СН'!$F$15</f>
        <v>143.51126006000001</v>
      </c>
      <c r="G203" s="36">
        <f>SUMIFS(СВЦЭМ!$F$33:$F$776,СВЦЭМ!$A$33:$A$776,$A203,СВЦЭМ!$B$33:$B$776,G$190)+'СЕТ СН'!$F$15</f>
        <v>141.77723019999999</v>
      </c>
      <c r="H203" s="36">
        <f>SUMIFS(СВЦЭМ!$F$33:$F$776,СВЦЭМ!$A$33:$A$776,$A203,СВЦЭМ!$B$33:$B$776,H$190)+'СЕТ СН'!$F$15</f>
        <v>140.54176207</v>
      </c>
      <c r="I203" s="36">
        <f>SUMIFS(СВЦЭМ!$F$33:$F$776,СВЦЭМ!$A$33:$A$776,$A203,СВЦЭМ!$B$33:$B$776,I$190)+'СЕТ СН'!$F$15</f>
        <v>135.50472995000001</v>
      </c>
      <c r="J203" s="36">
        <f>SUMIFS(СВЦЭМ!$F$33:$F$776,СВЦЭМ!$A$33:$A$776,$A203,СВЦЭМ!$B$33:$B$776,J$190)+'СЕТ СН'!$F$15</f>
        <v>126.55230100999999</v>
      </c>
      <c r="K203" s="36">
        <f>SUMIFS(СВЦЭМ!$F$33:$F$776,СВЦЭМ!$A$33:$A$776,$A203,СВЦЭМ!$B$33:$B$776,K$190)+'СЕТ СН'!$F$15</f>
        <v>118.57625489</v>
      </c>
      <c r="L203" s="36">
        <f>SUMIFS(СВЦЭМ!$F$33:$F$776,СВЦЭМ!$A$33:$A$776,$A203,СВЦЭМ!$B$33:$B$776,L$190)+'СЕТ СН'!$F$15</f>
        <v>115.06270738000001</v>
      </c>
      <c r="M203" s="36">
        <f>SUMIFS(СВЦЭМ!$F$33:$F$776,СВЦЭМ!$A$33:$A$776,$A203,СВЦЭМ!$B$33:$B$776,M$190)+'СЕТ СН'!$F$15</f>
        <v>106.25683145000001</v>
      </c>
      <c r="N203" s="36">
        <f>SUMIFS(СВЦЭМ!$F$33:$F$776,СВЦЭМ!$A$33:$A$776,$A203,СВЦЭМ!$B$33:$B$776,N$190)+'СЕТ СН'!$F$15</f>
        <v>98.697531319999996</v>
      </c>
      <c r="O203" s="36">
        <f>SUMIFS(СВЦЭМ!$F$33:$F$776,СВЦЭМ!$A$33:$A$776,$A203,СВЦЭМ!$B$33:$B$776,O$190)+'СЕТ СН'!$F$15</f>
        <v>98.554198439999993</v>
      </c>
      <c r="P203" s="36">
        <f>SUMIFS(СВЦЭМ!$F$33:$F$776,СВЦЭМ!$A$33:$A$776,$A203,СВЦЭМ!$B$33:$B$776,P$190)+'СЕТ СН'!$F$15</f>
        <v>96.920086609999998</v>
      </c>
      <c r="Q203" s="36">
        <f>SUMIFS(СВЦЭМ!$F$33:$F$776,СВЦЭМ!$A$33:$A$776,$A203,СВЦЭМ!$B$33:$B$776,Q$190)+'СЕТ СН'!$F$15</f>
        <v>96.815675940000006</v>
      </c>
      <c r="R203" s="36">
        <f>SUMIFS(СВЦЭМ!$F$33:$F$776,СВЦЭМ!$A$33:$A$776,$A203,СВЦЭМ!$B$33:$B$776,R$190)+'СЕТ СН'!$F$15</f>
        <v>96.547190959999995</v>
      </c>
      <c r="S203" s="36">
        <f>SUMIFS(СВЦЭМ!$F$33:$F$776,СВЦЭМ!$A$33:$A$776,$A203,СВЦЭМ!$B$33:$B$776,S$190)+'СЕТ СН'!$F$15</f>
        <v>98.394521999999995</v>
      </c>
      <c r="T203" s="36">
        <f>SUMIFS(СВЦЭМ!$F$33:$F$776,СВЦЭМ!$A$33:$A$776,$A203,СВЦЭМ!$B$33:$B$776,T$190)+'СЕТ СН'!$F$15</f>
        <v>99.269436519999999</v>
      </c>
      <c r="U203" s="36">
        <f>SUMIFS(СВЦЭМ!$F$33:$F$776,СВЦЭМ!$A$33:$A$776,$A203,СВЦЭМ!$B$33:$B$776,U$190)+'СЕТ СН'!$F$15</f>
        <v>101.4371944</v>
      </c>
      <c r="V203" s="36">
        <f>SUMIFS(СВЦЭМ!$F$33:$F$776,СВЦЭМ!$A$33:$A$776,$A203,СВЦЭМ!$B$33:$B$776,V$190)+'СЕТ СН'!$F$15</f>
        <v>105.36150957</v>
      </c>
      <c r="W203" s="36">
        <f>SUMIFS(СВЦЭМ!$F$33:$F$776,СВЦЭМ!$A$33:$A$776,$A203,СВЦЭМ!$B$33:$B$776,W$190)+'СЕТ СН'!$F$15</f>
        <v>104.5196122</v>
      </c>
      <c r="X203" s="36">
        <f>SUMIFS(СВЦЭМ!$F$33:$F$776,СВЦЭМ!$A$33:$A$776,$A203,СВЦЭМ!$B$33:$B$776,X$190)+'СЕТ СН'!$F$15</f>
        <v>100.33784188</v>
      </c>
      <c r="Y203" s="36">
        <f>SUMIFS(СВЦЭМ!$F$33:$F$776,СВЦЭМ!$A$33:$A$776,$A203,СВЦЭМ!$B$33:$B$776,Y$190)+'СЕТ СН'!$F$15</f>
        <v>115.17132914</v>
      </c>
    </row>
    <row r="204" spans="1:25" ht="15.75" x14ac:dyDescent="0.2">
      <c r="A204" s="35">
        <f t="shared" si="5"/>
        <v>44088</v>
      </c>
      <c r="B204" s="36">
        <f>SUMIFS(СВЦЭМ!$F$33:$F$776,СВЦЭМ!$A$33:$A$776,$A204,СВЦЭМ!$B$33:$B$776,B$190)+'СЕТ СН'!$F$15</f>
        <v>132.84544740000001</v>
      </c>
      <c r="C204" s="36">
        <f>SUMIFS(СВЦЭМ!$F$33:$F$776,СВЦЭМ!$A$33:$A$776,$A204,СВЦЭМ!$B$33:$B$776,C$190)+'СЕТ СН'!$F$15</f>
        <v>140.18821729999999</v>
      </c>
      <c r="D204" s="36">
        <f>SUMIFS(СВЦЭМ!$F$33:$F$776,СВЦЭМ!$A$33:$A$776,$A204,СВЦЭМ!$B$33:$B$776,D$190)+'СЕТ СН'!$F$15</f>
        <v>141.27521777999999</v>
      </c>
      <c r="E204" s="36">
        <f>SUMIFS(СВЦЭМ!$F$33:$F$776,СВЦЭМ!$A$33:$A$776,$A204,СВЦЭМ!$B$33:$B$776,E$190)+'СЕТ СН'!$F$15</f>
        <v>141.00426594999999</v>
      </c>
      <c r="F204" s="36">
        <f>SUMIFS(СВЦЭМ!$F$33:$F$776,СВЦЭМ!$A$33:$A$776,$A204,СВЦЭМ!$B$33:$B$776,F$190)+'СЕТ СН'!$F$15</f>
        <v>140.83662326000001</v>
      </c>
      <c r="G204" s="36">
        <f>SUMIFS(СВЦЭМ!$F$33:$F$776,СВЦЭМ!$A$33:$A$776,$A204,СВЦЭМ!$B$33:$B$776,G$190)+'СЕТ СН'!$F$15</f>
        <v>141.52532896</v>
      </c>
      <c r="H204" s="36">
        <f>SUMIFS(СВЦЭМ!$F$33:$F$776,СВЦЭМ!$A$33:$A$776,$A204,СВЦЭМ!$B$33:$B$776,H$190)+'СЕТ СН'!$F$15</f>
        <v>148.86803774000001</v>
      </c>
      <c r="I204" s="36">
        <f>SUMIFS(СВЦЭМ!$F$33:$F$776,СВЦЭМ!$A$33:$A$776,$A204,СВЦЭМ!$B$33:$B$776,I$190)+'СЕТ СН'!$F$15</f>
        <v>145.21668117999999</v>
      </c>
      <c r="J204" s="36">
        <f>SUMIFS(СВЦЭМ!$F$33:$F$776,СВЦЭМ!$A$33:$A$776,$A204,СВЦЭМ!$B$33:$B$776,J$190)+'СЕТ СН'!$F$15</f>
        <v>137.29757140000001</v>
      </c>
      <c r="K204" s="36">
        <f>SUMIFS(СВЦЭМ!$F$33:$F$776,СВЦЭМ!$A$33:$A$776,$A204,СВЦЭМ!$B$33:$B$776,K$190)+'СЕТ СН'!$F$15</f>
        <v>132.09385114</v>
      </c>
      <c r="L204" s="36">
        <f>SUMIFS(СВЦЭМ!$F$33:$F$776,СВЦЭМ!$A$33:$A$776,$A204,СВЦЭМ!$B$33:$B$776,L$190)+'СЕТ СН'!$F$15</f>
        <v>129.83464964999999</v>
      </c>
      <c r="M204" s="36">
        <f>SUMIFS(СВЦЭМ!$F$33:$F$776,СВЦЭМ!$A$33:$A$776,$A204,СВЦЭМ!$B$33:$B$776,M$190)+'СЕТ СН'!$F$15</f>
        <v>119.02086672999999</v>
      </c>
      <c r="N204" s="36">
        <f>SUMIFS(СВЦЭМ!$F$33:$F$776,СВЦЭМ!$A$33:$A$776,$A204,СВЦЭМ!$B$33:$B$776,N$190)+'СЕТ СН'!$F$15</f>
        <v>110.42848753</v>
      </c>
      <c r="O204" s="36">
        <f>SUMIFS(СВЦЭМ!$F$33:$F$776,СВЦЭМ!$A$33:$A$776,$A204,СВЦЭМ!$B$33:$B$776,O$190)+'СЕТ СН'!$F$15</f>
        <v>109.69096741</v>
      </c>
      <c r="P204" s="36">
        <f>SUMIFS(СВЦЭМ!$F$33:$F$776,СВЦЭМ!$A$33:$A$776,$A204,СВЦЭМ!$B$33:$B$776,P$190)+'СЕТ СН'!$F$15</f>
        <v>110.25607832</v>
      </c>
      <c r="Q204" s="36">
        <f>SUMIFS(СВЦЭМ!$F$33:$F$776,СВЦЭМ!$A$33:$A$776,$A204,СВЦЭМ!$B$33:$B$776,Q$190)+'СЕТ СН'!$F$15</f>
        <v>110.86740596999999</v>
      </c>
      <c r="R204" s="36">
        <f>SUMIFS(СВЦЭМ!$F$33:$F$776,СВЦЭМ!$A$33:$A$776,$A204,СВЦЭМ!$B$33:$B$776,R$190)+'СЕТ СН'!$F$15</f>
        <v>107.9579822</v>
      </c>
      <c r="S204" s="36">
        <f>SUMIFS(СВЦЭМ!$F$33:$F$776,СВЦЭМ!$A$33:$A$776,$A204,СВЦЭМ!$B$33:$B$776,S$190)+'СЕТ СН'!$F$15</f>
        <v>108.59576262</v>
      </c>
      <c r="T204" s="36">
        <f>SUMIFS(СВЦЭМ!$F$33:$F$776,СВЦЭМ!$A$33:$A$776,$A204,СВЦЭМ!$B$33:$B$776,T$190)+'СЕТ СН'!$F$15</f>
        <v>108.16040820000001</v>
      </c>
      <c r="U204" s="36">
        <f>SUMIFS(СВЦЭМ!$F$33:$F$776,СВЦЭМ!$A$33:$A$776,$A204,СВЦЭМ!$B$33:$B$776,U$190)+'СЕТ СН'!$F$15</f>
        <v>104.59073523000001</v>
      </c>
      <c r="V204" s="36">
        <f>SUMIFS(СВЦЭМ!$F$33:$F$776,СВЦЭМ!$A$33:$A$776,$A204,СВЦЭМ!$B$33:$B$776,V$190)+'СЕТ СН'!$F$15</f>
        <v>103.6435759</v>
      </c>
      <c r="W204" s="36">
        <f>SUMIFS(СВЦЭМ!$F$33:$F$776,СВЦЭМ!$A$33:$A$776,$A204,СВЦЭМ!$B$33:$B$776,W$190)+'СЕТ СН'!$F$15</f>
        <v>105.61002627000001</v>
      </c>
      <c r="X204" s="36">
        <f>SUMIFS(СВЦЭМ!$F$33:$F$776,СВЦЭМ!$A$33:$A$776,$A204,СВЦЭМ!$B$33:$B$776,X$190)+'СЕТ СН'!$F$15</f>
        <v>110.01619015</v>
      </c>
      <c r="Y204" s="36">
        <f>SUMIFS(СВЦЭМ!$F$33:$F$776,СВЦЭМ!$A$33:$A$776,$A204,СВЦЭМ!$B$33:$B$776,Y$190)+'СЕТ СН'!$F$15</f>
        <v>130.23336689000001</v>
      </c>
    </row>
    <row r="205" spans="1:25" ht="15.75" x14ac:dyDescent="0.2">
      <c r="A205" s="35">
        <f t="shared" si="5"/>
        <v>44089</v>
      </c>
      <c r="B205" s="36">
        <f>SUMIFS(СВЦЭМ!$F$33:$F$776,СВЦЭМ!$A$33:$A$776,$A205,СВЦЭМ!$B$33:$B$776,B$190)+'СЕТ СН'!$F$15</f>
        <v>137.74491474000001</v>
      </c>
      <c r="C205" s="36">
        <f>SUMIFS(СВЦЭМ!$F$33:$F$776,СВЦЭМ!$A$33:$A$776,$A205,СВЦЭМ!$B$33:$B$776,C$190)+'СЕТ СН'!$F$15</f>
        <v>140.40028482</v>
      </c>
      <c r="D205" s="36">
        <f>SUMIFS(СВЦЭМ!$F$33:$F$776,СВЦЭМ!$A$33:$A$776,$A205,СВЦЭМ!$B$33:$B$776,D$190)+'СЕТ СН'!$F$15</f>
        <v>145.16818212999999</v>
      </c>
      <c r="E205" s="36">
        <f>SUMIFS(СВЦЭМ!$F$33:$F$776,СВЦЭМ!$A$33:$A$776,$A205,СВЦЭМ!$B$33:$B$776,E$190)+'СЕТ СН'!$F$15</f>
        <v>145.53245978999999</v>
      </c>
      <c r="F205" s="36">
        <f>SUMIFS(СВЦЭМ!$F$33:$F$776,СВЦЭМ!$A$33:$A$776,$A205,СВЦЭМ!$B$33:$B$776,F$190)+'СЕТ СН'!$F$15</f>
        <v>145.36942937000001</v>
      </c>
      <c r="G205" s="36">
        <f>SUMIFS(СВЦЭМ!$F$33:$F$776,СВЦЭМ!$A$33:$A$776,$A205,СВЦЭМ!$B$33:$B$776,G$190)+'СЕТ СН'!$F$15</f>
        <v>143.81165523999999</v>
      </c>
      <c r="H205" s="36">
        <f>SUMIFS(СВЦЭМ!$F$33:$F$776,СВЦЭМ!$A$33:$A$776,$A205,СВЦЭМ!$B$33:$B$776,H$190)+'СЕТ СН'!$F$15</f>
        <v>135.72706170999999</v>
      </c>
      <c r="I205" s="36">
        <f>SUMIFS(СВЦЭМ!$F$33:$F$776,СВЦЭМ!$A$33:$A$776,$A205,СВЦЭМ!$B$33:$B$776,I$190)+'СЕТ СН'!$F$15</f>
        <v>133.15064985000001</v>
      </c>
      <c r="J205" s="36">
        <f>SUMIFS(СВЦЭМ!$F$33:$F$776,СВЦЭМ!$A$33:$A$776,$A205,СВЦЭМ!$B$33:$B$776,J$190)+'СЕТ СН'!$F$15</f>
        <v>123.79942197</v>
      </c>
      <c r="K205" s="36">
        <f>SUMIFS(СВЦЭМ!$F$33:$F$776,СВЦЭМ!$A$33:$A$776,$A205,СВЦЭМ!$B$33:$B$776,K$190)+'СЕТ СН'!$F$15</f>
        <v>117.01421313</v>
      </c>
      <c r="L205" s="36">
        <f>SUMIFS(СВЦЭМ!$F$33:$F$776,СВЦЭМ!$A$33:$A$776,$A205,СВЦЭМ!$B$33:$B$776,L$190)+'СЕТ СН'!$F$15</f>
        <v>118.99430812999999</v>
      </c>
      <c r="M205" s="36">
        <f>SUMIFS(СВЦЭМ!$F$33:$F$776,СВЦЭМ!$A$33:$A$776,$A205,СВЦЭМ!$B$33:$B$776,M$190)+'СЕТ СН'!$F$15</f>
        <v>114.23896654000001</v>
      </c>
      <c r="N205" s="36">
        <f>SUMIFS(СВЦЭМ!$F$33:$F$776,СВЦЭМ!$A$33:$A$776,$A205,СВЦЭМ!$B$33:$B$776,N$190)+'СЕТ СН'!$F$15</f>
        <v>106.75539759</v>
      </c>
      <c r="O205" s="36">
        <f>SUMIFS(СВЦЭМ!$F$33:$F$776,СВЦЭМ!$A$33:$A$776,$A205,СВЦЭМ!$B$33:$B$776,O$190)+'СЕТ СН'!$F$15</f>
        <v>101.97163292</v>
      </c>
      <c r="P205" s="36">
        <f>SUMIFS(СВЦЭМ!$F$33:$F$776,СВЦЭМ!$A$33:$A$776,$A205,СВЦЭМ!$B$33:$B$776,P$190)+'СЕТ СН'!$F$15</f>
        <v>101.96096974</v>
      </c>
      <c r="Q205" s="36">
        <f>SUMIFS(СВЦЭМ!$F$33:$F$776,СВЦЭМ!$A$33:$A$776,$A205,СВЦЭМ!$B$33:$B$776,Q$190)+'СЕТ СН'!$F$15</f>
        <v>102.18395393</v>
      </c>
      <c r="R205" s="36">
        <f>SUMIFS(СВЦЭМ!$F$33:$F$776,СВЦЭМ!$A$33:$A$776,$A205,СВЦЭМ!$B$33:$B$776,R$190)+'СЕТ СН'!$F$15</f>
        <v>100.86542058000001</v>
      </c>
      <c r="S205" s="36">
        <f>SUMIFS(СВЦЭМ!$F$33:$F$776,СВЦЭМ!$A$33:$A$776,$A205,СВЦЭМ!$B$33:$B$776,S$190)+'СЕТ СН'!$F$15</f>
        <v>101.80635226</v>
      </c>
      <c r="T205" s="36">
        <f>SUMIFS(СВЦЭМ!$F$33:$F$776,СВЦЭМ!$A$33:$A$776,$A205,СВЦЭМ!$B$33:$B$776,T$190)+'СЕТ СН'!$F$15</f>
        <v>98.660153699999995</v>
      </c>
      <c r="U205" s="36">
        <f>SUMIFS(СВЦЭМ!$F$33:$F$776,СВЦЭМ!$A$33:$A$776,$A205,СВЦЭМ!$B$33:$B$776,U$190)+'СЕТ СН'!$F$15</f>
        <v>95.439496379999994</v>
      </c>
      <c r="V205" s="36">
        <f>SUMIFS(СВЦЭМ!$F$33:$F$776,СВЦЭМ!$A$33:$A$776,$A205,СВЦЭМ!$B$33:$B$776,V$190)+'СЕТ СН'!$F$15</f>
        <v>97.936843300000007</v>
      </c>
      <c r="W205" s="36">
        <f>SUMIFS(СВЦЭМ!$F$33:$F$776,СВЦЭМ!$A$33:$A$776,$A205,СВЦЭМ!$B$33:$B$776,W$190)+'СЕТ СН'!$F$15</f>
        <v>98.747397329999998</v>
      </c>
      <c r="X205" s="36">
        <f>SUMIFS(СВЦЭМ!$F$33:$F$776,СВЦЭМ!$A$33:$A$776,$A205,СВЦЭМ!$B$33:$B$776,X$190)+'СЕТ СН'!$F$15</f>
        <v>104.06236237</v>
      </c>
      <c r="Y205" s="36">
        <f>SUMIFS(СВЦЭМ!$F$33:$F$776,СВЦЭМ!$A$33:$A$776,$A205,СВЦЭМ!$B$33:$B$776,Y$190)+'СЕТ СН'!$F$15</f>
        <v>121.16340818</v>
      </c>
    </row>
    <row r="206" spans="1:25" ht="15.75" x14ac:dyDescent="0.2">
      <c r="A206" s="35">
        <f t="shared" si="5"/>
        <v>44090</v>
      </c>
      <c r="B206" s="36">
        <f>SUMIFS(СВЦЭМ!$F$33:$F$776,СВЦЭМ!$A$33:$A$776,$A206,СВЦЭМ!$B$33:$B$776,B$190)+'СЕТ СН'!$F$15</f>
        <v>134.80460926000001</v>
      </c>
      <c r="C206" s="36">
        <f>SUMIFS(СВЦЭМ!$F$33:$F$776,СВЦЭМ!$A$33:$A$776,$A206,СВЦЭМ!$B$33:$B$776,C$190)+'СЕТ СН'!$F$15</f>
        <v>140.04009493000001</v>
      </c>
      <c r="D206" s="36">
        <f>SUMIFS(СВЦЭМ!$F$33:$F$776,СВЦЭМ!$A$33:$A$776,$A206,СВЦЭМ!$B$33:$B$776,D$190)+'СЕТ СН'!$F$15</f>
        <v>145.45495525000001</v>
      </c>
      <c r="E206" s="36">
        <f>SUMIFS(СВЦЭМ!$F$33:$F$776,СВЦЭМ!$A$33:$A$776,$A206,СВЦЭМ!$B$33:$B$776,E$190)+'СЕТ СН'!$F$15</f>
        <v>147.35882662</v>
      </c>
      <c r="F206" s="36">
        <f>SUMIFS(СВЦЭМ!$F$33:$F$776,СВЦЭМ!$A$33:$A$776,$A206,СВЦЭМ!$B$33:$B$776,F$190)+'СЕТ СН'!$F$15</f>
        <v>150.92455114000001</v>
      </c>
      <c r="G206" s="36">
        <f>SUMIFS(СВЦЭМ!$F$33:$F$776,СВЦЭМ!$A$33:$A$776,$A206,СВЦЭМ!$B$33:$B$776,G$190)+'СЕТ СН'!$F$15</f>
        <v>148.78001386</v>
      </c>
      <c r="H206" s="36">
        <f>SUMIFS(СВЦЭМ!$F$33:$F$776,СВЦЭМ!$A$33:$A$776,$A206,СВЦЭМ!$B$33:$B$776,H$190)+'СЕТ СН'!$F$15</f>
        <v>137.42208145999999</v>
      </c>
      <c r="I206" s="36">
        <f>SUMIFS(СВЦЭМ!$F$33:$F$776,СВЦЭМ!$A$33:$A$776,$A206,СВЦЭМ!$B$33:$B$776,I$190)+'СЕТ СН'!$F$15</f>
        <v>125.9923332</v>
      </c>
      <c r="J206" s="36">
        <f>SUMIFS(СВЦЭМ!$F$33:$F$776,СВЦЭМ!$A$33:$A$776,$A206,СВЦЭМ!$B$33:$B$776,J$190)+'СЕТ СН'!$F$15</f>
        <v>119.70627709</v>
      </c>
      <c r="K206" s="36">
        <f>SUMIFS(СВЦЭМ!$F$33:$F$776,СВЦЭМ!$A$33:$A$776,$A206,СВЦЭМ!$B$33:$B$776,K$190)+'СЕТ СН'!$F$15</f>
        <v>119.57466162999999</v>
      </c>
      <c r="L206" s="36">
        <f>SUMIFS(СВЦЭМ!$F$33:$F$776,СВЦЭМ!$A$33:$A$776,$A206,СВЦЭМ!$B$33:$B$776,L$190)+'СЕТ СН'!$F$15</f>
        <v>116.63846571000001</v>
      </c>
      <c r="M206" s="36">
        <f>SUMIFS(СВЦЭМ!$F$33:$F$776,СВЦЭМ!$A$33:$A$776,$A206,СВЦЭМ!$B$33:$B$776,M$190)+'СЕТ СН'!$F$15</f>
        <v>109.8664426</v>
      </c>
      <c r="N206" s="36">
        <f>SUMIFS(СВЦЭМ!$F$33:$F$776,СВЦЭМ!$A$33:$A$776,$A206,СВЦЭМ!$B$33:$B$776,N$190)+'СЕТ СН'!$F$15</f>
        <v>101.06752974</v>
      </c>
      <c r="O206" s="36">
        <f>SUMIFS(СВЦЭМ!$F$33:$F$776,СВЦЭМ!$A$33:$A$776,$A206,СВЦЭМ!$B$33:$B$776,O$190)+'СЕТ СН'!$F$15</f>
        <v>98.289246809999995</v>
      </c>
      <c r="P206" s="36">
        <f>SUMIFS(СВЦЭМ!$F$33:$F$776,СВЦЭМ!$A$33:$A$776,$A206,СВЦЭМ!$B$33:$B$776,P$190)+'СЕТ СН'!$F$15</f>
        <v>98.659886909999997</v>
      </c>
      <c r="Q206" s="36">
        <f>SUMIFS(СВЦЭМ!$F$33:$F$776,СВЦЭМ!$A$33:$A$776,$A206,СВЦЭМ!$B$33:$B$776,Q$190)+'СЕТ СН'!$F$15</f>
        <v>98.184403939999996</v>
      </c>
      <c r="R206" s="36">
        <f>SUMIFS(СВЦЭМ!$F$33:$F$776,СВЦЭМ!$A$33:$A$776,$A206,СВЦЭМ!$B$33:$B$776,R$190)+'СЕТ СН'!$F$15</f>
        <v>97.650825780000005</v>
      </c>
      <c r="S206" s="36">
        <f>SUMIFS(СВЦЭМ!$F$33:$F$776,СВЦЭМ!$A$33:$A$776,$A206,СВЦЭМ!$B$33:$B$776,S$190)+'СЕТ СН'!$F$15</f>
        <v>97.586044049999998</v>
      </c>
      <c r="T206" s="36">
        <f>SUMIFS(СВЦЭМ!$F$33:$F$776,СВЦЭМ!$A$33:$A$776,$A206,СВЦЭМ!$B$33:$B$776,T$190)+'СЕТ СН'!$F$15</f>
        <v>96.39868079</v>
      </c>
      <c r="U206" s="36">
        <f>SUMIFS(СВЦЭМ!$F$33:$F$776,СВЦЭМ!$A$33:$A$776,$A206,СВЦЭМ!$B$33:$B$776,U$190)+'СЕТ СН'!$F$15</f>
        <v>96.302800000000005</v>
      </c>
      <c r="V206" s="36">
        <f>SUMIFS(СВЦЭМ!$F$33:$F$776,СВЦЭМ!$A$33:$A$776,$A206,СВЦЭМ!$B$33:$B$776,V$190)+'СЕТ СН'!$F$15</f>
        <v>97.146366900000004</v>
      </c>
      <c r="W206" s="36">
        <f>SUMIFS(СВЦЭМ!$F$33:$F$776,СВЦЭМ!$A$33:$A$776,$A206,СВЦЭМ!$B$33:$B$776,W$190)+'СЕТ СН'!$F$15</f>
        <v>95.384440179999999</v>
      </c>
      <c r="X206" s="36">
        <f>SUMIFS(СВЦЭМ!$F$33:$F$776,СВЦЭМ!$A$33:$A$776,$A206,СВЦЭМ!$B$33:$B$776,X$190)+'СЕТ СН'!$F$15</f>
        <v>101.28469456000001</v>
      </c>
      <c r="Y206" s="36">
        <f>SUMIFS(СВЦЭМ!$F$33:$F$776,СВЦЭМ!$A$33:$A$776,$A206,СВЦЭМ!$B$33:$B$776,Y$190)+'СЕТ СН'!$F$15</f>
        <v>117.52712416</v>
      </c>
    </row>
    <row r="207" spans="1:25" ht="15.75" x14ac:dyDescent="0.2">
      <c r="A207" s="35">
        <f t="shared" si="5"/>
        <v>44091</v>
      </c>
      <c r="B207" s="36">
        <f>SUMIFS(СВЦЭМ!$F$33:$F$776,СВЦЭМ!$A$33:$A$776,$A207,СВЦЭМ!$B$33:$B$776,B$190)+'СЕТ СН'!$F$15</f>
        <v>138.59831650000001</v>
      </c>
      <c r="C207" s="36">
        <f>SUMIFS(СВЦЭМ!$F$33:$F$776,СВЦЭМ!$A$33:$A$776,$A207,СВЦЭМ!$B$33:$B$776,C$190)+'СЕТ СН'!$F$15</f>
        <v>144.68553747000001</v>
      </c>
      <c r="D207" s="36">
        <f>SUMIFS(СВЦЭМ!$F$33:$F$776,СВЦЭМ!$A$33:$A$776,$A207,СВЦЭМ!$B$33:$B$776,D$190)+'СЕТ СН'!$F$15</f>
        <v>149.41756857999999</v>
      </c>
      <c r="E207" s="36">
        <f>SUMIFS(СВЦЭМ!$F$33:$F$776,СВЦЭМ!$A$33:$A$776,$A207,СВЦЭМ!$B$33:$B$776,E$190)+'СЕТ СН'!$F$15</f>
        <v>151.21590409999999</v>
      </c>
      <c r="F207" s="36">
        <f>SUMIFS(СВЦЭМ!$F$33:$F$776,СВЦЭМ!$A$33:$A$776,$A207,СВЦЭМ!$B$33:$B$776,F$190)+'СЕТ СН'!$F$15</f>
        <v>152.59837601000001</v>
      </c>
      <c r="G207" s="36">
        <f>SUMIFS(СВЦЭМ!$F$33:$F$776,СВЦЭМ!$A$33:$A$776,$A207,СВЦЭМ!$B$33:$B$776,G$190)+'СЕТ СН'!$F$15</f>
        <v>149.41752528999999</v>
      </c>
      <c r="H207" s="36">
        <f>SUMIFS(СВЦЭМ!$F$33:$F$776,СВЦЭМ!$A$33:$A$776,$A207,СВЦЭМ!$B$33:$B$776,H$190)+'СЕТ СН'!$F$15</f>
        <v>138.58002827999999</v>
      </c>
      <c r="I207" s="36">
        <f>SUMIFS(СВЦЭМ!$F$33:$F$776,СВЦЭМ!$A$33:$A$776,$A207,СВЦЭМ!$B$33:$B$776,I$190)+'СЕТ СН'!$F$15</f>
        <v>126.45941522</v>
      </c>
      <c r="J207" s="36">
        <f>SUMIFS(СВЦЭМ!$F$33:$F$776,СВЦЭМ!$A$33:$A$776,$A207,СВЦЭМ!$B$33:$B$776,J$190)+'СЕТ СН'!$F$15</f>
        <v>118.87836679999999</v>
      </c>
      <c r="K207" s="36">
        <f>SUMIFS(СВЦЭМ!$F$33:$F$776,СВЦЭМ!$A$33:$A$776,$A207,СВЦЭМ!$B$33:$B$776,K$190)+'СЕТ СН'!$F$15</f>
        <v>113.8872914</v>
      </c>
      <c r="L207" s="36">
        <f>SUMIFS(СВЦЭМ!$F$33:$F$776,СВЦЭМ!$A$33:$A$776,$A207,СВЦЭМ!$B$33:$B$776,L$190)+'СЕТ СН'!$F$15</f>
        <v>116.15685123999999</v>
      </c>
      <c r="M207" s="36">
        <f>SUMIFS(СВЦЭМ!$F$33:$F$776,СВЦЭМ!$A$33:$A$776,$A207,СВЦЭМ!$B$33:$B$776,M$190)+'СЕТ СН'!$F$15</f>
        <v>108.67351984</v>
      </c>
      <c r="N207" s="36">
        <f>SUMIFS(СВЦЭМ!$F$33:$F$776,СВЦЭМ!$A$33:$A$776,$A207,СВЦЭМ!$B$33:$B$776,N$190)+'СЕТ СН'!$F$15</f>
        <v>99.970912679999998</v>
      </c>
      <c r="O207" s="36">
        <f>SUMIFS(СВЦЭМ!$F$33:$F$776,СВЦЭМ!$A$33:$A$776,$A207,СВЦЭМ!$B$33:$B$776,O$190)+'СЕТ СН'!$F$15</f>
        <v>96.232297239999994</v>
      </c>
      <c r="P207" s="36">
        <f>SUMIFS(СВЦЭМ!$F$33:$F$776,СВЦЭМ!$A$33:$A$776,$A207,СВЦЭМ!$B$33:$B$776,P$190)+'СЕТ СН'!$F$15</f>
        <v>96.427306869999995</v>
      </c>
      <c r="Q207" s="36">
        <f>SUMIFS(СВЦЭМ!$F$33:$F$776,СВЦЭМ!$A$33:$A$776,$A207,СВЦЭМ!$B$33:$B$776,Q$190)+'СЕТ СН'!$F$15</f>
        <v>97.200606870000001</v>
      </c>
      <c r="R207" s="36">
        <f>SUMIFS(СВЦЭМ!$F$33:$F$776,СВЦЭМ!$A$33:$A$776,$A207,СВЦЭМ!$B$33:$B$776,R$190)+'СЕТ СН'!$F$15</f>
        <v>97.605918869999996</v>
      </c>
      <c r="S207" s="36">
        <f>SUMIFS(СВЦЭМ!$F$33:$F$776,СВЦЭМ!$A$33:$A$776,$A207,СВЦЭМ!$B$33:$B$776,S$190)+'СЕТ СН'!$F$15</f>
        <v>96.061820389999994</v>
      </c>
      <c r="T207" s="36">
        <f>SUMIFS(СВЦЭМ!$F$33:$F$776,СВЦЭМ!$A$33:$A$776,$A207,СВЦЭМ!$B$33:$B$776,T$190)+'СЕТ СН'!$F$15</f>
        <v>94.369794350000006</v>
      </c>
      <c r="U207" s="36">
        <f>SUMIFS(СВЦЭМ!$F$33:$F$776,СВЦЭМ!$A$33:$A$776,$A207,СВЦЭМ!$B$33:$B$776,U$190)+'СЕТ СН'!$F$15</f>
        <v>93.680598950000004</v>
      </c>
      <c r="V207" s="36">
        <f>SUMIFS(СВЦЭМ!$F$33:$F$776,СВЦЭМ!$A$33:$A$776,$A207,СВЦЭМ!$B$33:$B$776,V$190)+'СЕТ СН'!$F$15</f>
        <v>96.029925860000006</v>
      </c>
      <c r="W207" s="36">
        <f>SUMIFS(СВЦЭМ!$F$33:$F$776,СВЦЭМ!$A$33:$A$776,$A207,СВЦЭМ!$B$33:$B$776,W$190)+'СЕТ СН'!$F$15</f>
        <v>93.367253550000001</v>
      </c>
      <c r="X207" s="36">
        <f>SUMIFS(СВЦЭМ!$F$33:$F$776,СВЦЭМ!$A$33:$A$776,$A207,СВЦЭМ!$B$33:$B$776,X$190)+'СЕТ СН'!$F$15</f>
        <v>101.66465617999999</v>
      </c>
      <c r="Y207" s="36">
        <f>SUMIFS(СВЦЭМ!$F$33:$F$776,СВЦЭМ!$A$33:$A$776,$A207,СВЦЭМ!$B$33:$B$776,Y$190)+'СЕТ СН'!$F$15</f>
        <v>117.69746782</v>
      </c>
    </row>
    <row r="208" spans="1:25" ht="15.75" x14ac:dyDescent="0.2">
      <c r="A208" s="35">
        <f t="shared" si="5"/>
        <v>44092</v>
      </c>
      <c r="B208" s="36">
        <f>SUMIFS(СВЦЭМ!$F$33:$F$776,СВЦЭМ!$A$33:$A$776,$A208,СВЦЭМ!$B$33:$B$776,B$190)+'СЕТ СН'!$F$15</f>
        <v>138.14874703999999</v>
      </c>
      <c r="C208" s="36">
        <f>SUMIFS(СВЦЭМ!$F$33:$F$776,СВЦЭМ!$A$33:$A$776,$A208,СВЦЭМ!$B$33:$B$776,C$190)+'СЕТ СН'!$F$15</f>
        <v>146.92050186</v>
      </c>
      <c r="D208" s="36">
        <f>SUMIFS(СВЦЭМ!$F$33:$F$776,СВЦЭМ!$A$33:$A$776,$A208,СВЦЭМ!$B$33:$B$776,D$190)+'СЕТ СН'!$F$15</f>
        <v>155.7793849</v>
      </c>
      <c r="E208" s="36">
        <f>SUMIFS(СВЦЭМ!$F$33:$F$776,СВЦЭМ!$A$33:$A$776,$A208,СВЦЭМ!$B$33:$B$776,E$190)+'СЕТ СН'!$F$15</f>
        <v>162.48018271999999</v>
      </c>
      <c r="F208" s="36">
        <f>SUMIFS(СВЦЭМ!$F$33:$F$776,СВЦЭМ!$A$33:$A$776,$A208,СВЦЭМ!$B$33:$B$776,F$190)+'СЕТ СН'!$F$15</f>
        <v>165.86553096</v>
      </c>
      <c r="G208" s="36">
        <f>SUMIFS(СВЦЭМ!$F$33:$F$776,СВЦЭМ!$A$33:$A$776,$A208,СВЦЭМ!$B$33:$B$776,G$190)+'СЕТ СН'!$F$15</f>
        <v>160.08245812000001</v>
      </c>
      <c r="H208" s="36">
        <f>SUMIFS(СВЦЭМ!$F$33:$F$776,СВЦЭМ!$A$33:$A$776,$A208,СВЦЭМ!$B$33:$B$776,H$190)+'СЕТ СН'!$F$15</f>
        <v>150.73859906000001</v>
      </c>
      <c r="I208" s="36">
        <f>SUMIFS(СВЦЭМ!$F$33:$F$776,СВЦЭМ!$A$33:$A$776,$A208,СВЦЭМ!$B$33:$B$776,I$190)+'СЕТ СН'!$F$15</f>
        <v>142.16048246</v>
      </c>
      <c r="J208" s="36">
        <f>SUMIFS(СВЦЭМ!$F$33:$F$776,СВЦЭМ!$A$33:$A$776,$A208,СВЦЭМ!$B$33:$B$776,J$190)+'СЕТ СН'!$F$15</f>
        <v>135.95924127000001</v>
      </c>
      <c r="K208" s="36">
        <f>SUMIFS(СВЦЭМ!$F$33:$F$776,СВЦЭМ!$A$33:$A$776,$A208,СВЦЭМ!$B$33:$B$776,K$190)+'СЕТ СН'!$F$15</f>
        <v>130.54340285999999</v>
      </c>
      <c r="L208" s="36">
        <f>SUMIFS(СВЦЭМ!$F$33:$F$776,СВЦЭМ!$A$33:$A$776,$A208,СВЦЭМ!$B$33:$B$776,L$190)+'СЕТ СН'!$F$15</f>
        <v>131.10592575000001</v>
      </c>
      <c r="M208" s="36">
        <f>SUMIFS(СВЦЭМ!$F$33:$F$776,СВЦЭМ!$A$33:$A$776,$A208,СВЦЭМ!$B$33:$B$776,M$190)+'СЕТ СН'!$F$15</f>
        <v>121.74300787999999</v>
      </c>
      <c r="N208" s="36">
        <f>SUMIFS(СВЦЭМ!$F$33:$F$776,СВЦЭМ!$A$33:$A$776,$A208,СВЦЭМ!$B$33:$B$776,N$190)+'СЕТ СН'!$F$15</f>
        <v>111.53839284</v>
      </c>
      <c r="O208" s="36">
        <f>SUMIFS(СВЦЭМ!$F$33:$F$776,СВЦЭМ!$A$33:$A$776,$A208,СВЦЭМ!$B$33:$B$776,O$190)+'СЕТ СН'!$F$15</f>
        <v>105.18883031</v>
      </c>
      <c r="P208" s="36">
        <f>SUMIFS(СВЦЭМ!$F$33:$F$776,СВЦЭМ!$A$33:$A$776,$A208,СВЦЭМ!$B$33:$B$776,P$190)+'СЕТ СН'!$F$15</f>
        <v>111.8321753</v>
      </c>
      <c r="Q208" s="36">
        <f>SUMIFS(СВЦЭМ!$F$33:$F$776,СВЦЭМ!$A$33:$A$776,$A208,СВЦЭМ!$B$33:$B$776,Q$190)+'СЕТ СН'!$F$15</f>
        <v>110.8817294</v>
      </c>
      <c r="R208" s="36">
        <f>SUMIFS(СВЦЭМ!$F$33:$F$776,СВЦЭМ!$A$33:$A$776,$A208,СВЦЭМ!$B$33:$B$776,R$190)+'СЕТ СН'!$F$15</f>
        <v>106.59261449</v>
      </c>
      <c r="S208" s="36">
        <f>SUMIFS(СВЦЭМ!$F$33:$F$776,СВЦЭМ!$A$33:$A$776,$A208,СВЦЭМ!$B$33:$B$776,S$190)+'СЕТ СН'!$F$15</f>
        <v>105.29241759</v>
      </c>
      <c r="T208" s="36">
        <f>SUMIFS(СВЦЭМ!$F$33:$F$776,СВЦЭМ!$A$33:$A$776,$A208,СВЦЭМ!$B$33:$B$776,T$190)+'СЕТ СН'!$F$15</f>
        <v>103.72849951000001</v>
      </c>
      <c r="U208" s="36">
        <f>SUMIFS(СВЦЭМ!$F$33:$F$776,СВЦЭМ!$A$33:$A$776,$A208,СВЦЭМ!$B$33:$B$776,U$190)+'СЕТ СН'!$F$15</f>
        <v>100.8370645</v>
      </c>
      <c r="V208" s="36">
        <f>SUMIFS(СВЦЭМ!$F$33:$F$776,СВЦЭМ!$A$33:$A$776,$A208,СВЦЭМ!$B$33:$B$776,V$190)+'СЕТ СН'!$F$15</f>
        <v>101.41236919000001</v>
      </c>
      <c r="W208" s="36">
        <f>SUMIFS(СВЦЭМ!$F$33:$F$776,СВЦЭМ!$A$33:$A$776,$A208,СВЦЭМ!$B$33:$B$776,W$190)+'СЕТ СН'!$F$15</f>
        <v>101.25029542</v>
      </c>
      <c r="X208" s="36">
        <f>SUMIFS(СВЦЭМ!$F$33:$F$776,СВЦЭМ!$A$33:$A$776,$A208,СВЦЭМ!$B$33:$B$776,X$190)+'СЕТ СН'!$F$15</f>
        <v>109.3324264</v>
      </c>
      <c r="Y208" s="36">
        <f>SUMIFS(СВЦЭМ!$F$33:$F$776,СВЦЭМ!$A$33:$A$776,$A208,СВЦЭМ!$B$33:$B$776,Y$190)+'СЕТ СН'!$F$15</f>
        <v>125.05611281</v>
      </c>
    </row>
    <row r="209" spans="1:25" ht="15.75" x14ac:dyDescent="0.2">
      <c r="A209" s="35">
        <f t="shared" si="5"/>
        <v>44093</v>
      </c>
      <c r="B209" s="36">
        <f>SUMIFS(СВЦЭМ!$F$33:$F$776,СВЦЭМ!$A$33:$A$776,$A209,СВЦЭМ!$B$33:$B$776,B$190)+'СЕТ СН'!$F$15</f>
        <v>142.34003888000001</v>
      </c>
      <c r="C209" s="36">
        <f>SUMIFS(СВЦЭМ!$F$33:$F$776,СВЦЭМ!$A$33:$A$776,$A209,СВЦЭМ!$B$33:$B$776,C$190)+'СЕТ СН'!$F$15</f>
        <v>149.14747148999999</v>
      </c>
      <c r="D209" s="36">
        <f>SUMIFS(СВЦЭМ!$F$33:$F$776,СВЦЭМ!$A$33:$A$776,$A209,СВЦЭМ!$B$33:$B$776,D$190)+'СЕТ СН'!$F$15</f>
        <v>153.57480722</v>
      </c>
      <c r="E209" s="36">
        <f>SUMIFS(СВЦЭМ!$F$33:$F$776,СВЦЭМ!$A$33:$A$776,$A209,СВЦЭМ!$B$33:$B$776,E$190)+'СЕТ СН'!$F$15</f>
        <v>157.38357744000001</v>
      </c>
      <c r="F209" s="36">
        <f>SUMIFS(СВЦЭМ!$F$33:$F$776,СВЦЭМ!$A$33:$A$776,$A209,СВЦЭМ!$B$33:$B$776,F$190)+'СЕТ СН'!$F$15</f>
        <v>158.09624314000001</v>
      </c>
      <c r="G209" s="36">
        <f>SUMIFS(СВЦЭМ!$F$33:$F$776,СВЦЭМ!$A$33:$A$776,$A209,СВЦЭМ!$B$33:$B$776,G$190)+'СЕТ СН'!$F$15</f>
        <v>155.76134266</v>
      </c>
      <c r="H209" s="36">
        <f>SUMIFS(СВЦЭМ!$F$33:$F$776,СВЦЭМ!$A$33:$A$776,$A209,СВЦЭМ!$B$33:$B$776,H$190)+'СЕТ СН'!$F$15</f>
        <v>150.17205501000001</v>
      </c>
      <c r="I209" s="36">
        <f>SUMIFS(СВЦЭМ!$F$33:$F$776,СВЦЭМ!$A$33:$A$776,$A209,СВЦЭМ!$B$33:$B$776,I$190)+'СЕТ СН'!$F$15</f>
        <v>144.42066022</v>
      </c>
      <c r="J209" s="36">
        <f>SUMIFS(СВЦЭМ!$F$33:$F$776,СВЦЭМ!$A$33:$A$776,$A209,СВЦЭМ!$B$33:$B$776,J$190)+'СЕТ СН'!$F$15</f>
        <v>133.62042703</v>
      </c>
      <c r="K209" s="36">
        <f>SUMIFS(СВЦЭМ!$F$33:$F$776,СВЦЭМ!$A$33:$A$776,$A209,СВЦЭМ!$B$33:$B$776,K$190)+'СЕТ СН'!$F$15</f>
        <v>126.59613699000001</v>
      </c>
      <c r="L209" s="36">
        <f>SUMIFS(СВЦЭМ!$F$33:$F$776,СВЦЭМ!$A$33:$A$776,$A209,СВЦЭМ!$B$33:$B$776,L$190)+'СЕТ СН'!$F$15</f>
        <v>122.67700913</v>
      </c>
      <c r="M209" s="36">
        <f>SUMIFS(СВЦЭМ!$F$33:$F$776,СВЦЭМ!$A$33:$A$776,$A209,СВЦЭМ!$B$33:$B$776,M$190)+'СЕТ СН'!$F$15</f>
        <v>114.44512678</v>
      </c>
      <c r="N209" s="36">
        <f>SUMIFS(СВЦЭМ!$F$33:$F$776,СВЦЭМ!$A$33:$A$776,$A209,СВЦЭМ!$B$33:$B$776,N$190)+'СЕТ СН'!$F$15</f>
        <v>106.59271382</v>
      </c>
      <c r="O209" s="36">
        <f>SUMIFS(СВЦЭМ!$F$33:$F$776,СВЦЭМ!$A$33:$A$776,$A209,СВЦЭМ!$B$33:$B$776,O$190)+'СЕТ СН'!$F$15</f>
        <v>105.91924164</v>
      </c>
      <c r="P209" s="36">
        <f>SUMIFS(СВЦЭМ!$F$33:$F$776,СВЦЭМ!$A$33:$A$776,$A209,СВЦЭМ!$B$33:$B$776,P$190)+'СЕТ СН'!$F$15</f>
        <v>107.8196562</v>
      </c>
      <c r="Q209" s="36">
        <f>SUMIFS(СВЦЭМ!$F$33:$F$776,СВЦЭМ!$A$33:$A$776,$A209,СВЦЭМ!$B$33:$B$776,Q$190)+'СЕТ СН'!$F$15</f>
        <v>104.19215154</v>
      </c>
      <c r="R209" s="36">
        <f>SUMIFS(СВЦЭМ!$F$33:$F$776,СВЦЭМ!$A$33:$A$776,$A209,СВЦЭМ!$B$33:$B$776,R$190)+'СЕТ СН'!$F$15</f>
        <v>101.58552621</v>
      </c>
      <c r="S209" s="36">
        <f>SUMIFS(СВЦЭМ!$F$33:$F$776,СВЦЭМ!$A$33:$A$776,$A209,СВЦЭМ!$B$33:$B$776,S$190)+'СЕТ СН'!$F$15</f>
        <v>102.71621456</v>
      </c>
      <c r="T209" s="36">
        <f>SUMIFS(СВЦЭМ!$F$33:$F$776,СВЦЭМ!$A$33:$A$776,$A209,СВЦЭМ!$B$33:$B$776,T$190)+'СЕТ СН'!$F$15</f>
        <v>104.79822579</v>
      </c>
      <c r="U209" s="36">
        <f>SUMIFS(СВЦЭМ!$F$33:$F$776,СВЦЭМ!$A$33:$A$776,$A209,СВЦЭМ!$B$33:$B$776,U$190)+'СЕТ СН'!$F$15</f>
        <v>104.43923612</v>
      </c>
      <c r="V209" s="36">
        <f>SUMIFS(СВЦЭМ!$F$33:$F$776,СВЦЭМ!$A$33:$A$776,$A209,СВЦЭМ!$B$33:$B$776,V$190)+'СЕТ СН'!$F$15</f>
        <v>106.55308659000001</v>
      </c>
      <c r="W209" s="36">
        <f>SUMIFS(СВЦЭМ!$F$33:$F$776,СВЦЭМ!$A$33:$A$776,$A209,СВЦЭМ!$B$33:$B$776,W$190)+'СЕТ СН'!$F$15</f>
        <v>105.66611618</v>
      </c>
      <c r="X209" s="36">
        <f>SUMIFS(СВЦЭМ!$F$33:$F$776,СВЦЭМ!$A$33:$A$776,$A209,СВЦЭМ!$B$33:$B$776,X$190)+'СЕТ СН'!$F$15</f>
        <v>110.30782911999999</v>
      </c>
      <c r="Y209" s="36">
        <f>SUMIFS(СВЦЭМ!$F$33:$F$776,СВЦЭМ!$A$33:$A$776,$A209,СВЦЭМ!$B$33:$B$776,Y$190)+'СЕТ СН'!$F$15</f>
        <v>119.97813128999999</v>
      </c>
    </row>
    <row r="210" spans="1:25" ht="15.75" x14ac:dyDescent="0.2">
      <c r="A210" s="35">
        <f t="shared" si="5"/>
        <v>44094</v>
      </c>
      <c r="B210" s="36">
        <f>SUMIFS(СВЦЭМ!$F$33:$F$776,СВЦЭМ!$A$33:$A$776,$A210,СВЦЭМ!$B$33:$B$776,B$190)+'СЕТ СН'!$F$15</f>
        <v>129.35237229000001</v>
      </c>
      <c r="C210" s="36">
        <f>SUMIFS(СВЦЭМ!$F$33:$F$776,СВЦЭМ!$A$33:$A$776,$A210,СВЦЭМ!$B$33:$B$776,C$190)+'СЕТ СН'!$F$15</f>
        <v>135.47640784999999</v>
      </c>
      <c r="D210" s="36">
        <f>SUMIFS(СВЦЭМ!$F$33:$F$776,СВЦЭМ!$A$33:$A$776,$A210,СВЦЭМ!$B$33:$B$776,D$190)+'СЕТ СН'!$F$15</f>
        <v>141.90355779999999</v>
      </c>
      <c r="E210" s="36">
        <f>SUMIFS(СВЦЭМ!$F$33:$F$776,СВЦЭМ!$A$33:$A$776,$A210,СВЦЭМ!$B$33:$B$776,E$190)+'СЕТ СН'!$F$15</f>
        <v>147.58477207999999</v>
      </c>
      <c r="F210" s="36">
        <f>SUMIFS(СВЦЭМ!$F$33:$F$776,СВЦЭМ!$A$33:$A$776,$A210,СВЦЭМ!$B$33:$B$776,F$190)+'СЕТ СН'!$F$15</f>
        <v>148.99139417999999</v>
      </c>
      <c r="G210" s="36">
        <f>SUMIFS(СВЦЭМ!$F$33:$F$776,СВЦЭМ!$A$33:$A$776,$A210,СВЦЭМ!$B$33:$B$776,G$190)+'СЕТ СН'!$F$15</f>
        <v>146.85625715</v>
      </c>
      <c r="H210" s="36">
        <f>SUMIFS(СВЦЭМ!$F$33:$F$776,СВЦЭМ!$A$33:$A$776,$A210,СВЦЭМ!$B$33:$B$776,H$190)+'СЕТ СН'!$F$15</f>
        <v>143.26079966</v>
      </c>
      <c r="I210" s="36">
        <f>SUMIFS(СВЦЭМ!$F$33:$F$776,СВЦЭМ!$A$33:$A$776,$A210,СВЦЭМ!$B$33:$B$776,I$190)+'СЕТ СН'!$F$15</f>
        <v>134.72894162</v>
      </c>
      <c r="J210" s="36">
        <f>SUMIFS(СВЦЭМ!$F$33:$F$776,СВЦЭМ!$A$33:$A$776,$A210,СВЦЭМ!$B$33:$B$776,J$190)+'СЕТ СН'!$F$15</f>
        <v>126.2824471</v>
      </c>
      <c r="K210" s="36">
        <f>SUMIFS(СВЦЭМ!$F$33:$F$776,СВЦЭМ!$A$33:$A$776,$A210,СВЦЭМ!$B$33:$B$776,K$190)+'СЕТ СН'!$F$15</f>
        <v>123.53931453</v>
      </c>
      <c r="L210" s="36">
        <f>SUMIFS(СВЦЭМ!$F$33:$F$776,СВЦЭМ!$A$33:$A$776,$A210,СВЦЭМ!$B$33:$B$776,L$190)+'СЕТ СН'!$F$15</f>
        <v>123.01312043</v>
      </c>
      <c r="M210" s="36">
        <f>SUMIFS(СВЦЭМ!$F$33:$F$776,СВЦЭМ!$A$33:$A$776,$A210,СВЦЭМ!$B$33:$B$776,M$190)+'СЕТ СН'!$F$15</f>
        <v>116.89809278</v>
      </c>
      <c r="N210" s="36">
        <f>SUMIFS(СВЦЭМ!$F$33:$F$776,СВЦЭМ!$A$33:$A$776,$A210,СВЦЭМ!$B$33:$B$776,N$190)+'СЕТ СН'!$F$15</f>
        <v>111.42463671</v>
      </c>
      <c r="O210" s="36">
        <f>SUMIFS(СВЦЭМ!$F$33:$F$776,СВЦЭМ!$A$33:$A$776,$A210,СВЦЭМ!$B$33:$B$776,O$190)+'СЕТ СН'!$F$15</f>
        <v>112.18732593</v>
      </c>
      <c r="P210" s="36">
        <f>SUMIFS(СВЦЭМ!$F$33:$F$776,СВЦЭМ!$A$33:$A$776,$A210,СВЦЭМ!$B$33:$B$776,P$190)+'СЕТ СН'!$F$15</f>
        <v>110.86298489000001</v>
      </c>
      <c r="Q210" s="36">
        <f>SUMIFS(СВЦЭМ!$F$33:$F$776,СВЦЭМ!$A$33:$A$776,$A210,СВЦЭМ!$B$33:$B$776,Q$190)+'СЕТ СН'!$F$15</f>
        <v>111.05047144</v>
      </c>
      <c r="R210" s="36">
        <f>SUMIFS(СВЦЭМ!$F$33:$F$776,СВЦЭМ!$A$33:$A$776,$A210,СВЦЭМ!$B$33:$B$776,R$190)+'СЕТ СН'!$F$15</f>
        <v>110.71021147</v>
      </c>
      <c r="S210" s="36">
        <f>SUMIFS(СВЦЭМ!$F$33:$F$776,СВЦЭМ!$A$33:$A$776,$A210,СВЦЭМ!$B$33:$B$776,S$190)+'СЕТ СН'!$F$15</f>
        <v>112.91147942000001</v>
      </c>
      <c r="T210" s="36">
        <f>SUMIFS(СВЦЭМ!$F$33:$F$776,СВЦЭМ!$A$33:$A$776,$A210,СВЦЭМ!$B$33:$B$776,T$190)+'СЕТ СН'!$F$15</f>
        <v>115.74625909</v>
      </c>
      <c r="U210" s="36">
        <f>SUMIFS(СВЦЭМ!$F$33:$F$776,СВЦЭМ!$A$33:$A$776,$A210,СВЦЭМ!$B$33:$B$776,U$190)+'СЕТ СН'!$F$15</f>
        <v>118.84960565999999</v>
      </c>
      <c r="V210" s="36">
        <f>SUMIFS(СВЦЭМ!$F$33:$F$776,СВЦЭМ!$A$33:$A$776,$A210,СВЦЭМ!$B$33:$B$776,V$190)+'СЕТ СН'!$F$15</f>
        <v>121.3260839</v>
      </c>
      <c r="W210" s="36">
        <f>SUMIFS(СВЦЭМ!$F$33:$F$776,СВЦЭМ!$A$33:$A$776,$A210,СВЦЭМ!$B$33:$B$776,W$190)+'СЕТ СН'!$F$15</f>
        <v>119.05008402999999</v>
      </c>
      <c r="X210" s="36">
        <f>SUMIFS(СВЦЭМ!$F$33:$F$776,СВЦЭМ!$A$33:$A$776,$A210,СВЦЭМ!$B$33:$B$776,X$190)+'СЕТ СН'!$F$15</f>
        <v>114.38101229</v>
      </c>
      <c r="Y210" s="36">
        <f>SUMIFS(СВЦЭМ!$F$33:$F$776,СВЦЭМ!$A$33:$A$776,$A210,СВЦЭМ!$B$33:$B$776,Y$190)+'СЕТ СН'!$F$15</f>
        <v>128.42353965999999</v>
      </c>
    </row>
    <row r="211" spans="1:25" ht="15.75" x14ac:dyDescent="0.2">
      <c r="A211" s="35">
        <f t="shared" si="5"/>
        <v>44095</v>
      </c>
      <c r="B211" s="36">
        <f>SUMIFS(СВЦЭМ!$F$33:$F$776,СВЦЭМ!$A$33:$A$776,$A211,СВЦЭМ!$B$33:$B$776,B$190)+'СЕТ СН'!$F$15</f>
        <v>134.10360803</v>
      </c>
      <c r="C211" s="36">
        <f>SUMIFS(СВЦЭМ!$F$33:$F$776,СВЦЭМ!$A$33:$A$776,$A211,СВЦЭМ!$B$33:$B$776,C$190)+'СЕТ СН'!$F$15</f>
        <v>135.71816275</v>
      </c>
      <c r="D211" s="36">
        <f>SUMIFS(СВЦЭМ!$F$33:$F$776,СВЦЭМ!$A$33:$A$776,$A211,СВЦЭМ!$B$33:$B$776,D$190)+'СЕТ СН'!$F$15</f>
        <v>137.20907406000001</v>
      </c>
      <c r="E211" s="36">
        <f>SUMIFS(СВЦЭМ!$F$33:$F$776,СВЦЭМ!$A$33:$A$776,$A211,СВЦЭМ!$B$33:$B$776,E$190)+'СЕТ СН'!$F$15</f>
        <v>141.01362039</v>
      </c>
      <c r="F211" s="36">
        <f>SUMIFS(СВЦЭМ!$F$33:$F$776,СВЦЭМ!$A$33:$A$776,$A211,СВЦЭМ!$B$33:$B$776,F$190)+'СЕТ СН'!$F$15</f>
        <v>141.0286902</v>
      </c>
      <c r="G211" s="36">
        <f>SUMIFS(СВЦЭМ!$F$33:$F$776,СВЦЭМ!$A$33:$A$776,$A211,СВЦЭМ!$B$33:$B$776,G$190)+'СЕТ СН'!$F$15</f>
        <v>138.38924542000001</v>
      </c>
      <c r="H211" s="36">
        <f>SUMIFS(СВЦЭМ!$F$33:$F$776,СВЦЭМ!$A$33:$A$776,$A211,СВЦЭМ!$B$33:$B$776,H$190)+'СЕТ СН'!$F$15</f>
        <v>130.12325362000001</v>
      </c>
      <c r="I211" s="36">
        <f>SUMIFS(СВЦЭМ!$F$33:$F$776,СВЦЭМ!$A$33:$A$776,$A211,СВЦЭМ!$B$33:$B$776,I$190)+'СЕТ СН'!$F$15</f>
        <v>120.5819955</v>
      </c>
      <c r="J211" s="36">
        <f>SUMIFS(СВЦЭМ!$F$33:$F$776,СВЦЭМ!$A$33:$A$776,$A211,СВЦЭМ!$B$33:$B$776,J$190)+'СЕТ СН'!$F$15</f>
        <v>113.58076655000001</v>
      </c>
      <c r="K211" s="36">
        <f>SUMIFS(СВЦЭМ!$F$33:$F$776,СВЦЭМ!$A$33:$A$776,$A211,СВЦЭМ!$B$33:$B$776,K$190)+'СЕТ СН'!$F$15</f>
        <v>110.87678578000001</v>
      </c>
      <c r="L211" s="36">
        <f>SUMIFS(СВЦЭМ!$F$33:$F$776,СВЦЭМ!$A$33:$A$776,$A211,СВЦЭМ!$B$33:$B$776,L$190)+'СЕТ СН'!$F$15</f>
        <v>113.88391498</v>
      </c>
      <c r="M211" s="36">
        <f>SUMIFS(СВЦЭМ!$F$33:$F$776,СВЦЭМ!$A$33:$A$776,$A211,СВЦЭМ!$B$33:$B$776,M$190)+'СЕТ СН'!$F$15</f>
        <v>108.11817019</v>
      </c>
      <c r="N211" s="36">
        <f>SUMIFS(СВЦЭМ!$F$33:$F$776,СВЦЭМ!$A$33:$A$776,$A211,СВЦЭМ!$B$33:$B$776,N$190)+'СЕТ СН'!$F$15</f>
        <v>100.16726067</v>
      </c>
      <c r="O211" s="36">
        <f>SUMIFS(СВЦЭМ!$F$33:$F$776,СВЦЭМ!$A$33:$A$776,$A211,СВЦЭМ!$B$33:$B$776,O$190)+'СЕТ СН'!$F$15</f>
        <v>100.34558873</v>
      </c>
      <c r="P211" s="36">
        <f>SUMIFS(СВЦЭМ!$F$33:$F$776,СВЦЭМ!$A$33:$A$776,$A211,СВЦЭМ!$B$33:$B$776,P$190)+'СЕТ СН'!$F$15</f>
        <v>99.358123980000002</v>
      </c>
      <c r="Q211" s="36">
        <f>SUMIFS(СВЦЭМ!$F$33:$F$776,СВЦЭМ!$A$33:$A$776,$A211,СВЦЭМ!$B$33:$B$776,Q$190)+'СЕТ СН'!$F$15</f>
        <v>98.939541689999999</v>
      </c>
      <c r="R211" s="36">
        <f>SUMIFS(СВЦЭМ!$F$33:$F$776,СВЦЭМ!$A$33:$A$776,$A211,СВЦЭМ!$B$33:$B$776,R$190)+'СЕТ СН'!$F$15</f>
        <v>98.641549620000006</v>
      </c>
      <c r="S211" s="36">
        <f>SUMIFS(СВЦЭМ!$F$33:$F$776,СВЦЭМ!$A$33:$A$776,$A211,СВЦЭМ!$B$33:$B$776,S$190)+'СЕТ СН'!$F$15</f>
        <v>100.37573284</v>
      </c>
      <c r="T211" s="36">
        <f>SUMIFS(СВЦЭМ!$F$33:$F$776,СВЦЭМ!$A$33:$A$776,$A211,СВЦЭМ!$B$33:$B$776,T$190)+'СЕТ СН'!$F$15</f>
        <v>105.13409857000001</v>
      </c>
      <c r="U211" s="36">
        <f>SUMIFS(СВЦЭМ!$F$33:$F$776,СВЦЭМ!$A$33:$A$776,$A211,СВЦЭМ!$B$33:$B$776,U$190)+'СЕТ СН'!$F$15</f>
        <v>107.74266659</v>
      </c>
      <c r="V211" s="36">
        <f>SUMIFS(СВЦЭМ!$F$33:$F$776,СВЦЭМ!$A$33:$A$776,$A211,СВЦЭМ!$B$33:$B$776,V$190)+'СЕТ СН'!$F$15</f>
        <v>109.34129652</v>
      </c>
      <c r="W211" s="36">
        <f>SUMIFS(СВЦЭМ!$F$33:$F$776,СВЦЭМ!$A$33:$A$776,$A211,СВЦЭМ!$B$33:$B$776,W$190)+'СЕТ СН'!$F$15</f>
        <v>105.37979898</v>
      </c>
      <c r="X211" s="36">
        <f>SUMIFS(СВЦЭМ!$F$33:$F$776,СВЦЭМ!$A$33:$A$776,$A211,СВЦЭМ!$B$33:$B$776,X$190)+'СЕТ СН'!$F$15</f>
        <v>100.97932788999999</v>
      </c>
      <c r="Y211" s="36">
        <f>SUMIFS(СВЦЭМ!$F$33:$F$776,СВЦЭМ!$A$33:$A$776,$A211,СВЦЭМ!$B$33:$B$776,Y$190)+'СЕТ СН'!$F$15</f>
        <v>117.51887723</v>
      </c>
    </row>
    <row r="212" spans="1:25" ht="15.75" x14ac:dyDescent="0.2">
      <c r="A212" s="35">
        <f t="shared" si="5"/>
        <v>44096</v>
      </c>
      <c r="B212" s="36">
        <f>SUMIFS(СВЦЭМ!$F$33:$F$776,СВЦЭМ!$A$33:$A$776,$A212,СВЦЭМ!$B$33:$B$776,B$190)+'СЕТ СН'!$F$15</f>
        <v>135.03537802</v>
      </c>
      <c r="C212" s="36">
        <f>SUMIFS(СВЦЭМ!$F$33:$F$776,СВЦЭМ!$A$33:$A$776,$A212,СВЦЭМ!$B$33:$B$776,C$190)+'СЕТ СН'!$F$15</f>
        <v>142.33517823</v>
      </c>
      <c r="D212" s="36">
        <f>SUMIFS(СВЦЭМ!$F$33:$F$776,СВЦЭМ!$A$33:$A$776,$A212,СВЦЭМ!$B$33:$B$776,D$190)+'СЕТ СН'!$F$15</f>
        <v>145.93399857</v>
      </c>
      <c r="E212" s="36">
        <f>SUMIFS(СВЦЭМ!$F$33:$F$776,СВЦЭМ!$A$33:$A$776,$A212,СВЦЭМ!$B$33:$B$776,E$190)+'СЕТ СН'!$F$15</f>
        <v>149.83244632</v>
      </c>
      <c r="F212" s="36">
        <f>SUMIFS(СВЦЭМ!$F$33:$F$776,СВЦЭМ!$A$33:$A$776,$A212,СВЦЭМ!$B$33:$B$776,F$190)+'СЕТ СН'!$F$15</f>
        <v>146.95566403999999</v>
      </c>
      <c r="G212" s="36">
        <f>SUMIFS(СВЦЭМ!$F$33:$F$776,СВЦЭМ!$A$33:$A$776,$A212,СВЦЭМ!$B$33:$B$776,G$190)+'СЕТ СН'!$F$15</f>
        <v>142.37007703</v>
      </c>
      <c r="H212" s="36">
        <f>SUMIFS(СВЦЭМ!$F$33:$F$776,СВЦЭМ!$A$33:$A$776,$A212,СВЦЭМ!$B$33:$B$776,H$190)+'СЕТ СН'!$F$15</f>
        <v>134.99087402000001</v>
      </c>
      <c r="I212" s="36">
        <f>SUMIFS(СВЦЭМ!$F$33:$F$776,СВЦЭМ!$A$33:$A$776,$A212,СВЦЭМ!$B$33:$B$776,I$190)+'СЕТ СН'!$F$15</f>
        <v>129.52585776999999</v>
      </c>
      <c r="J212" s="36">
        <f>SUMIFS(СВЦЭМ!$F$33:$F$776,СВЦЭМ!$A$33:$A$776,$A212,СВЦЭМ!$B$33:$B$776,J$190)+'СЕТ СН'!$F$15</f>
        <v>123.91973926</v>
      </c>
      <c r="K212" s="36">
        <f>SUMIFS(СВЦЭМ!$F$33:$F$776,СВЦЭМ!$A$33:$A$776,$A212,СВЦЭМ!$B$33:$B$776,K$190)+'СЕТ СН'!$F$15</f>
        <v>121.99073228</v>
      </c>
      <c r="L212" s="36">
        <f>SUMIFS(СВЦЭМ!$F$33:$F$776,СВЦЭМ!$A$33:$A$776,$A212,СВЦЭМ!$B$33:$B$776,L$190)+'СЕТ СН'!$F$15</f>
        <v>121.88414709</v>
      </c>
      <c r="M212" s="36">
        <f>SUMIFS(СВЦЭМ!$F$33:$F$776,СВЦЭМ!$A$33:$A$776,$A212,СВЦЭМ!$B$33:$B$776,M$190)+'СЕТ СН'!$F$15</f>
        <v>117.11237305</v>
      </c>
      <c r="N212" s="36">
        <f>SUMIFS(СВЦЭМ!$F$33:$F$776,СВЦЭМ!$A$33:$A$776,$A212,СВЦЭМ!$B$33:$B$776,N$190)+'СЕТ СН'!$F$15</f>
        <v>107.74011609</v>
      </c>
      <c r="O212" s="36">
        <f>SUMIFS(СВЦЭМ!$F$33:$F$776,СВЦЭМ!$A$33:$A$776,$A212,СВЦЭМ!$B$33:$B$776,O$190)+'СЕТ СН'!$F$15</f>
        <v>105.84547212</v>
      </c>
      <c r="P212" s="36">
        <f>SUMIFS(СВЦЭМ!$F$33:$F$776,СВЦЭМ!$A$33:$A$776,$A212,СВЦЭМ!$B$33:$B$776,P$190)+'СЕТ СН'!$F$15</f>
        <v>105.03464269</v>
      </c>
      <c r="Q212" s="36">
        <f>SUMIFS(СВЦЭМ!$F$33:$F$776,СВЦЭМ!$A$33:$A$776,$A212,СВЦЭМ!$B$33:$B$776,Q$190)+'СЕТ СН'!$F$15</f>
        <v>105.43886265</v>
      </c>
      <c r="R212" s="36">
        <f>SUMIFS(СВЦЭМ!$F$33:$F$776,СВЦЭМ!$A$33:$A$776,$A212,СВЦЭМ!$B$33:$B$776,R$190)+'СЕТ СН'!$F$15</f>
        <v>105.07904118</v>
      </c>
      <c r="S212" s="36">
        <f>SUMIFS(СВЦЭМ!$F$33:$F$776,СВЦЭМ!$A$33:$A$776,$A212,СВЦЭМ!$B$33:$B$776,S$190)+'СЕТ СН'!$F$15</f>
        <v>106.30212066999999</v>
      </c>
      <c r="T212" s="36">
        <f>SUMIFS(СВЦЭМ!$F$33:$F$776,СВЦЭМ!$A$33:$A$776,$A212,СВЦЭМ!$B$33:$B$776,T$190)+'СЕТ СН'!$F$15</f>
        <v>108.18833868999999</v>
      </c>
      <c r="U212" s="36">
        <f>SUMIFS(СВЦЭМ!$F$33:$F$776,СВЦЭМ!$A$33:$A$776,$A212,СВЦЭМ!$B$33:$B$776,U$190)+'СЕТ СН'!$F$15</f>
        <v>112.66066377</v>
      </c>
      <c r="V212" s="36">
        <f>SUMIFS(СВЦЭМ!$F$33:$F$776,СВЦЭМ!$A$33:$A$776,$A212,СВЦЭМ!$B$33:$B$776,V$190)+'СЕТ СН'!$F$15</f>
        <v>112.72548</v>
      </c>
      <c r="W212" s="36">
        <f>SUMIFS(СВЦЭМ!$F$33:$F$776,СВЦЭМ!$A$33:$A$776,$A212,СВЦЭМ!$B$33:$B$776,W$190)+'СЕТ СН'!$F$15</f>
        <v>110.4405665</v>
      </c>
      <c r="X212" s="36">
        <f>SUMIFS(СВЦЭМ!$F$33:$F$776,СВЦЭМ!$A$33:$A$776,$A212,СВЦЭМ!$B$33:$B$776,X$190)+'СЕТ СН'!$F$15</f>
        <v>109.93425549</v>
      </c>
      <c r="Y212" s="36">
        <f>SUMIFS(СВЦЭМ!$F$33:$F$776,СВЦЭМ!$A$33:$A$776,$A212,СВЦЭМ!$B$33:$B$776,Y$190)+'СЕТ СН'!$F$15</f>
        <v>123.84057601000001</v>
      </c>
    </row>
    <row r="213" spans="1:25" ht="15.75" x14ac:dyDescent="0.2">
      <c r="A213" s="35">
        <f t="shared" si="5"/>
        <v>44097</v>
      </c>
      <c r="B213" s="36">
        <f>SUMIFS(СВЦЭМ!$F$33:$F$776,СВЦЭМ!$A$33:$A$776,$A213,СВЦЭМ!$B$33:$B$776,B$190)+'СЕТ СН'!$F$15</f>
        <v>133.28056040000001</v>
      </c>
      <c r="C213" s="36">
        <f>SUMIFS(СВЦЭМ!$F$33:$F$776,СВЦЭМ!$A$33:$A$776,$A213,СВЦЭМ!$B$33:$B$776,C$190)+'СЕТ СН'!$F$15</f>
        <v>140.12389708000001</v>
      </c>
      <c r="D213" s="36">
        <f>SUMIFS(СВЦЭМ!$F$33:$F$776,СВЦЭМ!$A$33:$A$776,$A213,СВЦЭМ!$B$33:$B$776,D$190)+'СЕТ СН'!$F$15</f>
        <v>142.91239408999999</v>
      </c>
      <c r="E213" s="36">
        <f>SUMIFS(СВЦЭМ!$F$33:$F$776,СВЦЭМ!$A$33:$A$776,$A213,СВЦЭМ!$B$33:$B$776,E$190)+'СЕТ СН'!$F$15</f>
        <v>146.35082510000001</v>
      </c>
      <c r="F213" s="36">
        <f>SUMIFS(СВЦЭМ!$F$33:$F$776,СВЦЭМ!$A$33:$A$776,$A213,СВЦЭМ!$B$33:$B$776,F$190)+'СЕТ СН'!$F$15</f>
        <v>148.05696220999999</v>
      </c>
      <c r="G213" s="36">
        <f>SUMIFS(СВЦЭМ!$F$33:$F$776,СВЦЭМ!$A$33:$A$776,$A213,СВЦЭМ!$B$33:$B$776,G$190)+'СЕТ СН'!$F$15</f>
        <v>144.35265261000001</v>
      </c>
      <c r="H213" s="36">
        <f>SUMIFS(СВЦЭМ!$F$33:$F$776,СВЦЭМ!$A$33:$A$776,$A213,СВЦЭМ!$B$33:$B$776,H$190)+'СЕТ СН'!$F$15</f>
        <v>134.50238393000001</v>
      </c>
      <c r="I213" s="36">
        <f>SUMIFS(СВЦЭМ!$F$33:$F$776,СВЦЭМ!$A$33:$A$776,$A213,СВЦЭМ!$B$33:$B$776,I$190)+'СЕТ СН'!$F$15</f>
        <v>123.80682204</v>
      </c>
      <c r="J213" s="36">
        <f>SUMIFS(СВЦЭМ!$F$33:$F$776,СВЦЭМ!$A$33:$A$776,$A213,СВЦЭМ!$B$33:$B$776,J$190)+'СЕТ СН'!$F$15</f>
        <v>118.48672679000001</v>
      </c>
      <c r="K213" s="36">
        <f>SUMIFS(СВЦЭМ!$F$33:$F$776,СВЦЭМ!$A$33:$A$776,$A213,СВЦЭМ!$B$33:$B$776,K$190)+'СЕТ СН'!$F$15</f>
        <v>117.67853282</v>
      </c>
      <c r="L213" s="36">
        <f>SUMIFS(СВЦЭМ!$F$33:$F$776,СВЦЭМ!$A$33:$A$776,$A213,СВЦЭМ!$B$33:$B$776,L$190)+'СЕТ СН'!$F$15</f>
        <v>116.43122624</v>
      </c>
      <c r="M213" s="36">
        <f>SUMIFS(СВЦЭМ!$F$33:$F$776,СВЦЭМ!$A$33:$A$776,$A213,СВЦЭМ!$B$33:$B$776,M$190)+'СЕТ СН'!$F$15</f>
        <v>108.80443341</v>
      </c>
      <c r="N213" s="36">
        <f>SUMIFS(СВЦЭМ!$F$33:$F$776,СВЦЭМ!$A$33:$A$776,$A213,СВЦЭМ!$B$33:$B$776,N$190)+'СЕТ СН'!$F$15</f>
        <v>107.8616588</v>
      </c>
      <c r="O213" s="36">
        <f>SUMIFS(СВЦЭМ!$F$33:$F$776,СВЦЭМ!$A$33:$A$776,$A213,СВЦЭМ!$B$33:$B$776,O$190)+'СЕТ СН'!$F$15</f>
        <v>107.59261293</v>
      </c>
      <c r="P213" s="36">
        <f>SUMIFS(СВЦЭМ!$F$33:$F$776,СВЦЭМ!$A$33:$A$776,$A213,СВЦЭМ!$B$33:$B$776,P$190)+'СЕТ СН'!$F$15</f>
        <v>106.70670294</v>
      </c>
      <c r="Q213" s="36">
        <f>SUMIFS(СВЦЭМ!$F$33:$F$776,СВЦЭМ!$A$33:$A$776,$A213,СВЦЭМ!$B$33:$B$776,Q$190)+'СЕТ СН'!$F$15</f>
        <v>106.72629843999999</v>
      </c>
      <c r="R213" s="36">
        <f>SUMIFS(СВЦЭМ!$F$33:$F$776,СВЦЭМ!$A$33:$A$776,$A213,СВЦЭМ!$B$33:$B$776,R$190)+'СЕТ СН'!$F$15</f>
        <v>105.91066198</v>
      </c>
      <c r="S213" s="36">
        <f>SUMIFS(СВЦЭМ!$F$33:$F$776,СВЦЭМ!$A$33:$A$776,$A213,СВЦЭМ!$B$33:$B$776,S$190)+'СЕТ СН'!$F$15</f>
        <v>107.14824461000001</v>
      </c>
      <c r="T213" s="36">
        <f>SUMIFS(СВЦЭМ!$F$33:$F$776,СВЦЭМ!$A$33:$A$776,$A213,СВЦЭМ!$B$33:$B$776,T$190)+'СЕТ СН'!$F$15</f>
        <v>107.65974909000001</v>
      </c>
      <c r="U213" s="36">
        <f>SUMIFS(СВЦЭМ!$F$33:$F$776,СВЦЭМ!$A$33:$A$776,$A213,СВЦЭМ!$B$33:$B$776,U$190)+'СЕТ СН'!$F$15</f>
        <v>110.98501051</v>
      </c>
      <c r="V213" s="36">
        <f>SUMIFS(СВЦЭМ!$F$33:$F$776,СВЦЭМ!$A$33:$A$776,$A213,СВЦЭМ!$B$33:$B$776,V$190)+'СЕТ СН'!$F$15</f>
        <v>109.77372295000001</v>
      </c>
      <c r="W213" s="36">
        <f>SUMIFS(СВЦЭМ!$F$33:$F$776,СВЦЭМ!$A$33:$A$776,$A213,СВЦЭМ!$B$33:$B$776,W$190)+'СЕТ СН'!$F$15</f>
        <v>107.87167861</v>
      </c>
      <c r="X213" s="36">
        <f>SUMIFS(СВЦЭМ!$F$33:$F$776,СВЦЭМ!$A$33:$A$776,$A213,СВЦЭМ!$B$33:$B$776,X$190)+'СЕТ СН'!$F$15</f>
        <v>105.61174681999999</v>
      </c>
      <c r="Y213" s="36">
        <f>SUMIFS(СВЦЭМ!$F$33:$F$776,СВЦЭМ!$A$33:$A$776,$A213,СВЦЭМ!$B$33:$B$776,Y$190)+'СЕТ СН'!$F$15</f>
        <v>116.30123123</v>
      </c>
    </row>
    <row r="214" spans="1:25" ht="15.75" x14ac:dyDescent="0.2">
      <c r="A214" s="35">
        <f t="shared" si="5"/>
        <v>44098</v>
      </c>
      <c r="B214" s="36">
        <f>SUMIFS(СВЦЭМ!$F$33:$F$776,СВЦЭМ!$A$33:$A$776,$A214,СВЦЭМ!$B$33:$B$776,B$190)+'СЕТ СН'!$F$15</f>
        <v>137.93622278999999</v>
      </c>
      <c r="C214" s="36">
        <f>SUMIFS(СВЦЭМ!$F$33:$F$776,СВЦЭМ!$A$33:$A$776,$A214,СВЦЭМ!$B$33:$B$776,C$190)+'СЕТ СН'!$F$15</f>
        <v>141.26097618</v>
      </c>
      <c r="D214" s="36">
        <f>SUMIFS(СВЦЭМ!$F$33:$F$776,СВЦЭМ!$A$33:$A$776,$A214,СВЦЭМ!$B$33:$B$776,D$190)+'СЕТ СН'!$F$15</f>
        <v>144.43939698</v>
      </c>
      <c r="E214" s="36">
        <f>SUMIFS(СВЦЭМ!$F$33:$F$776,СВЦЭМ!$A$33:$A$776,$A214,СВЦЭМ!$B$33:$B$776,E$190)+'СЕТ СН'!$F$15</f>
        <v>145.53278576</v>
      </c>
      <c r="F214" s="36">
        <f>SUMIFS(СВЦЭМ!$F$33:$F$776,СВЦЭМ!$A$33:$A$776,$A214,СВЦЭМ!$B$33:$B$776,F$190)+'СЕТ СН'!$F$15</f>
        <v>143.82410182999999</v>
      </c>
      <c r="G214" s="36">
        <f>SUMIFS(СВЦЭМ!$F$33:$F$776,СВЦЭМ!$A$33:$A$776,$A214,СВЦЭМ!$B$33:$B$776,G$190)+'СЕТ СН'!$F$15</f>
        <v>143.376577</v>
      </c>
      <c r="H214" s="36">
        <f>SUMIFS(СВЦЭМ!$F$33:$F$776,СВЦЭМ!$A$33:$A$776,$A214,СВЦЭМ!$B$33:$B$776,H$190)+'СЕТ СН'!$F$15</f>
        <v>143.81549307</v>
      </c>
      <c r="I214" s="36">
        <f>SUMIFS(СВЦЭМ!$F$33:$F$776,СВЦЭМ!$A$33:$A$776,$A214,СВЦЭМ!$B$33:$B$776,I$190)+'СЕТ СН'!$F$15</f>
        <v>127.33103663</v>
      </c>
      <c r="J214" s="36">
        <f>SUMIFS(СВЦЭМ!$F$33:$F$776,СВЦЭМ!$A$33:$A$776,$A214,СВЦЭМ!$B$33:$B$776,J$190)+'СЕТ СН'!$F$15</f>
        <v>121.31330749</v>
      </c>
      <c r="K214" s="36">
        <f>SUMIFS(СВЦЭМ!$F$33:$F$776,СВЦЭМ!$A$33:$A$776,$A214,СВЦЭМ!$B$33:$B$776,K$190)+'СЕТ СН'!$F$15</f>
        <v>122.06139539999999</v>
      </c>
      <c r="L214" s="36">
        <f>SUMIFS(СВЦЭМ!$F$33:$F$776,СВЦЭМ!$A$33:$A$776,$A214,СВЦЭМ!$B$33:$B$776,L$190)+'СЕТ СН'!$F$15</f>
        <v>124.06534344000001</v>
      </c>
      <c r="M214" s="36">
        <f>SUMIFS(СВЦЭМ!$F$33:$F$776,СВЦЭМ!$A$33:$A$776,$A214,СВЦЭМ!$B$33:$B$776,M$190)+'СЕТ СН'!$F$15</f>
        <v>117.10529287999999</v>
      </c>
      <c r="N214" s="36">
        <f>SUMIFS(СВЦЭМ!$F$33:$F$776,СВЦЭМ!$A$33:$A$776,$A214,СВЦЭМ!$B$33:$B$776,N$190)+'СЕТ СН'!$F$15</f>
        <v>108.31677440999999</v>
      </c>
      <c r="O214" s="36">
        <f>SUMIFS(СВЦЭМ!$F$33:$F$776,СВЦЭМ!$A$33:$A$776,$A214,СВЦЭМ!$B$33:$B$776,O$190)+'СЕТ СН'!$F$15</f>
        <v>107.92154898</v>
      </c>
      <c r="P214" s="36">
        <f>SUMIFS(СВЦЭМ!$F$33:$F$776,СВЦЭМ!$A$33:$A$776,$A214,СВЦЭМ!$B$33:$B$776,P$190)+'СЕТ СН'!$F$15</f>
        <v>107.49584718</v>
      </c>
      <c r="Q214" s="36">
        <f>SUMIFS(СВЦЭМ!$F$33:$F$776,СВЦЭМ!$A$33:$A$776,$A214,СВЦЭМ!$B$33:$B$776,Q$190)+'СЕТ СН'!$F$15</f>
        <v>106.58082777</v>
      </c>
      <c r="R214" s="36">
        <f>SUMIFS(СВЦЭМ!$F$33:$F$776,СВЦЭМ!$A$33:$A$776,$A214,СВЦЭМ!$B$33:$B$776,R$190)+'СЕТ СН'!$F$15</f>
        <v>105.78567535000001</v>
      </c>
      <c r="S214" s="36">
        <f>SUMIFS(СВЦЭМ!$F$33:$F$776,СВЦЭМ!$A$33:$A$776,$A214,СВЦЭМ!$B$33:$B$776,S$190)+'СЕТ СН'!$F$15</f>
        <v>106.72365430000001</v>
      </c>
      <c r="T214" s="36">
        <f>SUMIFS(СВЦЭМ!$F$33:$F$776,СВЦЭМ!$A$33:$A$776,$A214,СВЦЭМ!$B$33:$B$776,T$190)+'СЕТ СН'!$F$15</f>
        <v>107.78202892</v>
      </c>
      <c r="U214" s="36">
        <f>SUMIFS(СВЦЭМ!$F$33:$F$776,СВЦЭМ!$A$33:$A$776,$A214,СВЦЭМ!$B$33:$B$776,U$190)+'СЕТ СН'!$F$15</f>
        <v>113.77917149</v>
      </c>
      <c r="V214" s="36">
        <f>SUMIFS(СВЦЭМ!$F$33:$F$776,СВЦЭМ!$A$33:$A$776,$A214,СВЦЭМ!$B$33:$B$776,V$190)+'СЕТ СН'!$F$15</f>
        <v>113.1274104</v>
      </c>
      <c r="W214" s="36">
        <f>SUMIFS(СВЦЭМ!$F$33:$F$776,СВЦЭМ!$A$33:$A$776,$A214,СВЦЭМ!$B$33:$B$776,W$190)+'СЕТ СН'!$F$15</f>
        <v>122.14914235000001</v>
      </c>
      <c r="X214" s="36">
        <f>SUMIFS(СВЦЭМ!$F$33:$F$776,СВЦЭМ!$A$33:$A$776,$A214,СВЦЭМ!$B$33:$B$776,X$190)+'СЕТ СН'!$F$15</f>
        <v>125.06242754</v>
      </c>
      <c r="Y214" s="36">
        <f>SUMIFS(СВЦЭМ!$F$33:$F$776,СВЦЭМ!$A$33:$A$776,$A214,СВЦЭМ!$B$33:$B$776,Y$190)+'СЕТ СН'!$F$15</f>
        <v>133.45194108000001</v>
      </c>
    </row>
    <row r="215" spans="1:25" ht="15.75" x14ac:dyDescent="0.2">
      <c r="A215" s="35">
        <f t="shared" si="5"/>
        <v>44099</v>
      </c>
      <c r="B215" s="36">
        <f>SUMIFS(СВЦЭМ!$F$33:$F$776,СВЦЭМ!$A$33:$A$776,$A215,СВЦЭМ!$B$33:$B$776,B$190)+'СЕТ СН'!$F$15</f>
        <v>132.30446512</v>
      </c>
      <c r="C215" s="36">
        <f>SUMIFS(СВЦЭМ!$F$33:$F$776,СВЦЭМ!$A$33:$A$776,$A215,СВЦЭМ!$B$33:$B$776,C$190)+'СЕТ СН'!$F$15</f>
        <v>135.04588428</v>
      </c>
      <c r="D215" s="36">
        <f>SUMIFS(СВЦЭМ!$F$33:$F$776,СВЦЭМ!$A$33:$A$776,$A215,СВЦЭМ!$B$33:$B$776,D$190)+'СЕТ СН'!$F$15</f>
        <v>137.64103825999999</v>
      </c>
      <c r="E215" s="36">
        <f>SUMIFS(СВЦЭМ!$F$33:$F$776,СВЦЭМ!$A$33:$A$776,$A215,СВЦЭМ!$B$33:$B$776,E$190)+'СЕТ СН'!$F$15</f>
        <v>138.15617159999999</v>
      </c>
      <c r="F215" s="36">
        <f>SUMIFS(СВЦЭМ!$F$33:$F$776,СВЦЭМ!$A$33:$A$776,$A215,СВЦЭМ!$B$33:$B$776,F$190)+'СЕТ СН'!$F$15</f>
        <v>137.06635030000001</v>
      </c>
      <c r="G215" s="36">
        <f>SUMIFS(СВЦЭМ!$F$33:$F$776,СВЦЭМ!$A$33:$A$776,$A215,СВЦЭМ!$B$33:$B$776,G$190)+'СЕТ СН'!$F$15</f>
        <v>134.16420841999999</v>
      </c>
      <c r="H215" s="36">
        <f>SUMIFS(СВЦЭМ!$F$33:$F$776,СВЦЭМ!$A$33:$A$776,$A215,СВЦЭМ!$B$33:$B$776,H$190)+'СЕТ СН'!$F$15</f>
        <v>127.43181401</v>
      </c>
      <c r="I215" s="36">
        <f>SUMIFS(СВЦЭМ!$F$33:$F$776,СВЦЭМ!$A$33:$A$776,$A215,СВЦЭМ!$B$33:$B$776,I$190)+'СЕТ СН'!$F$15</f>
        <v>122.5741725</v>
      </c>
      <c r="J215" s="36">
        <f>SUMIFS(СВЦЭМ!$F$33:$F$776,СВЦЭМ!$A$33:$A$776,$A215,СВЦЭМ!$B$33:$B$776,J$190)+'СЕТ СН'!$F$15</f>
        <v>120.75857487</v>
      </c>
      <c r="K215" s="36">
        <f>SUMIFS(СВЦЭМ!$F$33:$F$776,СВЦЭМ!$A$33:$A$776,$A215,СВЦЭМ!$B$33:$B$776,K$190)+'СЕТ СН'!$F$15</f>
        <v>120.17464016</v>
      </c>
      <c r="L215" s="36">
        <f>SUMIFS(СВЦЭМ!$F$33:$F$776,СВЦЭМ!$A$33:$A$776,$A215,СВЦЭМ!$B$33:$B$776,L$190)+'СЕТ СН'!$F$15</f>
        <v>122.13562097000001</v>
      </c>
      <c r="M215" s="36">
        <f>SUMIFS(СВЦЭМ!$F$33:$F$776,СВЦЭМ!$A$33:$A$776,$A215,СВЦЭМ!$B$33:$B$776,M$190)+'СЕТ СН'!$F$15</f>
        <v>114.50244093000001</v>
      </c>
      <c r="N215" s="36">
        <f>SUMIFS(СВЦЭМ!$F$33:$F$776,СВЦЭМ!$A$33:$A$776,$A215,СВЦЭМ!$B$33:$B$776,N$190)+'СЕТ СН'!$F$15</f>
        <v>106.97205762999999</v>
      </c>
      <c r="O215" s="36">
        <f>SUMIFS(СВЦЭМ!$F$33:$F$776,СВЦЭМ!$A$33:$A$776,$A215,СВЦЭМ!$B$33:$B$776,O$190)+'СЕТ СН'!$F$15</f>
        <v>102.93458276</v>
      </c>
      <c r="P215" s="36">
        <f>SUMIFS(СВЦЭМ!$F$33:$F$776,СВЦЭМ!$A$33:$A$776,$A215,СВЦЭМ!$B$33:$B$776,P$190)+'СЕТ СН'!$F$15</f>
        <v>102.11881898</v>
      </c>
      <c r="Q215" s="36">
        <f>SUMIFS(СВЦЭМ!$F$33:$F$776,СВЦЭМ!$A$33:$A$776,$A215,СВЦЭМ!$B$33:$B$776,Q$190)+'СЕТ СН'!$F$15</f>
        <v>101.57688623999999</v>
      </c>
      <c r="R215" s="36">
        <f>SUMIFS(СВЦЭМ!$F$33:$F$776,СВЦЭМ!$A$33:$A$776,$A215,СВЦЭМ!$B$33:$B$776,R$190)+'СЕТ СН'!$F$15</f>
        <v>101.77946149</v>
      </c>
      <c r="S215" s="36">
        <f>SUMIFS(СВЦЭМ!$F$33:$F$776,СВЦЭМ!$A$33:$A$776,$A215,СВЦЭМ!$B$33:$B$776,S$190)+'СЕТ СН'!$F$15</f>
        <v>102.34752247999999</v>
      </c>
      <c r="T215" s="36">
        <f>SUMIFS(СВЦЭМ!$F$33:$F$776,СВЦЭМ!$A$33:$A$776,$A215,СВЦЭМ!$B$33:$B$776,T$190)+'СЕТ СН'!$F$15</f>
        <v>100.45881836</v>
      </c>
      <c r="U215" s="36">
        <f>SUMIFS(СВЦЭМ!$F$33:$F$776,СВЦЭМ!$A$33:$A$776,$A215,СВЦЭМ!$B$33:$B$776,U$190)+'СЕТ СН'!$F$15</f>
        <v>102.78303717999999</v>
      </c>
      <c r="V215" s="36">
        <f>SUMIFS(СВЦЭМ!$F$33:$F$776,СВЦЭМ!$A$33:$A$776,$A215,СВЦЭМ!$B$33:$B$776,V$190)+'СЕТ СН'!$F$15</f>
        <v>105.2390011</v>
      </c>
      <c r="W215" s="36">
        <f>SUMIFS(СВЦЭМ!$F$33:$F$776,СВЦЭМ!$A$33:$A$776,$A215,СВЦЭМ!$B$33:$B$776,W$190)+'СЕТ СН'!$F$15</f>
        <v>102.91299462000001</v>
      </c>
      <c r="X215" s="36">
        <f>SUMIFS(СВЦЭМ!$F$33:$F$776,СВЦЭМ!$A$33:$A$776,$A215,СВЦЭМ!$B$33:$B$776,X$190)+'СЕТ СН'!$F$15</f>
        <v>108.39778925</v>
      </c>
      <c r="Y215" s="36">
        <f>SUMIFS(СВЦЭМ!$F$33:$F$776,СВЦЭМ!$A$33:$A$776,$A215,СВЦЭМ!$B$33:$B$776,Y$190)+'СЕТ СН'!$F$15</f>
        <v>123.58516229999999</v>
      </c>
    </row>
    <row r="216" spans="1:25" ht="15.75" x14ac:dyDescent="0.2">
      <c r="A216" s="35">
        <f t="shared" si="5"/>
        <v>44100</v>
      </c>
      <c r="B216" s="36">
        <f>SUMIFS(СВЦЭМ!$F$33:$F$776,СВЦЭМ!$A$33:$A$776,$A216,СВЦЭМ!$B$33:$B$776,B$190)+'СЕТ СН'!$F$15</f>
        <v>136.63189116000001</v>
      </c>
      <c r="C216" s="36">
        <f>SUMIFS(СВЦЭМ!$F$33:$F$776,СВЦЭМ!$A$33:$A$776,$A216,СВЦЭМ!$B$33:$B$776,C$190)+'СЕТ СН'!$F$15</f>
        <v>142.25869051999999</v>
      </c>
      <c r="D216" s="36">
        <f>SUMIFS(СВЦЭМ!$F$33:$F$776,СВЦЭМ!$A$33:$A$776,$A216,СВЦЭМ!$B$33:$B$776,D$190)+'СЕТ СН'!$F$15</f>
        <v>145.39073578</v>
      </c>
      <c r="E216" s="36">
        <f>SUMIFS(СВЦЭМ!$F$33:$F$776,СВЦЭМ!$A$33:$A$776,$A216,СВЦЭМ!$B$33:$B$776,E$190)+'СЕТ СН'!$F$15</f>
        <v>147.21938684</v>
      </c>
      <c r="F216" s="36">
        <f>SUMIFS(СВЦЭМ!$F$33:$F$776,СВЦЭМ!$A$33:$A$776,$A216,СВЦЭМ!$B$33:$B$776,F$190)+'СЕТ СН'!$F$15</f>
        <v>148.05510362999999</v>
      </c>
      <c r="G216" s="36">
        <f>SUMIFS(СВЦЭМ!$F$33:$F$776,СВЦЭМ!$A$33:$A$776,$A216,СВЦЭМ!$B$33:$B$776,G$190)+'СЕТ СН'!$F$15</f>
        <v>146.09861941</v>
      </c>
      <c r="H216" s="36">
        <f>SUMIFS(СВЦЭМ!$F$33:$F$776,СВЦЭМ!$A$33:$A$776,$A216,СВЦЭМ!$B$33:$B$776,H$190)+'СЕТ СН'!$F$15</f>
        <v>141.65597428000001</v>
      </c>
      <c r="I216" s="36">
        <f>SUMIFS(СВЦЭМ!$F$33:$F$776,СВЦЭМ!$A$33:$A$776,$A216,СВЦЭМ!$B$33:$B$776,I$190)+'СЕТ СН'!$F$15</f>
        <v>134.64214784999999</v>
      </c>
      <c r="J216" s="36">
        <f>SUMIFS(СВЦЭМ!$F$33:$F$776,СВЦЭМ!$A$33:$A$776,$A216,СВЦЭМ!$B$33:$B$776,J$190)+'СЕТ СН'!$F$15</f>
        <v>127.20117033</v>
      </c>
      <c r="K216" s="36">
        <f>SUMIFS(СВЦЭМ!$F$33:$F$776,СВЦЭМ!$A$33:$A$776,$A216,СВЦЭМ!$B$33:$B$776,K$190)+'СЕТ СН'!$F$15</f>
        <v>123.03489761</v>
      </c>
      <c r="L216" s="36">
        <f>SUMIFS(СВЦЭМ!$F$33:$F$776,СВЦЭМ!$A$33:$A$776,$A216,СВЦЭМ!$B$33:$B$776,L$190)+'СЕТ СН'!$F$15</f>
        <v>121.08886556</v>
      </c>
      <c r="M216" s="36">
        <f>SUMIFS(СВЦЭМ!$F$33:$F$776,СВЦЭМ!$A$33:$A$776,$A216,СВЦЭМ!$B$33:$B$776,M$190)+'СЕТ СН'!$F$15</f>
        <v>113.33379486</v>
      </c>
      <c r="N216" s="36">
        <f>SUMIFS(СВЦЭМ!$F$33:$F$776,СВЦЭМ!$A$33:$A$776,$A216,СВЦЭМ!$B$33:$B$776,N$190)+'СЕТ СН'!$F$15</f>
        <v>107.16291181</v>
      </c>
      <c r="O216" s="36">
        <f>SUMIFS(СВЦЭМ!$F$33:$F$776,СВЦЭМ!$A$33:$A$776,$A216,СВЦЭМ!$B$33:$B$776,O$190)+'СЕТ СН'!$F$15</f>
        <v>104.08163806</v>
      </c>
      <c r="P216" s="36">
        <f>SUMIFS(СВЦЭМ!$F$33:$F$776,СВЦЭМ!$A$33:$A$776,$A216,СВЦЭМ!$B$33:$B$776,P$190)+'СЕТ СН'!$F$15</f>
        <v>103.70890215</v>
      </c>
      <c r="Q216" s="36">
        <f>SUMIFS(СВЦЭМ!$F$33:$F$776,СВЦЭМ!$A$33:$A$776,$A216,СВЦЭМ!$B$33:$B$776,Q$190)+'СЕТ СН'!$F$15</f>
        <v>103.65424324999999</v>
      </c>
      <c r="R216" s="36">
        <f>SUMIFS(СВЦЭМ!$F$33:$F$776,СВЦЭМ!$A$33:$A$776,$A216,СВЦЭМ!$B$33:$B$776,R$190)+'СЕТ СН'!$F$15</f>
        <v>103.09383421</v>
      </c>
      <c r="S216" s="36">
        <f>SUMIFS(СВЦЭМ!$F$33:$F$776,СВЦЭМ!$A$33:$A$776,$A216,СВЦЭМ!$B$33:$B$776,S$190)+'СЕТ СН'!$F$15</f>
        <v>103.07858749</v>
      </c>
      <c r="T216" s="36">
        <f>SUMIFS(СВЦЭМ!$F$33:$F$776,СВЦЭМ!$A$33:$A$776,$A216,СВЦЭМ!$B$33:$B$776,T$190)+'СЕТ СН'!$F$15</f>
        <v>101.90380285000001</v>
      </c>
      <c r="U216" s="36">
        <f>SUMIFS(СВЦЭМ!$F$33:$F$776,СВЦЭМ!$A$33:$A$776,$A216,СВЦЭМ!$B$33:$B$776,U$190)+'СЕТ СН'!$F$15</f>
        <v>105.02119805</v>
      </c>
      <c r="V216" s="36">
        <f>SUMIFS(СВЦЭМ!$F$33:$F$776,СВЦЭМ!$A$33:$A$776,$A216,СВЦЭМ!$B$33:$B$776,V$190)+'СЕТ СН'!$F$15</f>
        <v>105.43567134</v>
      </c>
      <c r="W216" s="36">
        <f>SUMIFS(СВЦЭМ!$F$33:$F$776,СВЦЭМ!$A$33:$A$776,$A216,СВЦЭМ!$B$33:$B$776,W$190)+'СЕТ СН'!$F$15</f>
        <v>101.53373065</v>
      </c>
      <c r="X216" s="36">
        <f>SUMIFS(СВЦЭМ!$F$33:$F$776,СВЦЭМ!$A$33:$A$776,$A216,СВЦЭМ!$B$33:$B$776,X$190)+'СЕТ СН'!$F$15</f>
        <v>106.88587502</v>
      </c>
      <c r="Y216" s="36">
        <f>SUMIFS(СВЦЭМ!$F$33:$F$776,СВЦЭМ!$A$33:$A$776,$A216,СВЦЭМ!$B$33:$B$776,Y$190)+'СЕТ СН'!$F$15</f>
        <v>122.72645758</v>
      </c>
    </row>
    <row r="217" spans="1:25" ht="15.75" x14ac:dyDescent="0.2">
      <c r="A217" s="35">
        <f t="shared" si="5"/>
        <v>44101</v>
      </c>
      <c r="B217" s="36">
        <f>SUMIFS(СВЦЭМ!$F$33:$F$776,СВЦЭМ!$A$33:$A$776,$A217,СВЦЭМ!$B$33:$B$776,B$190)+'СЕТ СН'!$F$15</f>
        <v>133.37551615000001</v>
      </c>
      <c r="C217" s="36">
        <f>SUMIFS(СВЦЭМ!$F$33:$F$776,СВЦЭМ!$A$33:$A$776,$A217,СВЦЭМ!$B$33:$B$776,C$190)+'СЕТ СН'!$F$15</f>
        <v>138.11572867999999</v>
      </c>
      <c r="D217" s="36">
        <f>SUMIFS(СВЦЭМ!$F$33:$F$776,СВЦЭМ!$A$33:$A$776,$A217,СВЦЭМ!$B$33:$B$776,D$190)+'СЕТ СН'!$F$15</f>
        <v>141.77335443000001</v>
      </c>
      <c r="E217" s="36">
        <f>SUMIFS(СВЦЭМ!$F$33:$F$776,СВЦЭМ!$A$33:$A$776,$A217,СВЦЭМ!$B$33:$B$776,E$190)+'СЕТ СН'!$F$15</f>
        <v>143.75287014</v>
      </c>
      <c r="F217" s="36">
        <f>SUMIFS(СВЦЭМ!$F$33:$F$776,СВЦЭМ!$A$33:$A$776,$A217,СВЦЭМ!$B$33:$B$776,F$190)+'СЕТ СН'!$F$15</f>
        <v>144.28209439</v>
      </c>
      <c r="G217" s="36">
        <f>SUMIFS(СВЦЭМ!$F$33:$F$776,СВЦЭМ!$A$33:$A$776,$A217,СВЦЭМ!$B$33:$B$776,G$190)+'СЕТ СН'!$F$15</f>
        <v>143.36781126</v>
      </c>
      <c r="H217" s="36">
        <f>SUMIFS(СВЦЭМ!$F$33:$F$776,СВЦЭМ!$A$33:$A$776,$A217,СВЦЭМ!$B$33:$B$776,H$190)+'СЕТ СН'!$F$15</f>
        <v>139.93547608</v>
      </c>
      <c r="I217" s="36">
        <f>SUMIFS(СВЦЭМ!$F$33:$F$776,СВЦЭМ!$A$33:$A$776,$A217,СВЦЭМ!$B$33:$B$776,I$190)+'СЕТ СН'!$F$15</f>
        <v>134.77236879</v>
      </c>
      <c r="J217" s="36">
        <f>SUMIFS(СВЦЭМ!$F$33:$F$776,СВЦЭМ!$A$33:$A$776,$A217,СВЦЭМ!$B$33:$B$776,J$190)+'СЕТ СН'!$F$15</f>
        <v>127.96069811</v>
      </c>
      <c r="K217" s="36">
        <f>SUMIFS(СВЦЭМ!$F$33:$F$776,СВЦЭМ!$A$33:$A$776,$A217,СВЦЭМ!$B$33:$B$776,K$190)+'СЕТ СН'!$F$15</f>
        <v>121.09212396</v>
      </c>
      <c r="L217" s="36">
        <f>SUMIFS(СВЦЭМ!$F$33:$F$776,СВЦЭМ!$A$33:$A$776,$A217,СВЦЭМ!$B$33:$B$776,L$190)+'СЕТ СН'!$F$15</f>
        <v>118.06659236</v>
      </c>
      <c r="M217" s="36">
        <f>SUMIFS(СВЦЭМ!$F$33:$F$776,СВЦЭМ!$A$33:$A$776,$A217,СВЦЭМ!$B$33:$B$776,M$190)+'СЕТ СН'!$F$15</f>
        <v>110.29432425</v>
      </c>
      <c r="N217" s="36">
        <f>SUMIFS(СВЦЭМ!$F$33:$F$776,СВЦЭМ!$A$33:$A$776,$A217,СВЦЭМ!$B$33:$B$776,N$190)+'СЕТ СН'!$F$15</f>
        <v>101.88854078999999</v>
      </c>
      <c r="O217" s="36">
        <f>SUMIFS(СВЦЭМ!$F$33:$F$776,СВЦЭМ!$A$33:$A$776,$A217,СВЦЭМ!$B$33:$B$776,O$190)+'СЕТ СН'!$F$15</f>
        <v>98.917497620000006</v>
      </c>
      <c r="P217" s="36">
        <f>SUMIFS(СВЦЭМ!$F$33:$F$776,СВЦЭМ!$A$33:$A$776,$A217,СВЦЭМ!$B$33:$B$776,P$190)+'СЕТ СН'!$F$15</f>
        <v>99.175282559999999</v>
      </c>
      <c r="Q217" s="36">
        <f>SUMIFS(СВЦЭМ!$F$33:$F$776,СВЦЭМ!$A$33:$A$776,$A217,СВЦЭМ!$B$33:$B$776,Q$190)+'СЕТ СН'!$F$15</f>
        <v>100.25078766999999</v>
      </c>
      <c r="R217" s="36">
        <f>SUMIFS(СВЦЭМ!$F$33:$F$776,СВЦЭМ!$A$33:$A$776,$A217,СВЦЭМ!$B$33:$B$776,R$190)+'СЕТ СН'!$F$15</f>
        <v>99.859350770000006</v>
      </c>
      <c r="S217" s="36">
        <f>SUMIFS(СВЦЭМ!$F$33:$F$776,СВЦЭМ!$A$33:$A$776,$A217,СВЦЭМ!$B$33:$B$776,S$190)+'СЕТ СН'!$F$15</f>
        <v>99.388495770000006</v>
      </c>
      <c r="T217" s="36">
        <f>SUMIFS(СВЦЭМ!$F$33:$F$776,СВЦЭМ!$A$33:$A$776,$A217,СВЦЭМ!$B$33:$B$776,T$190)+'СЕТ СН'!$F$15</f>
        <v>99.868414900000005</v>
      </c>
      <c r="U217" s="36">
        <f>SUMIFS(СВЦЭМ!$F$33:$F$776,СВЦЭМ!$A$33:$A$776,$A217,СВЦЭМ!$B$33:$B$776,U$190)+'СЕТ СН'!$F$15</f>
        <v>106.12548765</v>
      </c>
      <c r="V217" s="36">
        <f>SUMIFS(СВЦЭМ!$F$33:$F$776,СВЦЭМ!$A$33:$A$776,$A217,СВЦЭМ!$B$33:$B$776,V$190)+'СЕТ СН'!$F$15</f>
        <v>107.48334386000001</v>
      </c>
      <c r="W217" s="36">
        <f>SUMIFS(СВЦЭМ!$F$33:$F$776,СВЦЭМ!$A$33:$A$776,$A217,СВЦЭМ!$B$33:$B$776,W$190)+'СЕТ СН'!$F$15</f>
        <v>104.08415474</v>
      </c>
      <c r="X217" s="36">
        <f>SUMIFS(СВЦЭМ!$F$33:$F$776,СВЦЭМ!$A$33:$A$776,$A217,СВЦЭМ!$B$33:$B$776,X$190)+'СЕТ СН'!$F$15</f>
        <v>101.49087034</v>
      </c>
      <c r="Y217" s="36">
        <f>SUMIFS(СВЦЭМ!$F$33:$F$776,СВЦЭМ!$A$33:$A$776,$A217,СВЦЭМ!$B$33:$B$776,Y$190)+'СЕТ СН'!$F$15</f>
        <v>118.31895354</v>
      </c>
    </row>
    <row r="218" spans="1:25" ht="15.75" x14ac:dyDescent="0.2">
      <c r="A218" s="35">
        <f t="shared" si="5"/>
        <v>44102</v>
      </c>
      <c r="B218" s="36">
        <f>SUMIFS(СВЦЭМ!$F$33:$F$776,СВЦЭМ!$A$33:$A$776,$A218,СВЦЭМ!$B$33:$B$776,B$190)+'СЕТ СН'!$F$15</f>
        <v>131.79555925</v>
      </c>
      <c r="C218" s="36">
        <f>SUMIFS(СВЦЭМ!$F$33:$F$776,СВЦЭМ!$A$33:$A$776,$A218,СВЦЭМ!$B$33:$B$776,C$190)+'СЕТ СН'!$F$15</f>
        <v>134.88555969999999</v>
      </c>
      <c r="D218" s="36">
        <f>SUMIFS(СВЦЭМ!$F$33:$F$776,СВЦЭМ!$A$33:$A$776,$A218,СВЦЭМ!$B$33:$B$776,D$190)+'СЕТ СН'!$F$15</f>
        <v>137.20865454</v>
      </c>
      <c r="E218" s="36">
        <f>SUMIFS(СВЦЭМ!$F$33:$F$776,СВЦЭМ!$A$33:$A$776,$A218,СВЦЭМ!$B$33:$B$776,E$190)+'СЕТ СН'!$F$15</f>
        <v>139.71240983000001</v>
      </c>
      <c r="F218" s="36">
        <f>SUMIFS(СВЦЭМ!$F$33:$F$776,СВЦЭМ!$A$33:$A$776,$A218,СВЦЭМ!$B$33:$B$776,F$190)+'СЕТ СН'!$F$15</f>
        <v>139.78320069</v>
      </c>
      <c r="G218" s="36">
        <f>SUMIFS(СВЦЭМ!$F$33:$F$776,СВЦЭМ!$A$33:$A$776,$A218,СВЦЭМ!$B$33:$B$776,G$190)+'СЕТ СН'!$F$15</f>
        <v>136.967274</v>
      </c>
      <c r="H218" s="36">
        <f>SUMIFS(СВЦЭМ!$F$33:$F$776,СВЦЭМ!$A$33:$A$776,$A218,СВЦЭМ!$B$33:$B$776,H$190)+'СЕТ СН'!$F$15</f>
        <v>128.40647396</v>
      </c>
      <c r="I218" s="36">
        <f>SUMIFS(СВЦЭМ!$F$33:$F$776,СВЦЭМ!$A$33:$A$776,$A218,СВЦЭМ!$B$33:$B$776,I$190)+'СЕТ СН'!$F$15</f>
        <v>124.54245628</v>
      </c>
      <c r="J218" s="36">
        <f>SUMIFS(СВЦЭМ!$F$33:$F$776,СВЦЭМ!$A$33:$A$776,$A218,СВЦЭМ!$B$33:$B$776,J$190)+'СЕТ СН'!$F$15</f>
        <v>117.52685125000001</v>
      </c>
      <c r="K218" s="36">
        <f>SUMIFS(СВЦЭМ!$F$33:$F$776,СВЦЭМ!$A$33:$A$776,$A218,СВЦЭМ!$B$33:$B$776,K$190)+'СЕТ СН'!$F$15</f>
        <v>116.03224675</v>
      </c>
      <c r="L218" s="36">
        <f>SUMIFS(СВЦЭМ!$F$33:$F$776,СВЦЭМ!$A$33:$A$776,$A218,СВЦЭМ!$B$33:$B$776,L$190)+'СЕТ СН'!$F$15</f>
        <v>116.62252933000001</v>
      </c>
      <c r="M218" s="36">
        <f>SUMIFS(СВЦЭМ!$F$33:$F$776,СВЦЭМ!$A$33:$A$776,$A218,СВЦЭМ!$B$33:$B$776,M$190)+'СЕТ СН'!$F$15</f>
        <v>109.07730773</v>
      </c>
      <c r="N218" s="36">
        <f>SUMIFS(СВЦЭМ!$F$33:$F$776,СВЦЭМ!$A$33:$A$776,$A218,СВЦЭМ!$B$33:$B$776,N$190)+'СЕТ СН'!$F$15</f>
        <v>100.3081844</v>
      </c>
      <c r="O218" s="36">
        <f>SUMIFS(СВЦЭМ!$F$33:$F$776,СВЦЭМ!$A$33:$A$776,$A218,СВЦЭМ!$B$33:$B$776,O$190)+'СЕТ СН'!$F$15</f>
        <v>97.376089059999998</v>
      </c>
      <c r="P218" s="36">
        <f>SUMIFS(СВЦЭМ!$F$33:$F$776,СВЦЭМ!$A$33:$A$776,$A218,СВЦЭМ!$B$33:$B$776,P$190)+'СЕТ СН'!$F$15</f>
        <v>96.207212150000004</v>
      </c>
      <c r="Q218" s="36">
        <f>SUMIFS(СВЦЭМ!$F$33:$F$776,СВЦЭМ!$A$33:$A$776,$A218,СВЦЭМ!$B$33:$B$776,Q$190)+'СЕТ СН'!$F$15</f>
        <v>96.202084940000006</v>
      </c>
      <c r="R218" s="36">
        <f>SUMIFS(СВЦЭМ!$F$33:$F$776,СВЦЭМ!$A$33:$A$776,$A218,СВЦЭМ!$B$33:$B$776,R$190)+'СЕТ СН'!$F$15</f>
        <v>94.610846780000003</v>
      </c>
      <c r="S218" s="36">
        <f>SUMIFS(СВЦЭМ!$F$33:$F$776,СВЦЭМ!$A$33:$A$776,$A218,СВЦЭМ!$B$33:$B$776,S$190)+'СЕТ СН'!$F$15</f>
        <v>97.994566169999999</v>
      </c>
      <c r="T218" s="36">
        <f>SUMIFS(СВЦЭМ!$F$33:$F$776,СВЦЭМ!$A$33:$A$776,$A218,СВЦЭМ!$B$33:$B$776,T$190)+'СЕТ СН'!$F$15</f>
        <v>100.55154235000001</v>
      </c>
      <c r="U218" s="36">
        <f>SUMIFS(СВЦЭМ!$F$33:$F$776,СВЦЭМ!$A$33:$A$776,$A218,СВЦЭМ!$B$33:$B$776,U$190)+'СЕТ СН'!$F$15</f>
        <v>105.49462312</v>
      </c>
      <c r="V218" s="36">
        <f>SUMIFS(СВЦЭМ!$F$33:$F$776,СВЦЭМ!$A$33:$A$776,$A218,СВЦЭМ!$B$33:$B$776,V$190)+'СЕТ СН'!$F$15</f>
        <v>103.75905935</v>
      </c>
      <c r="W218" s="36">
        <f>SUMIFS(СВЦЭМ!$F$33:$F$776,СВЦЭМ!$A$33:$A$776,$A218,СВЦЭМ!$B$33:$B$776,W$190)+'СЕТ СН'!$F$15</f>
        <v>100.49449092</v>
      </c>
      <c r="X218" s="36">
        <f>SUMIFS(СВЦЭМ!$F$33:$F$776,СВЦЭМ!$A$33:$A$776,$A218,СВЦЭМ!$B$33:$B$776,X$190)+'СЕТ СН'!$F$15</f>
        <v>101.35661703</v>
      </c>
      <c r="Y218" s="36">
        <f>SUMIFS(СВЦЭМ!$F$33:$F$776,СВЦЭМ!$A$33:$A$776,$A218,СВЦЭМ!$B$33:$B$776,Y$190)+'СЕТ СН'!$F$15</f>
        <v>116.04168498</v>
      </c>
    </row>
    <row r="219" spans="1:25" ht="15.75" x14ac:dyDescent="0.2">
      <c r="A219" s="35">
        <f t="shared" si="5"/>
        <v>44103</v>
      </c>
      <c r="B219" s="36">
        <f>SUMIFS(СВЦЭМ!$F$33:$F$776,СВЦЭМ!$A$33:$A$776,$A219,СВЦЭМ!$B$33:$B$776,B$190)+'СЕТ СН'!$F$15</f>
        <v>126.66882317</v>
      </c>
      <c r="C219" s="36">
        <f>SUMIFS(СВЦЭМ!$F$33:$F$776,СВЦЭМ!$A$33:$A$776,$A219,СВЦЭМ!$B$33:$B$776,C$190)+'СЕТ СН'!$F$15</f>
        <v>132.33715108000001</v>
      </c>
      <c r="D219" s="36">
        <f>SUMIFS(СВЦЭМ!$F$33:$F$776,СВЦЭМ!$A$33:$A$776,$A219,СВЦЭМ!$B$33:$B$776,D$190)+'СЕТ СН'!$F$15</f>
        <v>135.26409006</v>
      </c>
      <c r="E219" s="36">
        <f>SUMIFS(СВЦЭМ!$F$33:$F$776,СВЦЭМ!$A$33:$A$776,$A219,СВЦЭМ!$B$33:$B$776,E$190)+'СЕТ СН'!$F$15</f>
        <v>138.60976525000001</v>
      </c>
      <c r="F219" s="36">
        <f>SUMIFS(СВЦЭМ!$F$33:$F$776,СВЦЭМ!$A$33:$A$776,$A219,СВЦЭМ!$B$33:$B$776,F$190)+'СЕТ СН'!$F$15</f>
        <v>138.84858779999999</v>
      </c>
      <c r="G219" s="36">
        <f>SUMIFS(СВЦЭМ!$F$33:$F$776,СВЦЭМ!$A$33:$A$776,$A219,СВЦЭМ!$B$33:$B$776,G$190)+'СЕТ СН'!$F$15</f>
        <v>135.59029785999999</v>
      </c>
      <c r="H219" s="36">
        <f>SUMIFS(СВЦЭМ!$F$33:$F$776,СВЦЭМ!$A$33:$A$776,$A219,СВЦЭМ!$B$33:$B$776,H$190)+'СЕТ СН'!$F$15</f>
        <v>127.62716911</v>
      </c>
      <c r="I219" s="36">
        <f>SUMIFS(СВЦЭМ!$F$33:$F$776,СВЦЭМ!$A$33:$A$776,$A219,СВЦЭМ!$B$33:$B$776,I$190)+'СЕТ СН'!$F$15</f>
        <v>117.48723154</v>
      </c>
      <c r="J219" s="36">
        <f>SUMIFS(СВЦЭМ!$F$33:$F$776,СВЦЭМ!$A$33:$A$776,$A219,СВЦЭМ!$B$33:$B$776,J$190)+'СЕТ СН'!$F$15</f>
        <v>112.1250095</v>
      </c>
      <c r="K219" s="36">
        <f>SUMIFS(СВЦЭМ!$F$33:$F$776,СВЦЭМ!$A$33:$A$776,$A219,СВЦЭМ!$B$33:$B$776,K$190)+'СЕТ СН'!$F$15</f>
        <v>110.25481558</v>
      </c>
      <c r="L219" s="36">
        <f>SUMIFS(СВЦЭМ!$F$33:$F$776,СВЦЭМ!$A$33:$A$776,$A219,СВЦЭМ!$B$33:$B$776,L$190)+'СЕТ СН'!$F$15</f>
        <v>117.18621675999999</v>
      </c>
      <c r="M219" s="36">
        <f>SUMIFS(СВЦЭМ!$F$33:$F$776,СВЦЭМ!$A$33:$A$776,$A219,СВЦЭМ!$B$33:$B$776,M$190)+'СЕТ СН'!$F$15</f>
        <v>113.8631572</v>
      </c>
      <c r="N219" s="36">
        <f>SUMIFS(СВЦЭМ!$F$33:$F$776,СВЦЭМ!$A$33:$A$776,$A219,СВЦЭМ!$B$33:$B$776,N$190)+'СЕТ СН'!$F$15</f>
        <v>108.91288333</v>
      </c>
      <c r="O219" s="36">
        <f>SUMIFS(СВЦЭМ!$F$33:$F$776,СВЦЭМ!$A$33:$A$776,$A219,СВЦЭМ!$B$33:$B$776,O$190)+'СЕТ СН'!$F$15</f>
        <v>111.50477902</v>
      </c>
      <c r="P219" s="36">
        <f>SUMIFS(СВЦЭМ!$F$33:$F$776,СВЦЭМ!$A$33:$A$776,$A219,СВЦЭМ!$B$33:$B$776,P$190)+'СЕТ СН'!$F$15</f>
        <v>108.76423887</v>
      </c>
      <c r="Q219" s="36">
        <f>SUMIFS(СВЦЭМ!$F$33:$F$776,СВЦЭМ!$A$33:$A$776,$A219,СВЦЭМ!$B$33:$B$776,Q$190)+'СЕТ СН'!$F$15</f>
        <v>105.09990384</v>
      </c>
      <c r="R219" s="36">
        <f>SUMIFS(СВЦЭМ!$F$33:$F$776,СВЦЭМ!$A$33:$A$776,$A219,СВЦЭМ!$B$33:$B$776,R$190)+'СЕТ СН'!$F$15</f>
        <v>124.107636</v>
      </c>
      <c r="S219" s="36">
        <f>SUMIFS(СВЦЭМ!$F$33:$F$776,СВЦЭМ!$A$33:$A$776,$A219,СВЦЭМ!$B$33:$B$776,S$190)+'СЕТ СН'!$F$15</f>
        <v>114.27897455999999</v>
      </c>
      <c r="T219" s="36">
        <f>SUMIFS(СВЦЭМ!$F$33:$F$776,СВЦЭМ!$A$33:$A$776,$A219,СВЦЭМ!$B$33:$B$776,T$190)+'СЕТ СН'!$F$15</f>
        <v>106.30530396</v>
      </c>
      <c r="U219" s="36">
        <f>SUMIFS(СВЦЭМ!$F$33:$F$776,СВЦЭМ!$A$33:$A$776,$A219,СВЦЭМ!$B$33:$B$776,U$190)+'СЕТ СН'!$F$15</f>
        <v>110.94746881</v>
      </c>
      <c r="V219" s="36">
        <f>SUMIFS(СВЦЭМ!$F$33:$F$776,СВЦЭМ!$A$33:$A$776,$A219,СВЦЭМ!$B$33:$B$776,V$190)+'СЕТ СН'!$F$15</f>
        <v>109.29483322999999</v>
      </c>
      <c r="W219" s="36">
        <f>SUMIFS(СВЦЭМ!$F$33:$F$776,СВЦЭМ!$A$33:$A$776,$A219,СВЦЭМ!$B$33:$B$776,W$190)+'СЕТ СН'!$F$15</f>
        <v>106.51479596999999</v>
      </c>
      <c r="X219" s="36">
        <f>SUMIFS(СВЦЭМ!$F$33:$F$776,СВЦЭМ!$A$33:$A$776,$A219,СВЦЭМ!$B$33:$B$776,X$190)+'СЕТ СН'!$F$15</f>
        <v>101.39363161</v>
      </c>
      <c r="Y219" s="36">
        <f>SUMIFS(СВЦЭМ!$F$33:$F$776,СВЦЭМ!$A$33:$A$776,$A219,СВЦЭМ!$B$33:$B$776,Y$190)+'СЕТ СН'!$F$15</f>
        <v>108.07406725</v>
      </c>
    </row>
    <row r="220" spans="1:25" ht="15.75" x14ac:dyDescent="0.2">
      <c r="A220" s="35">
        <f t="shared" si="5"/>
        <v>44104</v>
      </c>
      <c r="B220" s="36">
        <f>SUMIFS(СВЦЭМ!$F$33:$F$776,СВЦЭМ!$A$33:$A$776,$A220,СВЦЭМ!$B$33:$B$776,B$190)+'СЕТ СН'!$F$15</f>
        <v>121.83306066999999</v>
      </c>
      <c r="C220" s="36">
        <f>SUMIFS(СВЦЭМ!$F$33:$F$776,СВЦЭМ!$A$33:$A$776,$A220,СВЦЭМ!$B$33:$B$776,C$190)+'СЕТ СН'!$F$15</f>
        <v>127.61546724999999</v>
      </c>
      <c r="D220" s="36">
        <f>SUMIFS(СВЦЭМ!$F$33:$F$776,СВЦЭМ!$A$33:$A$776,$A220,СВЦЭМ!$B$33:$B$776,D$190)+'СЕТ СН'!$F$15</f>
        <v>131.32066602</v>
      </c>
      <c r="E220" s="36">
        <f>SUMIFS(СВЦЭМ!$F$33:$F$776,СВЦЭМ!$A$33:$A$776,$A220,СВЦЭМ!$B$33:$B$776,E$190)+'СЕТ СН'!$F$15</f>
        <v>134.40941414</v>
      </c>
      <c r="F220" s="36">
        <f>SUMIFS(СВЦЭМ!$F$33:$F$776,СВЦЭМ!$A$33:$A$776,$A220,СВЦЭМ!$B$33:$B$776,F$190)+'СЕТ СН'!$F$15</f>
        <v>133.57698231000001</v>
      </c>
      <c r="G220" s="36">
        <f>SUMIFS(СВЦЭМ!$F$33:$F$776,СВЦЭМ!$A$33:$A$776,$A220,СВЦЭМ!$B$33:$B$776,G$190)+'СЕТ СН'!$F$15</f>
        <v>130.11832813000001</v>
      </c>
      <c r="H220" s="36">
        <f>SUMIFS(СВЦЭМ!$F$33:$F$776,СВЦЭМ!$A$33:$A$776,$A220,СВЦЭМ!$B$33:$B$776,H$190)+'СЕТ СН'!$F$15</f>
        <v>121.88745949</v>
      </c>
      <c r="I220" s="36">
        <f>SUMIFS(СВЦЭМ!$F$33:$F$776,СВЦЭМ!$A$33:$A$776,$A220,СВЦЭМ!$B$33:$B$776,I$190)+'СЕТ СН'!$F$15</f>
        <v>109.26399133</v>
      </c>
      <c r="J220" s="36">
        <f>SUMIFS(СВЦЭМ!$F$33:$F$776,СВЦЭМ!$A$33:$A$776,$A220,СВЦЭМ!$B$33:$B$776,J$190)+'СЕТ СН'!$F$15</f>
        <v>103.89534399</v>
      </c>
      <c r="K220" s="36">
        <f>SUMIFS(СВЦЭМ!$F$33:$F$776,СВЦЭМ!$A$33:$A$776,$A220,СВЦЭМ!$B$33:$B$776,K$190)+'СЕТ СН'!$F$15</f>
        <v>100.85423987999999</v>
      </c>
      <c r="L220" s="36">
        <f>SUMIFS(СВЦЭМ!$F$33:$F$776,СВЦЭМ!$A$33:$A$776,$A220,СВЦЭМ!$B$33:$B$776,L$190)+'СЕТ СН'!$F$15</f>
        <v>103.32442442</v>
      </c>
      <c r="M220" s="36">
        <f>SUMIFS(СВЦЭМ!$F$33:$F$776,СВЦЭМ!$A$33:$A$776,$A220,СВЦЭМ!$B$33:$B$776,M$190)+'СЕТ СН'!$F$15</f>
        <v>97.598615949999996</v>
      </c>
      <c r="N220" s="36">
        <f>SUMIFS(СВЦЭМ!$F$33:$F$776,СВЦЭМ!$A$33:$A$776,$A220,СВЦЭМ!$B$33:$B$776,N$190)+'СЕТ СН'!$F$15</f>
        <v>89.736032449999996</v>
      </c>
      <c r="O220" s="36">
        <f>SUMIFS(СВЦЭМ!$F$33:$F$776,СВЦЭМ!$A$33:$A$776,$A220,СВЦЭМ!$B$33:$B$776,O$190)+'СЕТ СН'!$F$15</f>
        <v>86.913218630000003</v>
      </c>
      <c r="P220" s="36">
        <f>SUMIFS(СВЦЭМ!$F$33:$F$776,СВЦЭМ!$A$33:$A$776,$A220,СВЦЭМ!$B$33:$B$776,P$190)+'СЕТ СН'!$F$15</f>
        <v>86.560673510000001</v>
      </c>
      <c r="Q220" s="36">
        <f>SUMIFS(СВЦЭМ!$F$33:$F$776,СВЦЭМ!$A$33:$A$776,$A220,СВЦЭМ!$B$33:$B$776,Q$190)+'СЕТ СН'!$F$15</f>
        <v>86.654658879999999</v>
      </c>
      <c r="R220" s="36">
        <f>SUMIFS(СВЦЭМ!$F$33:$F$776,СВЦЭМ!$A$33:$A$776,$A220,СВЦЭМ!$B$33:$B$776,R$190)+'СЕТ СН'!$F$15</f>
        <v>86.613390850000002</v>
      </c>
      <c r="S220" s="36">
        <f>SUMIFS(СВЦЭМ!$F$33:$F$776,СВЦЭМ!$A$33:$A$776,$A220,СВЦЭМ!$B$33:$B$776,S$190)+'СЕТ СН'!$F$15</f>
        <v>87.318060360000004</v>
      </c>
      <c r="T220" s="36">
        <f>SUMIFS(СВЦЭМ!$F$33:$F$776,СВЦЭМ!$A$33:$A$776,$A220,СВЦЭМ!$B$33:$B$776,T$190)+'СЕТ СН'!$F$15</f>
        <v>85.824484510000005</v>
      </c>
      <c r="U220" s="36">
        <f>SUMIFS(СВЦЭМ!$F$33:$F$776,СВЦЭМ!$A$33:$A$776,$A220,СВЦЭМ!$B$33:$B$776,U$190)+'СЕТ СН'!$F$15</f>
        <v>89.328665470000004</v>
      </c>
      <c r="V220" s="36">
        <f>SUMIFS(СВЦЭМ!$F$33:$F$776,СВЦЭМ!$A$33:$A$776,$A220,СВЦЭМ!$B$33:$B$776,V$190)+'СЕТ СН'!$F$15</f>
        <v>86.454939199999998</v>
      </c>
      <c r="W220" s="36">
        <f>SUMIFS(СВЦЭМ!$F$33:$F$776,СВЦЭМ!$A$33:$A$776,$A220,СВЦЭМ!$B$33:$B$776,W$190)+'СЕТ СН'!$F$15</f>
        <v>85.120766250000003</v>
      </c>
      <c r="X220" s="36">
        <f>SUMIFS(СВЦЭМ!$F$33:$F$776,СВЦЭМ!$A$33:$A$776,$A220,СВЦЭМ!$B$33:$B$776,X$190)+'СЕТ СН'!$F$15</f>
        <v>92.209378959999995</v>
      </c>
      <c r="Y220" s="36">
        <f>SUMIFS(СВЦЭМ!$F$33:$F$776,СВЦЭМ!$A$33:$A$776,$A220,СВЦЭМ!$B$33:$B$776,Y$190)+'СЕТ СН'!$F$15</f>
        <v>105.01552527</v>
      </c>
    </row>
    <row r="221" spans="1:25" ht="15.75" hidden="1" x14ac:dyDescent="0.2">
      <c r="A221" s="35">
        <f t="shared" si="5"/>
        <v>44105</v>
      </c>
      <c r="B221" s="36">
        <f>SUMIFS(СВЦЭМ!$F$33:$F$776,СВЦЭМ!$A$33:$A$776,$A221,СВЦЭМ!$B$33:$B$776,B$190)+'СЕТ СН'!$F$15</f>
        <v>0</v>
      </c>
      <c r="C221" s="36">
        <f>SUMIFS(СВЦЭМ!$F$33:$F$776,СВЦЭМ!$A$33:$A$776,$A221,СВЦЭМ!$B$33:$B$776,C$190)+'СЕТ СН'!$F$15</f>
        <v>0</v>
      </c>
      <c r="D221" s="36">
        <f>SUMIFS(СВЦЭМ!$F$33:$F$776,СВЦЭМ!$A$33:$A$776,$A221,СВЦЭМ!$B$33:$B$776,D$190)+'СЕТ СН'!$F$15</f>
        <v>0</v>
      </c>
      <c r="E221" s="36">
        <f>SUMIFS(СВЦЭМ!$F$33:$F$776,СВЦЭМ!$A$33:$A$776,$A221,СВЦЭМ!$B$33:$B$776,E$190)+'СЕТ СН'!$F$15</f>
        <v>0</v>
      </c>
      <c r="F221" s="36">
        <f>SUMIFS(СВЦЭМ!$F$33:$F$776,СВЦЭМ!$A$33:$A$776,$A221,СВЦЭМ!$B$33:$B$776,F$190)+'СЕТ СН'!$F$15</f>
        <v>0</v>
      </c>
      <c r="G221" s="36">
        <f>SUMIFS(СВЦЭМ!$F$33:$F$776,СВЦЭМ!$A$33:$A$776,$A221,СВЦЭМ!$B$33:$B$776,G$190)+'СЕТ СН'!$F$15</f>
        <v>0</v>
      </c>
      <c r="H221" s="36">
        <f>SUMIFS(СВЦЭМ!$F$33:$F$776,СВЦЭМ!$A$33:$A$776,$A221,СВЦЭМ!$B$33:$B$776,H$190)+'СЕТ СН'!$F$15</f>
        <v>0</v>
      </c>
      <c r="I221" s="36">
        <f>SUMIFS(СВЦЭМ!$F$33:$F$776,СВЦЭМ!$A$33:$A$776,$A221,СВЦЭМ!$B$33:$B$776,I$190)+'СЕТ СН'!$F$15</f>
        <v>0</v>
      </c>
      <c r="J221" s="36">
        <f>SUMIFS(СВЦЭМ!$F$33:$F$776,СВЦЭМ!$A$33:$A$776,$A221,СВЦЭМ!$B$33:$B$776,J$190)+'СЕТ СН'!$F$15</f>
        <v>0</v>
      </c>
      <c r="K221" s="36">
        <f>SUMIFS(СВЦЭМ!$F$33:$F$776,СВЦЭМ!$A$33:$A$776,$A221,СВЦЭМ!$B$33:$B$776,K$190)+'СЕТ СН'!$F$15</f>
        <v>0</v>
      </c>
      <c r="L221" s="36">
        <f>SUMIFS(СВЦЭМ!$F$33:$F$776,СВЦЭМ!$A$33:$A$776,$A221,СВЦЭМ!$B$33:$B$776,L$190)+'СЕТ СН'!$F$15</f>
        <v>0</v>
      </c>
      <c r="M221" s="36">
        <f>SUMIFS(СВЦЭМ!$F$33:$F$776,СВЦЭМ!$A$33:$A$776,$A221,СВЦЭМ!$B$33:$B$776,M$190)+'СЕТ СН'!$F$15</f>
        <v>0</v>
      </c>
      <c r="N221" s="36">
        <f>SUMIFS(СВЦЭМ!$F$33:$F$776,СВЦЭМ!$A$33:$A$776,$A221,СВЦЭМ!$B$33:$B$776,N$190)+'СЕТ СН'!$F$15</f>
        <v>0</v>
      </c>
      <c r="O221" s="36">
        <f>SUMIFS(СВЦЭМ!$F$33:$F$776,СВЦЭМ!$A$33:$A$776,$A221,СВЦЭМ!$B$33:$B$776,O$190)+'СЕТ СН'!$F$15</f>
        <v>0</v>
      </c>
      <c r="P221" s="36">
        <f>SUMIFS(СВЦЭМ!$F$33:$F$776,СВЦЭМ!$A$33:$A$776,$A221,СВЦЭМ!$B$33:$B$776,P$190)+'СЕТ СН'!$F$15</f>
        <v>0</v>
      </c>
      <c r="Q221" s="36">
        <f>SUMIFS(СВЦЭМ!$F$33:$F$776,СВЦЭМ!$A$33:$A$776,$A221,СВЦЭМ!$B$33:$B$776,Q$190)+'СЕТ СН'!$F$15</f>
        <v>0</v>
      </c>
      <c r="R221" s="36">
        <f>SUMIFS(СВЦЭМ!$F$33:$F$776,СВЦЭМ!$A$33:$A$776,$A221,СВЦЭМ!$B$33:$B$776,R$190)+'СЕТ СН'!$F$15</f>
        <v>0</v>
      </c>
      <c r="S221" s="36">
        <f>SUMIFS(СВЦЭМ!$F$33:$F$776,СВЦЭМ!$A$33:$A$776,$A221,СВЦЭМ!$B$33:$B$776,S$190)+'СЕТ СН'!$F$15</f>
        <v>0</v>
      </c>
      <c r="T221" s="36">
        <f>SUMIFS(СВЦЭМ!$F$33:$F$776,СВЦЭМ!$A$33:$A$776,$A221,СВЦЭМ!$B$33:$B$776,T$190)+'СЕТ СН'!$F$15</f>
        <v>0</v>
      </c>
      <c r="U221" s="36">
        <f>SUMIFS(СВЦЭМ!$F$33:$F$776,СВЦЭМ!$A$33:$A$776,$A221,СВЦЭМ!$B$33:$B$776,U$190)+'СЕТ СН'!$F$15</f>
        <v>0</v>
      </c>
      <c r="V221" s="36">
        <f>SUMIFS(СВЦЭМ!$F$33:$F$776,СВЦЭМ!$A$33:$A$776,$A221,СВЦЭМ!$B$33:$B$776,V$190)+'СЕТ СН'!$F$15</f>
        <v>0</v>
      </c>
      <c r="W221" s="36">
        <f>SUMIFS(СВЦЭМ!$F$33:$F$776,СВЦЭМ!$A$33:$A$776,$A221,СВЦЭМ!$B$33:$B$776,W$190)+'СЕТ СН'!$F$15</f>
        <v>0</v>
      </c>
      <c r="X221" s="36">
        <f>SUMIFS(СВЦЭМ!$F$33:$F$776,СВЦЭМ!$A$33:$A$776,$A221,СВЦЭМ!$B$33:$B$776,X$190)+'СЕТ СН'!$F$15</f>
        <v>0</v>
      </c>
      <c r="Y221" s="36">
        <f>SUMIFS(СВЦЭМ!$F$33:$F$776,СВЦЭМ!$A$33:$A$776,$A221,СВЦЭМ!$B$33:$B$776,Y$190)+'СЕТ СН'!$F$15</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7"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28"/>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2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01.09.2020</v>
      </c>
      <c r="B226" s="36">
        <f>SUMIFS(СВЦЭМ!$G$34:$G$777,СВЦЭМ!$A$34:$A$777,$A226,СВЦЭМ!$B$34:$B$777,B$225)+'СЕТ СН'!$F$15</f>
        <v>0</v>
      </c>
      <c r="C226" s="36">
        <f>SUMIFS(СВЦЭМ!$G$34:$G$777,СВЦЭМ!$A$34:$A$777,$A226,СВЦЭМ!$B$34:$B$777,C$225)+'СЕТ СН'!$F$15</f>
        <v>0</v>
      </c>
      <c r="D226" s="36">
        <f>SUMIFS(СВЦЭМ!$G$34:$G$777,СВЦЭМ!$A$34:$A$777,$A226,СВЦЭМ!$B$34:$B$777,D$225)+'СЕТ СН'!$F$15</f>
        <v>0</v>
      </c>
      <c r="E226" s="36">
        <f>SUMIFS(СВЦЭМ!$G$34:$G$777,СВЦЭМ!$A$34:$A$777,$A226,СВЦЭМ!$B$34:$B$777,E$225)+'СЕТ СН'!$F$15</f>
        <v>0</v>
      </c>
      <c r="F226" s="36">
        <f>SUMIFS(СВЦЭМ!$G$34:$G$777,СВЦЭМ!$A$34:$A$777,$A226,СВЦЭМ!$B$34:$B$777,F$225)+'СЕТ СН'!$F$15</f>
        <v>0</v>
      </c>
      <c r="G226" s="36">
        <f>SUMIFS(СВЦЭМ!$G$34:$G$777,СВЦЭМ!$A$34:$A$777,$A226,СВЦЭМ!$B$34:$B$777,G$225)+'СЕТ СН'!$F$15</f>
        <v>0</v>
      </c>
      <c r="H226" s="36">
        <f>SUMIFS(СВЦЭМ!$G$34:$G$777,СВЦЭМ!$A$34:$A$777,$A226,СВЦЭМ!$B$34:$B$777,H$225)+'СЕТ СН'!$F$15</f>
        <v>0</v>
      </c>
      <c r="I226" s="36">
        <f>SUMIFS(СВЦЭМ!$G$34:$G$777,СВЦЭМ!$A$34:$A$777,$A226,СВЦЭМ!$B$34:$B$777,I$225)+'СЕТ СН'!$F$15</f>
        <v>0</v>
      </c>
      <c r="J226" s="36">
        <f>SUMIFS(СВЦЭМ!$G$34:$G$777,СВЦЭМ!$A$34:$A$777,$A226,СВЦЭМ!$B$34:$B$777,J$225)+'СЕТ СН'!$F$15</f>
        <v>0</v>
      </c>
      <c r="K226" s="36">
        <f>SUMIFS(СВЦЭМ!$G$34:$G$777,СВЦЭМ!$A$34:$A$777,$A226,СВЦЭМ!$B$34:$B$777,K$225)+'СЕТ СН'!$F$15</f>
        <v>0</v>
      </c>
      <c r="L226" s="36">
        <f>SUMIFS(СВЦЭМ!$G$34:$G$777,СВЦЭМ!$A$34:$A$777,$A226,СВЦЭМ!$B$34:$B$777,L$225)+'СЕТ СН'!$F$15</f>
        <v>0</v>
      </c>
      <c r="M226" s="36">
        <f>SUMIFS(СВЦЭМ!$G$34:$G$777,СВЦЭМ!$A$34:$A$777,$A226,СВЦЭМ!$B$34:$B$777,M$225)+'СЕТ СН'!$F$15</f>
        <v>0</v>
      </c>
      <c r="N226" s="36">
        <f>SUMIFS(СВЦЭМ!$G$34:$G$777,СВЦЭМ!$A$34:$A$777,$A226,СВЦЭМ!$B$34:$B$777,N$225)+'СЕТ СН'!$F$15</f>
        <v>0</v>
      </c>
      <c r="O226" s="36">
        <f>SUMIFS(СВЦЭМ!$G$34:$G$777,СВЦЭМ!$A$34:$A$777,$A226,СВЦЭМ!$B$34:$B$777,O$225)+'СЕТ СН'!$F$15</f>
        <v>0</v>
      </c>
      <c r="P226" s="36">
        <f>SUMIFS(СВЦЭМ!$G$34:$G$777,СВЦЭМ!$A$34:$A$777,$A226,СВЦЭМ!$B$34:$B$777,P$225)+'СЕТ СН'!$F$15</f>
        <v>0</v>
      </c>
      <c r="Q226" s="36">
        <f>SUMIFS(СВЦЭМ!$G$34:$G$777,СВЦЭМ!$A$34:$A$777,$A226,СВЦЭМ!$B$34:$B$777,Q$225)+'СЕТ СН'!$F$15</f>
        <v>0</v>
      </c>
      <c r="R226" s="36">
        <f>SUMIFS(СВЦЭМ!$G$34:$G$777,СВЦЭМ!$A$34:$A$777,$A226,СВЦЭМ!$B$34:$B$777,R$225)+'СЕТ СН'!$F$15</f>
        <v>0</v>
      </c>
      <c r="S226" s="36">
        <f>SUMIFS(СВЦЭМ!$G$34:$G$777,СВЦЭМ!$A$34:$A$777,$A226,СВЦЭМ!$B$34:$B$777,S$225)+'СЕТ СН'!$F$15</f>
        <v>0</v>
      </c>
      <c r="T226" s="36">
        <f>SUMIFS(СВЦЭМ!$G$34:$G$777,СВЦЭМ!$A$34:$A$777,$A226,СВЦЭМ!$B$34:$B$777,T$225)+'СЕТ СН'!$F$15</f>
        <v>0</v>
      </c>
      <c r="U226" s="36">
        <f>SUMIFS(СВЦЭМ!$G$34:$G$777,СВЦЭМ!$A$34:$A$777,$A226,СВЦЭМ!$B$34:$B$777,U$225)+'СЕТ СН'!$F$15</f>
        <v>0</v>
      </c>
      <c r="V226" s="36">
        <f>SUMIFS(СВЦЭМ!$G$34:$G$777,СВЦЭМ!$A$34:$A$777,$A226,СВЦЭМ!$B$34:$B$777,V$225)+'СЕТ СН'!$F$15</f>
        <v>0</v>
      </c>
      <c r="W226" s="36">
        <f>SUMIFS(СВЦЭМ!$G$34:$G$777,СВЦЭМ!$A$34:$A$777,$A226,СВЦЭМ!$B$34:$B$777,W$225)+'СЕТ СН'!$F$15</f>
        <v>0</v>
      </c>
      <c r="X226" s="36">
        <f>SUMIFS(СВЦЭМ!$G$34:$G$777,СВЦЭМ!$A$34:$A$777,$A226,СВЦЭМ!$B$34:$B$777,X$225)+'СЕТ СН'!$F$15</f>
        <v>0</v>
      </c>
      <c r="Y226" s="36">
        <f>SUMIFS(СВЦЭМ!$G$34:$G$777,СВЦЭМ!$A$34:$A$777,$A226,СВЦЭМ!$B$34:$B$777,Y$225)+'СЕТ СН'!$F$15</f>
        <v>0</v>
      </c>
      <c r="AA226" s="45"/>
    </row>
    <row r="227" spans="1:27" ht="15.75" hidden="1" x14ac:dyDescent="0.2">
      <c r="A227" s="35">
        <f>A226+1</f>
        <v>44076</v>
      </c>
      <c r="B227" s="36">
        <f>SUMIFS(СВЦЭМ!$G$34:$G$777,СВЦЭМ!$A$34:$A$777,$A227,СВЦЭМ!$B$34:$B$777,B$225)+'СЕТ СН'!$F$15</f>
        <v>0</v>
      </c>
      <c r="C227" s="36">
        <f>SUMIFS(СВЦЭМ!$G$34:$G$777,СВЦЭМ!$A$34:$A$777,$A227,СВЦЭМ!$B$34:$B$777,C$225)+'СЕТ СН'!$F$15</f>
        <v>0</v>
      </c>
      <c r="D227" s="36">
        <f>SUMIFS(СВЦЭМ!$G$34:$G$777,СВЦЭМ!$A$34:$A$777,$A227,СВЦЭМ!$B$34:$B$777,D$225)+'СЕТ СН'!$F$15</f>
        <v>0</v>
      </c>
      <c r="E227" s="36">
        <f>SUMIFS(СВЦЭМ!$G$34:$G$777,СВЦЭМ!$A$34:$A$777,$A227,СВЦЭМ!$B$34:$B$777,E$225)+'СЕТ СН'!$F$15</f>
        <v>0</v>
      </c>
      <c r="F227" s="36">
        <f>SUMIFS(СВЦЭМ!$G$34:$G$777,СВЦЭМ!$A$34:$A$777,$A227,СВЦЭМ!$B$34:$B$777,F$225)+'СЕТ СН'!$F$15</f>
        <v>0</v>
      </c>
      <c r="G227" s="36">
        <f>SUMIFS(СВЦЭМ!$G$34:$G$777,СВЦЭМ!$A$34:$A$777,$A227,СВЦЭМ!$B$34:$B$777,G$225)+'СЕТ СН'!$F$15</f>
        <v>0</v>
      </c>
      <c r="H227" s="36">
        <f>SUMIFS(СВЦЭМ!$G$34:$G$777,СВЦЭМ!$A$34:$A$777,$A227,СВЦЭМ!$B$34:$B$777,H$225)+'СЕТ СН'!$F$15</f>
        <v>0</v>
      </c>
      <c r="I227" s="36">
        <f>SUMIFS(СВЦЭМ!$G$34:$G$777,СВЦЭМ!$A$34:$A$777,$A227,СВЦЭМ!$B$34:$B$777,I$225)+'СЕТ СН'!$F$15</f>
        <v>0</v>
      </c>
      <c r="J227" s="36">
        <f>SUMIFS(СВЦЭМ!$G$34:$G$777,СВЦЭМ!$A$34:$A$777,$A227,СВЦЭМ!$B$34:$B$777,J$225)+'СЕТ СН'!$F$15</f>
        <v>0</v>
      </c>
      <c r="K227" s="36">
        <f>SUMIFS(СВЦЭМ!$G$34:$G$777,СВЦЭМ!$A$34:$A$777,$A227,СВЦЭМ!$B$34:$B$777,K$225)+'СЕТ СН'!$F$15</f>
        <v>0</v>
      </c>
      <c r="L227" s="36">
        <f>SUMIFS(СВЦЭМ!$G$34:$G$777,СВЦЭМ!$A$34:$A$777,$A227,СВЦЭМ!$B$34:$B$777,L$225)+'СЕТ СН'!$F$15</f>
        <v>0</v>
      </c>
      <c r="M227" s="36">
        <f>SUMIFS(СВЦЭМ!$G$34:$G$777,СВЦЭМ!$A$34:$A$777,$A227,СВЦЭМ!$B$34:$B$777,M$225)+'СЕТ СН'!$F$15</f>
        <v>0</v>
      </c>
      <c r="N227" s="36">
        <f>SUMIFS(СВЦЭМ!$G$34:$G$777,СВЦЭМ!$A$34:$A$777,$A227,СВЦЭМ!$B$34:$B$777,N$225)+'СЕТ СН'!$F$15</f>
        <v>0</v>
      </c>
      <c r="O227" s="36">
        <f>SUMIFS(СВЦЭМ!$G$34:$G$777,СВЦЭМ!$A$34:$A$777,$A227,СВЦЭМ!$B$34:$B$777,O$225)+'СЕТ СН'!$F$15</f>
        <v>0</v>
      </c>
      <c r="P227" s="36">
        <f>SUMIFS(СВЦЭМ!$G$34:$G$777,СВЦЭМ!$A$34:$A$777,$A227,СВЦЭМ!$B$34:$B$777,P$225)+'СЕТ СН'!$F$15</f>
        <v>0</v>
      </c>
      <c r="Q227" s="36">
        <f>SUMIFS(СВЦЭМ!$G$34:$G$777,СВЦЭМ!$A$34:$A$777,$A227,СВЦЭМ!$B$34:$B$777,Q$225)+'СЕТ СН'!$F$15</f>
        <v>0</v>
      </c>
      <c r="R227" s="36">
        <f>SUMIFS(СВЦЭМ!$G$34:$G$777,СВЦЭМ!$A$34:$A$777,$A227,СВЦЭМ!$B$34:$B$777,R$225)+'СЕТ СН'!$F$15</f>
        <v>0</v>
      </c>
      <c r="S227" s="36">
        <f>SUMIFS(СВЦЭМ!$G$34:$G$777,СВЦЭМ!$A$34:$A$777,$A227,СВЦЭМ!$B$34:$B$777,S$225)+'СЕТ СН'!$F$15</f>
        <v>0</v>
      </c>
      <c r="T227" s="36">
        <f>SUMIFS(СВЦЭМ!$G$34:$G$777,СВЦЭМ!$A$34:$A$777,$A227,СВЦЭМ!$B$34:$B$777,T$225)+'СЕТ СН'!$F$15</f>
        <v>0</v>
      </c>
      <c r="U227" s="36">
        <f>SUMIFS(СВЦЭМ!$G$34:$G$777,СВЦЭМ!$A$34:$A$777,$A227,СВЦЭМ!$B$34:$B$777,U$225)+'СЕТ СН'!$F$15</f>
        <v>0</v>
      </c>
      <c r="V227" s="36">
        <f>SUMIFS(СВЦЭМ!$G$34:$G$777,СВЦЭМ!$A$34:$A$777,$A227,СВЦЭМ!$B$34:$B$777,V$225)+'СЕТ СН'!$F$15</f>
        <v>0</v>
      </c>
      <c r="W227" s="36">
        <f>SUMIFS(СВЦЭМ!$G$34:$G$777,СВЦЭМ!$A$34:$A$777,$A227,СВЦЭМ!$B$34:$B$777,W$225)+'СЕТ СН'!$F$15</f>
        <v>0</v>
      </c>
      <c r="X227" s="36">
        <f>SUMIFS(СВЦЭМ!$G$34:$G$777,СВЦЭМ!$A$34:$A$777,$A227,СВЦЭМ!$B$34:$B$777,X$225)+'СЕТ СН'!$F$15</f>
        <v>0</v>
      </c>
      <c r="Y227" s="36">
        <f>SUMIFS(СВЦЭМ!$G$34:$G$777,СВЦЭМ!$A$34:$A$777,$A227,СВЦЭМ!$B$34:$B$777,Y$225)+'СЕТ СН'!$F$15</f>
        <v>0</v>
      </c>
    </row>
    <row r="228" spans="1:27" ht="15.75" hidden="1" x14ac:dyDescent="0.2">
      <c r="A228" s="35">
        <f t="shared" ref="A228:A256" si="6">A227+1</f>
        <v>44077</v>
      </c>
      <c r="B228" s="36">
        <f>SUMIFS(СВЦЭМ!$G$34:$G$777,СВЦЭМ!$A$34:$A$777,$A228,СВЦЭМ!$B$34:$B$777,B$225)+'СЕТ СН'!$F$15</f>
        <v>0</v>
      </c>
      <c r="C228" s="36">
        <f>SUMIFS(СВЦЭМ!$G$34:$G$777,СВЦЭМ!$A$34:$A$777,$A228,СВЦЭМ!$B$34:$B$777,C$225)+'СЕТ СН'!$F$15</f>
        <v>0</v>
      </c>
      <c r="D228" s="36">
        <f>SUMIFS(СВЦЭМ!$G$34:$G$777,СВЦЭМ!$A$34:$A$777,$A228,СВЦЭМ!$B$34:$B$777,D$225)+'СЕТ СН'!$F$15</f>
        <v>0</v>
      </c>
      <c r="E228" s="36">
        <f>SUMIFS(СВЦЭМ!$G$34:$G$777,СВЦЭМ!$A$34:$A$777,$A228,СВЦЭМ!$B$34:$B$777,E$225)+'СЕТ СН'!$F$15</f>
        <v>0</v>
      </c>
      <c r="F228" s="36">
        <f>SUMIFS(СВЦЭМ!$G$34:$G$777,СВЦЭМ!$A$34:$A$777,$A228,СВЦЭМ!$B$34:$B$777,F$225)+'СЕТ СН'!$F$15</f>
        <v>0</v>
      </c>
      <c r="G228" s="36">
        <f>SUMIFS(СВЦЭМ!$G$34:$G$777,СВЦЭМ!$A$34:$A$777,$A228,СВЦЭМ!$B$34:$B$777,G$225)+'СЕТ СН'!$F$15</f>
        <v>0</v>
      </c>
      <c r="H228" s="36">
        <f>SUMIFS(СВЦЭМ!$G$34:$G$777,СВЦЭМ!$A$34:$A$777,$A228,СВЦЭМ!$B$34:$B$777,H$225)+'СЕТ СН'!$F$15</f>
        <v>0</v>
      </c>
      <c r="I228" s="36">
        <f>SUMIFS(СВЦЭМ!$G$34:$G$777,СВЦЭМ!$A$34:$A$777,$A228,СВЦЭМ!$B$34:$B$777,I$225)+'СЕТ СН'!$F$15</f>
        <v>0</v>
      </c>
      <c r="J228" s="36">
        <f>SUMIFS(СВЦЭМ!$G$34:$G$777,СВЦЭМ!$A$34:$A$777,$A228,СВЦЭМ!$B$34:$B$777,J$225)+'СЕТ СН'!$F$15</f>
        <v>0</v>
      </c>
      <c r="K228" s="36">
        <f>SUMIFS(СВЦЭМ!$G$34:$G$777,СВЦЭМ!$A$34:$A$777,$A228,СВЦЭМ!$B$34:$B$777,K$225)+'СЕТ СН'!$F$15</f>
        <v>0</v>
      </c>
      <c r="L228" s="36">
        <f>SUMIFS(СВЦЭМ!$G$34:$G$777,СВЦЭМ!$A$34:$A$777,$A228,СВЦЭМ!$B$34:$B$777,L$225)+'СЕТ СН'!$F$15</f>
        <v>0</v>
      </c>
      <c r="M228" s="36">
        <f>SUMIFS(СВЦЭМ!$G$34:$G$777,СВЦЭМ!$A$34:$A$777,$A228,СВЦЭМ!$B$34:$B$777,M$225)+'СЕТ СН'!$F$15</f>
        <v>0</v>
      </c>
      <c r="N228" s="36">
        <f>SUMIFS(СВЦЭМ!$G$34:$G$777,СВЦЭМ!$A$34:$A$777,$A228,СВЦЭМ!$B$34:$B$777,N$225)+'СЕТ СН'!$F$15</f>
        <v>0</v>
      </c>
      <c r="O228" s="36">
        <f>SUMIFS(СВЦЭМ!$G$34:$G$777,СВЦЭМ!$A$34:$A$777,$A228,СВЦЭМ!$B$34:$B$777,O$225)+'СЕТ СН'!$F$15</f>
        <v>0</v>
      </c>
      <c r="P228" s="36">
        <f>SUMIFS(СВЦЭМ!$G$34:$G$777,СВЦЭМ!$A$34:$A$777,$A228,СВЦЭМ!$B$34:$B$777,P$225)+'СЕТ СН'!$F$15</f>
        <v>0</v>
      </c>
      <c r="Q228" s="36">
        <f>SUMIFS(СВЦЭМ!$G$34:$G$777,СВЦЭМ!$A$34:$A$777,$A228,СВЦЭМ!$B$34:$B$777,Q$225)+'СЕТ СН'!$F$15</f>
        <v>0</v>
      </c>
      <c r="R228" s="36">
        <f>SUMIFS(СВЦЭМ!$G$34:$G$777,СВЦЭМ!$A$34:$A$777,$A228,СВЦЭМ!$B$34:$B$777,R$225)+'СЕТ СН'!$F$15</f>
        <v>0</v>
      </c>
      <c r="S228" s="36">
        <f>SUMIFS(СВЦЭМ!$G$34:$G$777,СВЦЭМ!$A$34:$A$777,$A228,СВЦЭМ!$B$34:$B$777,S$225)+'СЕТ СН'!$F$15</f>
        <v>0</v>
      </c>
      <c r="T228" s="36">
        <f>SUMIFS(СВЦЭМ!$G$34:$G$777,СВЦЭМ!$A$34:$A$777,$A228,СВЦЭМ!$B$34:$B$777,T$225)+'СЕТ СН'!$F$15</f>
        <v>0</v>
      </c>
      <c r="U228" s="36">
        <f>SUMIFS(СВЦЭМ!$G$34:$G$777,СВЦЭМ!$A$34:$A$777,$A228,СВЦЭМ!$B$34:$B$777,U$225)+'СЕТ СН'!$F$15</f>
        <v>0</v>
      </c>
      <c r="V228" s="36">
        <f>SUMIFS(СВЦЭМ!$G$34:$G$777,СВЦЭМ!$A$34:$A$777,$A228,СВЦЭМ!$B$34:$B$777,V$225)+'СЕТ СН'!$F$15</f>
        <v>0</v>
      </c>
      <c r="W228" s="36">
        <f>SUMIFS(СВЦЭМ!$G$34:$G$777,СВЦЭМ!$A$34:$A$777,$A228,СВЦЭМ!$B$34:$B$777,W$225)+'СЕТ СН'!$F$15</f>
        <v>0</v>
      </c>
      <c r="X228" s="36">
        <f>SUMIFS(СВЦЭМ!$G$34:$G$777,СВЦЭМ!$A$34:$A$777,$A228,СВЦЭМ!$B$34:$B$777,X$225)+'СЕТ СН'!$F$15</f>
        <v>0</v>
      </c>
      <c r="Y228" s="36">
        <f>SUMIFS(СВЦЭМ!$G$34:$G$777,СВЦЭМ!$A$34:$A$777,$A228,СВЦЭМ!$B$34:$B$777,Y$225)+'СЕТ СН'!$F$15</f>
        <v>0</v>
      </c>
    </row>
    <row r="229" spans="1:27" ht="15.75" hidden="1" x14ac:dyDescent="0.2">
      <c r="A229" s="35">
        <f t="shared" si="6"/>
        <v>44078</v>
      </c>
      <c r="B229" s="36">
        <f>SUMIFS(СВЦЭМ!$G$34:$G$777,СВЦЭМ!$A$34:$A$777,$A229,СВЦЭМ!$B$34:$B$777,B$225)+'СЕТ СН'!$F$15</f>
        <v>0</v>
      </c>
      <c r="C229" s="36">
        <f>SUMIFS(СВЦЭМ!$G$34:$G$777,СВЦЭМ!$A$34:$A$777,$A229,СВЦЭМ!$B$34:$B$777,C$225)+'СЕТ СН'!$F$15</f>
        <v>0</v>
      </c>
      <c r="D229" s="36">
        <f>SUMIFS(СВЦЭМ!$G$34:$G$777,СВЦЭМ!$A$34:$A$777,$A229,СВЦЭМ!$B$34:$B$777,D$225)+'СЕТ СН'!$F$15</f>
        <v>0</v>
      </c>
      <c r="E229" s="36">
        <f>SUMIFS(СВЦЭМ!$G$34:$G$777,СВЦЭМ!$A$34:$A$777,$A229,СВЦЭМ!$B$34:$B$777,E$225)+'СЕТ СН'!$F$15</f>
        <v>0</v>
      </c>
      <c r="F229" s="36">
        <f>SUMIFS(СВЦЭМ!$G$34:$G$777,СВЦЭМ!$A$34:$A$777,$A229,СВЦЭМ!$B$34:$B$777,F$225)+'СЕТ СН'!$F$15</f>
        <v>0</v>
      </c>
      <c r="G229" s="36">
        <f>SUMIFS(СВЦЭМ!$G$34:$G$777,СВЦЭМ!$A$34:$A$777,$A229,СВЦЭМ!$B$34:$B$777,G$225)+'СЕТ СН'!$F$15</f>
        <v>0</v>
      </c>
      <c r="H229" s="36">
        <f>SUMIFS(СВЦЭМ!$G$34:$G$777,СВЦЭМ!$A$34:$A$777,$A229,СВЦЭМ!$B$34:$B$777,H$225)+'СЕТ СН'!$F$15</f>
        <v>0</v>
      </c>
      <c r="I229" s="36">
        <f>SUMIFS(СВЦЭМ!$G$34:$G$777,СВЦЭМ!$A$34:$A$777,$A229,СВЦЭМ!$B$34:$B$777,I$225)+'СЕТ СН'!$F$15</f>
        <v>0</v>
      </c>
      <c r="J229" s="36">
        <f>SUMIFS(СВЦЭМ!$G$34:$G$777,СВЦЭМ!$A$34:$A$777,$A229,СВЦЭМ!$B$34:$B$777,J$225)+'СЕТ СН'!$F$15</f>
        <v>0</v>
      </c>
      <c r="K229" s="36">
        <f>SUMIFS(СВЦЭМ!$G$34:$G$777,СВЦЭМ!$A$34:$A$777,$A229,СВЦЭМ!$B$34:$B$777,K$225)+'СЕТ СН'!$F$15</f>
        <v>0</v>
      </c>
      <c r="L229" s="36">
        <f>SUMIFS(СВЦЭМ!$G$34:$G$777,СВЦЭМ!$A$34:$A$777,$A229,СВЦЭМ!$B$34:$B$777,L$225)+'СЕТ СН'!$F$15</f>
        <v>0</v>
      </c>
      <c r="M229" s="36">
        <f>SUMIFS(СВЦЭМ!$G$34:$G$777,СВЦЭМ!$A$34:$A$777,$A229,СВЦЭМ!$B$34:$B$777,M$225)+'СЕТ СН'!$F$15</f>
        <v>0</v>
      </c>
      <c r="N229" s="36">
        <f>SUMIFS(СВЦЭМ!$G$34:$G$777,СВЦЭМ!$A$34:$A$777,$A229,СВЦЭМ!$B$34:$B$777,N$225)+'СЕТ СН'!$F$15</f>
        <v>0</v>
      </c>
      <c r="O229" s="36">
        <f>SUMIFS(СВЦЭМ!$G$34:$G$777,СВЦЭМ!$A$34:$A$777,$A229,СВЦЭМ!$B$34:$B$777,O$225)+'СЕТ СН'!$F$15</f>
        <v>0</v>
      </c>
      <c r="P229" s="36">
        <f>SUMIFS(СВЦЭМ!$G$34:$G$777,СВЦЭМ!$A$34:$A$777,$A229,СВЦЭМ!$B$34:$B$777,P$225)+'СЕТ СН'!$F$15</f>
        <v>0</v>
      </c>
      <c r="Q229" s="36">
        <f>SUMIFS(СВЦЭМ!$G$34:$G$777,СВЦЭМ!$A$34:$A$777,$A229,СВЦЭМ!$B$34:$B$777,Q$225)+'СЕТ СН'!$F$15</f>
        <v>0</v>
      </c>
      <c r="R229" s="36">
        <f>SUMIFS(СВЦЭМ!$G$34:$G$777,СВЦЭМ!$A$34:$A$777,$A229,СВЦЭМ!$B$34:$B$777,R$225)+'СЕТ СН'!$F$15</f>
        <v>0</v>
      </c>
      <c r="S229" s="36">
        <f>SUMIFS(СВЦЭМ!$G$34:$G$777,СВЦЭМ!$A$34:$A$777,$A229,СВЦЭМ!$B$34:$B$777,S$225)+'СЕТ СН'!$F$15</f>
        <v>0</v>
      </c>
      <c r="T229" s="36">
        <f>SUMIFS(СВЦЭМ!$G$34:$G$777,СВЦЭМ!$A$34:$A$777,$A229,СВЦЭМ!$B$34:$B$777,T$225)+'СЕТ СН'!$F$15</f>
        <v>0</v>
      </c>
      <c r="U229" s="36">
        <f>SUMIFS(СВЦЭМ!$G$34:$G$777,СВЦЭМ!$A$34:$A$777,$A229,СВЦЭМ!$B$34:$B$777,U$225)+'СЕТ СН'!$F$15</f>
        <v>0</v>
      </c>
      <c r="V229" s="36">
        <f>SUMIFS(СВЦЭМ!$G$34:$G$777,СВЦЭМ!$A$34:$A$777,$A229,СВЦЭМ!$B$34:$B$777,V$225)+'СЕТ СН'!$F$15</f>
        <v>0</v>
      </c>
      <c r="W229" s="36">
        <f>SUMIFS(СВЦЭМ!$G$34:$G$777,СВЦЭМ!$A$34:$A$777,$A229,СВЦЭМ!$B$34:$B$777,W$225)+'СЕТ СН'!$F$15</f>
        <v>0</v>
      </c>
      <c r="X229" s="36">
        <f>SUMIFS(СВЦЭМ!$G$34:$G$777,СВЦЭМ!$A$34:$A$777,$A229,СВЦЭМ!$B$34:$B$777,X$225)+'СЕТ СН'!$F$15</f>
        <v>0</v>
      </c>
      <c r="Y229" s="36">
        <f>SUMIFS(СВЦЭМ!$G$34:$G$777,СВЦЭМ!$A$34:$A$777,$A229,СВЦЭМ!$B$34:$B$777,Y$225)+'СЕТ СН'!$F$15</f>
        <v>0</v>
      </c>
    </row>
    <row r="230" spans="1:27" ht="15.75" hidden="1" x14ac:dyDescent="0.2">
      <c r="A230" s="35">
        <f t="shared" si="6"/>
        <v>44079</v>
      </c>
      <c r="B230" s="36">
        <f>SUMIFS(СВЦЭМ!$G$34:$G$777,СВЦЭМ!$A$34:$A$777,$A230,СВЦЭМ!$B$34:$B$777,B$225)+'СЕТ СН'!$F$15</f>
        <v>0</v>
      </c>
      <c r="C230" s="36">
        <f>SUMIFS(СВЦЭМ!$G$34:$G$777,СВЦЭМ!$A$34:$A$777,$A230,СВЦЭМ!$B$34:$B$777,C$225)+'СЕТ СН'!$F$15</f>
        <v>0</v>
      </c>
      <c r="D230" s="36">
        <f>SUMIFS(СВЦЭМ!$G$34:$G$777,СВЦЭМ!$A$34:$A$777,$A230,СВЦЭМ!$B$34:$B$777,D$225)+'СЕТ СН'!$F$15</f>
        <v>0</v>
      </c>
      <c r="E230" s="36">
        <f>SUMIFS(СВЦЭМ!$G$34:$G$777,СВЦЭМ!$A$34:$A$777,$A230,СВЦЭМ!$B$34:$B$777,E$225)+'СЕТ СН'!$F$15</f>
        <v>0</v>
      </c>
      <c r="F230" s="36">
        <f>SUMIFS(СВЦЭМ!$G$34:$G$777,СВЦЭМ!$A$34:$A$777,$A230,СВЦЭМ!$B$34:$B$777,F$225)+'СЕТ СН'!$F$15</f>
        <v>0</v>
      </c>
      <c r="G230" s="36">
        <f>SUMIFS(СВЦЭМ!$G$34:$G$777,СВЦЭМ!$A$34:$A$777,$A230,СВЦЭМ!$B$34:$B$777,G$225)+'СЕТ СН'!$F$15</f>
        <v>0</v>
      </c>
      <c r="H230" s="36">
        <f>SUMIFS(СВЦЭМ!$G$34:$G$777,СВЦЭМ!$A$34:$A$777,$A230,СВЦЭМ!$B$34:$B$777,H$225)+'СЕТ СН'!$F$15</f>
        <v>0</v>
      </c>
      <c r="I230" s="36">
        <f>SUMIFS(СВЦЭМ!$G$34:$G$777,СВЦЭМ!$A$34:$A$777,$A230,СВЦЭМ!$B$34:$B$777,I$225)+'СЕТ СН'!$F$15</f>
        <v>0</v>
      </c>
      <c r="J230" s="36">
        <f>SUMIFS(СВЦЭМ!$G$34:$G$777,СВЦЭМ!$A$34:$A$777,$A230,СВЦЭМ!$B$34:$B$777,J$225)+'СЕТ СН'!$F$15</f>
        <v>0</v>
      </c>
      <c r="K230" s="36">
        <f>SUMIFS(СВЦЭМ!$G$34:$G$777,СВЦЭМ!$A$34:$A$777,$A230,СВЦЭМ!$B$34:$B$777,K$225)+'СЕТ СН'!$F$15</f>
        <v>0</v>
      </c>
      <c r="L230" s="36">
        <f>SUMIFS(СВЦЭМ!$G$34:$G$777,СВЦЭМ!$A$34:$A$777,$A230,СВЦЭМ!$B$34:$B$777,L$225)+'СЕТ СН'!$F$15</f>
        <v>0</v>
      </c>
      <c r="M230" s="36">
        <f>SUMIFS(СВЦЭМ!$G$34:$G$777,СВЦЭМ!$A$34:$A$777,$A230,СВЦЭМ!$B$34:$B$777,M$225)+'СЕТ СН'!$F$15</f>
        <v>0</v>
      </c>
      <c r="N230" s="36">
        <f>SUMIFS(СВЦЭМ!$G$34:$G$777,СВЦЭМ!$A$34:$A$777,$A230,СВЦЭМ!$B$34:$B$777,N$225)+'СЕТ СН'!$F$15</f>
        <v>0</v>
      </c>
      <c r="O230" s="36">
        <f>SUMIFS(СВЦЭМ!$G$34:$G$777,СВЦЭМ!$A$34:$A$777,$A230,СВЦЭМ!$B$34:$B$777,O$225)+'СЕТ СН'!$F$15</f>
        <v>0</v>
      </c>
      <c r="P230" s="36">
        <f>SUMIFS(СВЦЭМ!$G$34:$G$777,СВЦЭМ!$A$34:$A$777,$A230,СВЦЭМ!$B$34:$B$777,P$225)+'СЕТ СН'!$F$15</f>
        <v>0</v>
      </c>
      <c r="Q230" s="36">
        <f>SUMIFS(СВЦЭМ!$G$34:$G$777,СВЦЭМ!$A$34:$A$777,$A230,СВЦЭМ!$B$34:$B$777,Q$225)+'СЕТ СН'!$F$15</f>
        <v>0</v>
      </c>
      <c r="R230" s="36">
        <f>SUMIFS(СВЦЭМ!$G$34:$G$777,СВЦЭМ!$A$34:$A$777,$A230,СВЦЭМ!$B$34:$B$777,R$225)+'СЕТ СН'!$F$15</f>
        <v>0</v>
      </c>
      <c r="S230" s="36">
        <f>SUMIFS(СВЦЭМ!$G$34:$G$777,СВЦЭМ!$A$34:$A$777,$A230,СВЦЭМ!$B$34:$B$777,S$225)+'СЕТ СН'!$F$15</f>
        <v>0</v>
      </c>
      <c r="T230" s="36">
        <f>SUMIFS(СВЦЭМ!$G$34:$G$777,СВЦЭМ!$A$34:$A$777,$A230,СВЦЭМ!$B$34:$B$777,T$225)+'СЕТ СН'!$F$15</f>
        <v>0</v>
      </c>
      <c r="U230" s="36">
        <f>SUMIFS(СВЦЭМ!$G$34:$G$777,СВЦЭМ!$A$34:$A$777,$A230,СВЦЭМ!$B$34:$B$777,U$225)+'СЕТ СН'!$F$15</f>
        <v>0</v>
      </c>
      <c r="V230" s="36">
        <f>SUMIFS(СВЦЭМ!$G$34:$G$777,СВЦЭМ!$A$34:$A$777,$A230,СВЦЭМ!$B$34:$B$777,V$225)+'СЕТ СН'!$F$15</f>
        <v>0</v>
      </c>
      <c r="W230" s="36">
        <f>SUMIFS(СВЦЭМ!$G$34:$G$777,СВЦЭМ!$A$34:$A$777,$A230,СВЦЭМ!$B$34:$B$777,W$225)+'СЕТ СН'!$F$15</f>
        <v>0</v>
      </c>
      <c r="X230" s="36">
        <f>SUMIFS(СВЦЭМ!$G$34:$G$777,СВЦЭМ!$A$34:$A$777,$A230,СВЦЭМ!$B$34:$B$777,X$225)+'СЕТ СН'!$F$15</f>
        <v>0</v>
      </c>
      <c r="Y230" s="36">
        <f>SUMIFS(СВЦЭМ!$G$34:$G$777,СВЦЭМ!$A$34:$A$777,$A230,СВЦЭМ!$B$34:$B$777,Y$225)+'СЕТ СН'!$F$15</f>
        <v>0</v>
      </c>
    </row>
    <row r="231" spans="1:27" ht="15.75" hidden="1" x14ac:dyDescent="0.2">
      <c r="A231" s="35">
        <f t="shared" si="6"/>
        <v>44080</v>
      </c>
      <c r="B231" s="36">
        <f>SUMIFS(СВЦЭМ!$G$34:$G$777,СВЦЭМ!$A$34:$A$777,$A231,СВЦЭМ!$B$34:$B$777,B$225)+'СЕТ СН'!$F$15</f>
        <v>0</v>
      </c>
      <c r="C231" s="36">
        <f>SUMIFS(СВЦЭМ!$G$34:$G$777,СВЦЭМ!$A$34:$A$777,$A231,СВЦЭМ!$B$34:$B$777,C$225)+'СЕТ СН'!$F$15</f>
        <v>0</v>
      </c>
      <c r="D231" s="36">
        <f>SUMIFS(СВЦЭМ!$G$34:$G$777,СВЦЭМ!$A$34:$A$777,$A231,СВЦЭМ!$B$34:$B$777,D$225)+'СЕТ СН'!$F$15</f>
        <v>0</v>
      </c>
      <c r="E231" s="36">
        <f>SUMIFS(СВЦЭМ!$G$34:$G$777,СВЦЭМ!$A$34:$A$777,$A231,СВЦЭМ!$B$34:$B$777,E$225)+'СЕТ СН'!$F$15</f>
        <v>0</v>
      </c>
      <c r="F231" s="36">
        <f>SUMIFS(СВЦЭМ!$G$34:$G$777,СВЦЭМ!$A$34:$A$777,$A231,СВЦЭМ!$B$34:$B$777,F$225)+'СЕТ СН'!$F$15</f>
        <v>0</v>
      </c>
      <c r="G231" s="36">
        <f>SUMIFS(СВЦЭМ!$G$34:$G$777,СВЦЭМ!$A$34:$A$777,$A231,СВЦЭМ!$B$34:$B$777,G$225)+'СЕТ СН'!$F$15</f>
        <v>0</v>
      </c>
      <c r="H231" s="36">
        <f>SUMIFS(СВЦЭМ!$G$34:$G$777,СВЦЭМ!$A$34:$A$777,$A231,СВЦЭМ!$B$34:$B$777,H$225)+'СЕТ СН'!$F$15</f>
        <v>0</v>
      </c>
      <c r="I231" s="36">
        <f>SUMIFS(СВЦЭМ!$G$34:$G$777,СВЦЭМ!$A$34:$A$777,$A231,СВЦЭМ!$B$34:$B$777,I$225)+'СЕТ СН'!$F$15</f>
        <v>0</v>
      </c>
      <c r="J231" s="36">
        <f>SUMIFS(СВЦЭМ!$G$34:$G$777,СВЦЭМ!$A$34:$A$777,$A231,СВЦЭМ!$B$34:$B$777,J$225)+'СЕТ СН'!$F$15</f>
        <v>0</v>
      </c>
      <c r="K231" s="36">
        <f>SUMIFS(СВЦЭМ!$G$34:$G$777,СВЦЭМ!$A$34:$A$777,$A231,СВЦЭМ!$B$34:$B$777,K$225)+'СЕТ СН'!$F$15</f>
        <v>0</v>
      </c>
      <c r="L231" s="36">
        <f>SUMIFS(СВЦЭМ!$G$34:$G$777,СВЦЭМ!$A$34:$A$777,$A231,СВЦЭМ!$B$34:$B$777,L$225)+'СЕТ СН'!$F$15</f>
        <v>0</v>
      </c>
      <c r="M231" s="36">
        <f>SUMIFS(СВЦЭМ!$G$34:$G$777,СВЦЭМ!$A$34:$A$777,$A231,СВЦЭМ!$B$34:$B$777,M$225)+'СЕТ СН'!$F$15</f>
        <v>0</v>
      </c>
      <c r="N231" s="36">
        <f>SUMIFS(СВЦЭМ!$G$34:$G$777,СВЦЭМ!$A$34:$A$777,$A231,СВЦЭМ!$B$34:$B$777,N$225)+'СЕТ СН'!$F$15</f>
        <v>0</v>
      </c>
      <c r="O231" s="36">
        <f>SUMIFS(СВЦЭМ!$G$34:$G$777,СВЦЭМ!$A$34:$A$777,$A231,СВЦЭМ!$B$34:$B$777,O$225)+'СЕТ СН'!$F$15</f>
        <v>0</v>
      </c>
      <c r="P231" s="36">
        <f>SUMIFS(СВЦЭМ!$G$34:$G$777,СВЦЭМ!$A$34:$A$777,$A231,СВЦЭМ!$B$34:$B$777,P$225)+'СЕТ СН'!$F$15</f>
        <v>0</v>
      </c>
      <c r="Q231" s="36">
        <f>SUMIFS(СВЦЭМ!$G$34:$G$777,СВЦЭМ!$A$34:$A$777,$A231,СВЦЭМ!$B$34:$B$777,Q$225)+'СЕТ СН'!$F$15</f>
        <v>0</v>
      </c>
      <c r="R231" s="36">
        <f>SUMIFS(СВЦЭМ!$G$34:$G$777,СВЦЭМ!$A$34:$A$777,$A231,СВЦЭМ!$B$34:$B$777,R$225)+'СЕТ СН'!$F$15</f>
        <v>0</v>
      </c>
      <c r="S231" s="36">
        <f>SUMIFS(СВЦЭМ!$G$34:$G$777,СВЦЭМ!$A$34:$A$777,$A231,СВЦЭМ!$B$34:$B$777,S$225)+'СЕТ СН'!$F$15</f>
        <v>0</v>
      </c>
      <c r="T231" s="36">
        <f>SUMIFS(СВЦЭМ!$G$34:$G$777,СВЦЭМ!$A$34:$A$777,$A231,СВЦЭМ!$B$34:$B$777,T$225)+'СЕТ СН'!$F$15</f>
        <v>0</v>
      </c>
      <c r="U231" s="36">
        <f>SUMIFS(СВЦЭМ!$G$34:$G$777,СВЦЭМ!$A$34:$A$777,$A231,СВЦЭМ!$B$34:$B$777,U$225)+'СЕТ СН'!$F$15</f>
        <v>0</v>
      </c>
      <c r="V231" s="36">
        <f>SUMIFS(СВЦЭМ!$G$34:$G$777,СВЦЭМ!$A$34:$A$777,$A231,СВЦЭМ!$B$34:$B$777,V$225)+'СЕТ СН'!$F$15</f>
        <v>0</v>
      </c>
      <c r="W231" s="36">
        <f>SUMIFS(СВЦЭМ!$G$34:$G$777,СВЦЭМ!$A$34:$A$777,$A231,СВЦЭМ!$B$34:$B$777,W$225)+'СЕТ СН'!$F$15</f>
        <v>0</v>
      </c>
      <c r="X231" s="36">
        <f>SUMIFS(СВЦЭМ!$G$34:$G$777,СВЦЭМ!$A$34:$A$777,$A231,СВЦЭМ!$B$34:$B$777,X$225)+'СЕТ СН'!$F$15</f>
        <v>0</v>
      </c>
      <c r="Y231" s="36">
        <f>SUMIFS(СВЦЭМ!$G$34:$G$777,СВЦЭМ!$A$34:$A$777,$A231,СВЦЭМ!$B$34:$B$777,Y$225)+'СЕТ СН'!$F$15</f>
        <v>0</v>
      </c>
    </row>
    <row r="232" spans="1:27" ht="15.75" hidden="1" x14ac:dyDescent="0.2">
      <c r="A232" s="35">
        <f t="shared" si="6"/>
        <v>44081</v>
      </c>
      <c r="B232" s="36">
        <f>SUMIFS(СВЦЭМ!$G$34:$G$777,СВЦЭМ!$A$34:$A$777,$A232,СВЦЭМ!$B$34:$B$777,B$225)+'СЕТ СН'!$F$15</f>
        <v>0</v>
      </c>
      <c r="C232" s="36">
        <f>SUMIFS(СВЦЭМ!$G$34:$G$777,СВЦЭМ!$A$34:$A$777,$A232,СВЦЭМ!$B$34:$B$777,C$225)+'СЕТ СН'!$F$15</f>
        <v>0</v>
      </c>
      <c r="D232" s="36">
        <f>SUMIFS(СВЦЭМ!$G$34:$G$777,СВЦЭМ!$A$34:$A$777,$A232,СВЦЭМ!$B$34:$B$777,D$225)+'СЕТ СН'!$F$15</f>
        <v>0</v>
      </c>
      <c r="E232" s="36">
        <f>SUMIFS(СВЦЭМ!$G$34:$G$777,СВЦЭМ!$A$34:$A$777,$A232,СВЦЭМ!$B$34:$B$777,E$225)+'СЕТ СН'!$F$15</f>
        <v>0</v>
      </c>
      <c r="F232" s="36">
        <f>SUMIFS(СВЦЭМ!$G$34:$G$777,СВЦЭМ!$A$34:$A$777,$A232,СВЦЭМ!$B$34:$B$777,F$225)+'СЕТ СН'!$F$15</f>
        <v>0</v>
      </c>
      <c r="G232" s="36">
        <f>SUMIFS(СВЦЭМ!$G$34:$G$777,СВЦЭМ!$A$34:$A$777,$A232,СВЦЭМ!$B$34:$B$777,G$225)+'СЕТ СН'!$F$15</f>
        <v>0</v>
      </c>
      <c r="H232" s="36">
        <f>SUMIFS(СВЦЭМ!$G$34:$G$777,СВЦЭМ!$A$34:$A$777,$A232,СВЦЭМ!$B$34:$B$777,H$225)+'СЕТ СН'!$F$15</f>
        <v>0</v>
      </c>
      <c r="I232" s="36">
        <f>SUMIFS(СВЦЭМ!$G$34:$G$777,СВЦЭМ!$A$34:$A$777,$A232,СВЦЭМ!$B$34:$B$777,I$225)+'СЕТ СН'!$F$15</f>
        <v>0</v>
      </c>
      <c r="J232" s="36">
        <f>SUMIFS(СВЦЭМ!$G$34:$G$777,СВЦЭМ!$A$34:$A$777,$A232,СВЦЭМ!$B$34:$B$777,J$225)+'СЕТ СН'!$F$15</f>
        <v>0</v>
      </c>
      <c r="K232" s="36">
        <f>SUMIFS(СВЦЭМ!$G$34:$G$777,СВЦЭМ!$A$34:$A$777,$A232,СВЦЭМ!$B$34:$B$777,K$225)+'СЕТ СН'!$F$15</f>
        <v>0</v>
      </c>
      <c r="L232" s="36">
        <f>SUMIFS(СВЦЭМ!$G$34:$G$777,СВЦЭМ!$A$34:$A$777,$A232,СВЦЭМ!$B$34:$B$777,L$225)+'СЕТ СН'!$F$15</f>
        <v>0</v>
      </c>
      <c r="M232" s="36">
        <f>SUMIFS(СВЦЭМ!$G$34:$G$777,СВЦЭМ!$A$34:$A$777,$A232,СВЦЭМ!$B$34:$B$777,M$225)+'СЕТ СН'!$F$15</f>
        <v>0</v>
      </c>
      <c r="N232" s="36">
        <f>SUMIFS(СВЦЭМ!$G$34:$G$777,СВЦЭМ!$A$34:$A$777,$A232,СВЦЭМ!$B$34:$B$777,N$225)+'СЕТ СН'!$F$15</f>
        <v>0</v>
      </c>
      <c r="O232" s="36">
        <f>SUMIFS(СВЦЭМ!$G$34:$G$777,СВЦЭМ!$A$34:$A$777,$A232,СВЦЭМ!$B$34:$B$777,O$225)+'СЕТ СН'!$F$15</f>
        <v>0</v>
      </c>
      <c r="P232" s="36">
        <f>SUMIFS(СВЦЭМ!$G$34:$G$777,СВЦЭМ!$A$34:$A$777,$A232,СВЦЭМ!$B$34:$B$777,P$225)+'СЕТ СН'!$F$15</f>
        <v>0</v>
      </c>
      <c r="Q232" s="36">
        <f>SUMIFS(СВЦЭМ!$G$34:$G$777,СВЦЭМ!$A$34:$A$777,$A232,СВЦЭМ!$B$34:$B$777,Q$225)+'СЕТ СН'!$F$15</f>
        <v>0</v>
      </c>
      <c r="R232" s="36">
        <f>SUMIFS(СВЦЭМ!$G$34:$G$777,СВЦЭМ!$A$34:$A$777,$A232,СВЦЭМ!$B$34:$B$777,R$225)+'СЕТ СН'!$F$15</f>
        <v>0</v>
      </c>
      <c r="S232" s="36">
        <f>SUMIFS(СВЦЭМ!$G$34:$G$777,СВЦЭМ!$A$34:$A$777,$A232,СВЦЭМ!$B$34:$B$777,S$225)+'СЕТ СН'!$F$15</f>
        <v>0</v>
      </c>
      <c r="T232" s="36">
        <f>SUMIFS(СВЦЭМ!$G$34:$G$777,СВЦЭМ!$A$34:$A$777,$A232,СВЦЭМ!$B$34:$B$777,T$225)+'СЕТ СН'!$F$15</f>
        <v>0</v>
      </c>
      <c r="U232" s="36">
        <f>SUMIFS(СВЦЭМ!$G$34:$G$777,СВЦЭМ!$A$34:$A$777,$A232,СВЦЭМ!$B$34:$B$777,U$225)+'СЕТ СН'!$F$15</f>
        <v>0</v>
      </c>
      <c r="V232" s="36">
        <f>SUMIFS(СВЦЭМ!$G$34:$G$777,СВЦЭМ!$A$34:$A$777,$A232,СВЦЭМ!$B$34:$B$777,V$225)+'СЕТ СН'!$F$15</f>
        <v>0</v>
      </c>
      <c r="W232" s="36">
        <f>SUMIFS(СВЦЭМ!$G$34:$G$777,СВЦЭМ!$A$34:$A$777,$A232,СВЦЭМ!$B$34:$B$777,W$225)+'СЕТ СН'!$F$15</f>
        <v>0</v>
      </c>
      <c r="X232" s="36">
        <f>SUMIFS(СВЦЭМ!$G$34:$G$777,СВЦЭМ!$A$34:$A$777,$A232,СВЦЭМ!$B$34:$B$777,X$225)+'СЕТ СН'!$F$15</f>
        <v>0</v>
      </c>
      <c r="Y232" s="36">
        <f>SUMIFS(СВЦЭМ!$G$34:$G$777,СВЦЭМ!$A$34:$A$777,$A232,СВЦЭМ!$B$34:$B$777,Y$225)+'СЕТ СН'!$F$15</f>
        <v>0</v>
      </c>
    </row>
    <row r="233" spans="1:27" ht="15.75" hidden="1" x14ac:dyDescent="0.2">
      <c r="A233" s="35">
        <f t="shared" si="6"/>
        <v>44082</v>
      </c>
      <c r="B233" s="36">
        <f>SUMIFS(СВЦЭМ!$G$34:$G$777,СВЦЭМ!$A$34:$A$777,$A233,СВЦЭМ!$B$34:$B$777,B$225)+'СЕТ СН'!$F$15</f>
        <v>0</v>
      </c>
      <c r="C233" s="36">
        <f>SUMIFS(СВЦЭМ!$G$34:$G$777,СВЦЭМ!$A$34:$A$777,$A233,СВЦЭМ!$B$34:$B$777,C$225)+'СЕТ СН'!$F$15</f>
        <v>0</v>
      </c>
      <c r="D233" s="36">
        <f>SUMIFS(СВЦЭМ!$G$34:$G$777,СВЦЭМ!$A$34:$A$777,$A233,СВЦЭМ!$B$34:$B$777,D$225)+'СЕТ СН'!$F$15</f>
        <v>0</v>
      </c>
      <c r="E233" s="36">
        <f>SUMIFS(СВЦЭМ!$G$34:$G$777,СВЦЭМ!$A$34:$A$777,$A233,СВЦЭМ!$B$34:$B$777,E$225)+'СЕТ СН'!$F$15</f>
        <v>0</v>
      </c>
      <c r="F233" s="36">
        <f>SUMIFS(СВЦЭМ!$G$34:$G$777,СВЦЭМ!$A$34:$A$777,$A233,СВЦЭМ!$B$34:$B$777,F$225)+'СЕТ СН'!$F$15</f>
        <v>0</v>
      </c>
      <c r="G233" s="36">
        <f>SUMIFS(СВЦЭМ!$G$34:$G$777,СВЦЭМ!$A$34:$A$777,$A233,СВЦЭМ!$B$34:$B$777,G$225)+'СЕТ СН'!$F$15</f>
        <v>0</v>
      </c>
      <c r="H233" s="36">
        <f>SUMIFS(СВЦЭМ!$G$34:$G$777,СВЦЭМ!$A$34:$A$777,$A233,СВЦЭМ!$B$34:$B$777,H$225)+'СЕТ СН'!$F$15</f>
        <v>0</v>
      </c>
      <c r="I233" s="36">
        <f>SUMIFS(СВЦЭМ!$G$34:$G$777,СВЦЭМ!$A$34:$A$777,$A233,СВЦЭМ!$B$34:$B$777,I$225)+'СЕТ СН'!$F$15</f>
        <v>0</v>
      </c>
      <c r="J233" s="36">
        <f>SUMIFS(СВЦЭМ!$G$34:$G$777,СВЦЭМ!$A$34:$A$777,$A233,СВЦЭМ!$B$34:$B$777,J$225)+'СЕТ СН'!$F$15</f>
        <v>0</v>
      </c>
      <c r="K233" s="36">
        <f>SUMIFS(СВЦЭМ!$G$34:$G$777,СВЦЭМ!$A$34:$A$777,$A233,СВЦЭМ!$B$34:$B$777,K$225)+'СЕТ СН'!$F$15</f>
        <v>0</v>
      </c>
      <c r="L233" s="36">
        <f>SUMIFS(СВЦЭМ!$G$34:$G$777,СВЦЭМ!$A$34:$A$777,$A233,СВЦЭМ!$B$34:$B$777,L$225)+'СЕТ СН'!$F$15</f>
        <v>0</v>
      </c>
      <c r="M233" s="36">
        <f>SUMIFS(СВЦЭМ!$G$34:$G$777,СВЦЭМ!$A$34:$A$777,$A233,СВЦЭМ!$B$34:$B$777,M$225)+'СЕТ СН'!$F$15</f>
        <v>0</v>
      </c>
      <c r="N233" s="36">
        <f>SUMIFS(СВЦЭМ!$G$34:$G$777,СВЦЭМ!$A$34:$A$777,$A233,СВЦЭМ!$B$34:$B$777,N$225)+'СЕТ СН'!$F$15</f>
        <v>0</v>
      </c>
      <c r="O233" s="36">
        <f>SUMIFS(СВЦЭМ!$G$34:$G$777,СВЦЭМ!$A$34:$A$777,$A233,СВЦЭМ!$B$34:$B$777,O$225)+'СЕТ СН'!$F$15</f>
        <v>0</v>
      </c>
      <c r="P233" s="36">
        <f>SUMIFS(СВЦЭМ!$G$34:$G$777,СВЦЭМ!$A$34:$A$777,$A233,СВЦЭМ!$B$34:$B$777,P$225)+'СЕТ СН'!$F$15</f>
        <v>0</v>
      </c>
      <c r="Q233" s="36">
        <f>SUMIFS(СВЦЭМ!$G$34:$G$777,СВЦЭМ!$A$34:$A$777,$A233,СВЦЭМ!$B$34:$B$777,Q$225)+'СЕТ СН'!$F$15</f>
        <v>0</v>
      </c>
      <c r="R233" s="36">
        <f>SUMIFS(СВЦЭМ!$G$34:$G$777,СВЦЭМ!$A$34:$A$777,$A233,СВЦЭМ!$B$34:$B$777,R$225)+'СЕТ СН'!$F$15</f>
        <v>0</v>
      </c>
      <c r="S233" s="36">
        <f>SUMIFS(СВЦЭМ!$G$34:$G$777,СВЦЭМ!$A$34:$A$777,$A233,СВЦЭМ!$B$34:$B$777,S$225)+'СЕТ СН'!$F$15</f>
        <v>0</v>
      </c>
      <c r="T233" s="36">
        <f>SUMIFS(СВЦЭМ!$G$34:$G$777,СВЦЭМ!$A$34:$A$777,$A233,СВЦЭМ!$B$34:$B$777,T$225)+'СЕТ СН'!$F$15</f>
        <v>0</v>
      </c>
      <c r="U233" s="36">
        <f>SUMIFS(СВЦЭМ!$G$34:$G$777,СВЦЭМ!$A$34:$A$777,$A233,СВЦЭМ!$B$34:$B$777,U$225)+'СЕТ СН'!$F$15</f>
        <v>0</v>
      </c>
      <c r="V233" s="36">
        <f>SUMIFS(СВЦЭМ!$G$34:$G$777,СВЦЭМ!$A$34:$A$777,$A233,СВЦЭМ!$B$34:$B$777,V$225)+'СЕТ СН'!$F$15</f>
        <v>0</v>
      </c>
      <c r="W233" s="36">
        <f>SUMIFS(СВЦЭМ!$G$34:$G$777,СВЦЭМ!$A$34:$A$777,$A233,СВЦЭМ!$B$34:$B$777,W$225)+'СЕТ СН'!$F$15</f>
        <v>0</v>
      </c>
      <c r="X233" s="36">
        <f>SUMIFS(СВЦЭМ!$G$34:$G$777,СВЦЭМ!$A$34:$A$777,$A233,СВЦЭМ!$B$34:$B$777,X$225)+'СЕТ СН'!$F$15</f>
        <v>0</v>
      </c>
      <c r="Y233" s="36">
        <f>SUMIFS(СВЦЭМ!$G$34:$G$777,СВЦЭМ!$A$34:$A$777,$A233,СВЦЭМ!$B$34:$B$777,Y$225)+'СЕТ СН'!$F$15</f>
        <v>0</v>
      </c>
    </row>
    <row r="234" spans="1:27" ht="15.75" hidden="1" x14ac:dyDescent="0.2">
      <c r="A234" s="35">
        <f t="shared" si="6"/>
        <v>44083</v>
      </c>
      <c r="B234" s="36">
        <f>SUMIFS(СВЦЭМ!$G$34:$G$777,СВЦЭМ!$A$34:$A$777,$A234,СВЦЭМ!$B$34:$B$777,B$225)+'СЕТ СН'!$F$15</f>
        <v>0</v>
      </c>
      <c r="C234" s="36">
        <f>SUMIFS(СВЦЭМ!$G$34:$G$777,СВЦЭМ!$A$34:$A$777,$A234,СВЦЭМ!$B$34:$B$777,C$225)+'СЕТ СН'!$F$15</f>
        <v>0</v>
      </c>
      <c r="D234" s="36">
        <f>SUMIFS(СВЦЭМ!$G$34:$G$777,СВЦЭМ!$A$34:$A$777,$A234,СВЦЭМ!$B$34:$B$777,D$225)+'СЕТ СН'!$F$15</f>
        <v>0</v>
      </c>
      <c r="E234" s="36">
        <f>SUMIFS(СВЦЭМ!$G$34:$G$777,СВЦЭМ!$A$34:$A$777,$A234,СВЦЭМ!$B$34:$B$777,E$225)+'СЕТ СН'!$F$15</f>
        <v>0</v>
      </c>
      <c r="F234" s="36">
        <f>SUMIFS(СВЦЭМ!$G$34:$G$777,СВЦЭМ!$A$34:$A$777,$A234,СВЦЭМ!$B$34:$B$777,F$225)+'СЕТ СН'!$F$15</f>
        <v>0</v>
      </c>
      <c r="G234" s="36">
        <f>SUMIFS(СВЦЭМ!$G$34:$G$777,СВЦЭМ!$A$34:$A$777,$A234,СВЦЭМ!$B$34:$B$777,G$225)+'СЕТ СН'!$F$15</f>
        <v>0</v>
      </c>
      <c r="H234" s="36">
        <f>SUMIFS(СВЦЭМ!$G$34:$G$777,СВЦЭМ!$A$34:$A$777,$A234,СВЦЭМ!$B$34:$B$777,H$225)+'СЕТ СН'!$F$15</f>
        <v>0</v>
      </c>
      <c r="I234" s="36">
        <f>SUMIFS(СВЦЭМ!$G$34:$G$777,СВЦЭМ!$A$34:$A$777,$A234,СВЦЭМ!$B$34:$B$777,I$225)+'СЕТ СН'!$F$15</f>
        <v>0</v>
      </c>
      <c r="J234" s="36">
        <f>SUMIFS(СВЦЭМ!$G$34:$G$777,СВЦЭМ!$A$34:$A$777,$A234,СВЦЭМ!$B$34:$B$777,J$225)+'СЕТ СН'!$F$15</f>
        <v>0</v>
      </c>
      <c r="K234" s="36">
        <f>SUMIFS(СВЦЭМ!$G$34:$G$777,СВЦЭМ!$A$34:$A$777,$A234,СВЦЭМ!$B$34:$B$777,K$225)+'СЕТ СН'!$F$15</f>
        <v>0</v>
      </c>
      <c r="L234" s="36">
        <f>SUMIFS(СВЦЭМ!$G$34:$G$777,СВЦЭМ!$A$34:$A$777,$A234,СВЦЭМ!$B$34:$B$777,L$225)+'СЕТ СН'!$F$15</f>
        <v>0</v>
      </c>
      <c r="M234" s="36">
        <f>SUMIFS(СВЦЭМ!$G$34:$G$777,СВЦЭМ!$A$34:$A$777,$A234,СВЦЭМ!$B$34:$B$777,M$225)+'СЕТ СН'!$F$15</f>
        <v>0</v>
      </c>
      <c r="N234" s="36">
        <f>SUMIFS(СВЦЭМ!$G$34:$G$777,СВЦЭМ!$A$34:$A$777,$A234,СВЦЭМ!$B$34:$B$777,N$225)+'СЕТ СН'!$F$15</f>
        <v>0</v>
      </c>
      <c r="O234" s="36">
        <f>SUMIFS(СВЦЭМ!$G$34:$G$777,СВЦЭМ!$A$34:$A$777,$A234,СВЦЭМ!$B$34:$B$777,O$225)+'СЕТ СН'!$F$15</f>
        <v>0</v>
      </c>
      <c r="P234" s="36">
        <f>SUMIFS(СВЦЭМ!$G$34:$G$777,СВЦЭМ!$A$34:$A$777,$A234,СВЦЭМ!$B$34:$B$777,P$225)+'СЕТ СН'!$F$15</f>
        <v>0</v>
      </c>
      <c r="Q234" s="36">
        <f>SUMIFS(СВЦЭМ!$G$34:$G$777,СВЦЭМ!$A$34:$A$777,$A234,СВЦЭМ!$B$34:$B$777,Q$225)+'СЕТ СН'!$F$15</f>
        <v>0</v>
      </c>
      <c r="R234" s="36">
        <f>SUMIFS(СВЦЭМ!$G$34:$G$777,СВЦЭМ!$A$34:$A$777,$A234,СВЦЭМ!$B$34:$B$777,R$225)+'СЕТ СН'!$F$15</f>
        <v>0</v>
      </c>
      <c r="S234" s="36">
        <f>SUMIFS(СВЦЭМ!$G$34:$G$777,СВЦЭМ!$A$34:$A$777,$A234,СВЦЭМ!$B$34:$B$777,S$225)+'СЕТ СН'!$F$15</f>
        <v>0</v>
      </c>
      <c r="T234" s="36">
        <f>SUMIFS(СВЦЭМ!$G$34:$G$777,СВЦЭМ!$A$34:$A$777,$A234,СВЦЭМ!$B$34:$B$777,T$225)+'СЕТ СН'!$F$15</f>
        <v>0</v>
      </c>
      <c r="U234" s="36">
        <f>SUMIFS(СВЦЭМ!$G$34:$G$777,СВЦЭМ!$A$34:$A$777,$A234,СВЦЭМ!$B$34:$B$777,U$225)+'СЕТ СН'!$F$15</f>
        <v>0</v>
      </c>
      <c r="V234" s="36">
        <f>SUMIFS(СВЦЭМ!$G$34:$G$777,СВЦЭМ!$A$34:$A$777,$A234,СВЦЭМ!$B$34:$B$777,V$225)+'СЕТ СН'!$F$15</f>
        <v>0</v>
      </c>
      <c r="W234" s="36">
        <f>SUMIFS(СВЦЭМ!$G$34:$G$777,СВЦЭМ!$A$34:$A$777,$A234,СВЦЭМ!$B$34:$B$777,W$225)+'СЕТ СН'!$F$15</f>
        <v>0</v>
      </c>
      <c r="X234" s="36">
        <f>SUMIFS(СВЦЭМ!$G$34:$G$777,СВЦЭМ!$A$34:$A$777,$A234,СВЦЭМ!$B$34:$B$777,X$225)+'СЕТ СН'!$F$15</f>
        <v>0</v>
      </c>
      <c r="Y234" s="36">
        <f>SUMIFS(СВЦЭМ!$G$34:$G$777,СВЦЭМ!$A$34:$A$777,$A234,СВЦЭМ!$B$34:$B$777,Y$225)+'СЕТ СН'!$F$15</f>
        <v>0</v>
      </c>
    </row>
    <row r="235" spans="1:27" ht="15.75" hidden="1" x14ac:dyDescent="0.2">
      <c r="A235" s="35">
        <f t="shared" si="6"/>
        <v>44084</v>
      </c>
      <c r="B235" s="36">
        <f>SUMIFS(СВЦЭМ!$G$34:$G$777,СВЦЭМ!$A$34:$A$777,$A235,СВЦЭМ!$B$34:$B$777,B$225)+'СЕТ СН'!$F$15</f>
        <v>0</v>
      </c>
      <c r="C235" s="36">
        <f>SUMIFS(СВЦЭМ!$G$34:$G$777,СВЦЭМ!$A$34:$A$777,$A235,СВЦЭМ!$B$34:$B$777,C$225)+'СЕТ СН'!$F$15</f>
        <v>0</v>
      </c>
      <c r="D235" s="36">
        <f>SUMIFS(СВЦЭМ!$G$34:$G$777,СВЦЭМ!$A$34:$A$777,$A235,СВЦЭМ!$B$34:$B$777,D$225)+'СЕТ СН'!$F$15</f>
        <v>0</v>
      </c>
      <c r="E235" s="36">
        <f>SUMIFS(СВЦЭМ!$G$34:$G$777,СВЦЭМ!$A$34:$A$777,$A235,СВЦЭМ!$B$34:$B$777,E$225)+'СЕТ СН'!$F$15</f>
        <v>0</v>
      </c>
      <c r="F235" s="36">
        <f>SUMIFS(СВЦЭМ!$G$34:$G$777,СВЦЭМ!$A$34:$A$777,$A235,СВЦЭМ!$B$34:$B$777,F$225)+'СЕТ СН'!$F$15</f>
        <v>0</v>
      </c>
      <c r="G235" s="36">
        <f>SUMIFS(СВЦЭМ!$G$34:$G$777,СВЦЭМ!$A$34:$A$777,$A235,СВЦЭМ!$B$34:$B$777,G$225)+'СЕТ СН'!$F$15</f>
        <v>0</v>
      </c>
      <c r="H235" s="36">
        <f>SUMIFS(СВЦЭМ!$G$34:$G$777,СВЦЭМ!$A$34:$A$777,$A235,СВЦЭМ!$B$34:$B$777,H$225)+'СЕТ СН'!$F$15</f>
        <v>0</v>
      </c>
      <c r="I235" s="36">
        <f>SUMIFS(СВЦЭМ!$G$34:$G$777,СВЦЭМ!$A$34:$A$777,$A235,СВЦЭМ!$B$34:$B$777,I$225)+'СЕТ СН'!$F$15</f>
        <v>0</v>
      </c>
      <c r="J235" s="36">
        <f>SUMIFS(СВЦЭМ!$G$34:$G$777,СВЦЭМ!$A$34:$A$777,$A235,СВЦЭМ!$B$34:$B$777,J$225)+'СЕТ СН'!$F$15</f>
        <v>0</v>
      </c>
      <c r="K235" s="36">
        <f>SUMIFS(СВЦЭМ!$G$34:$G$777,СВЦЭМ!$A$34:$A$777,$A235,СВЦЭМ!$B$34:$B$777,K$225)+'СЕТ СН'!$F$15</f>
        <v>0</v>
      </c>
      <c r="L235" s="36">
        <f>SUMIFS(СВЦЭМ!$G$34:$G$777,СВЦЭМ!$A$34:$A$777,$A235,СВЦЭМ!$B$34:$B$777,L$225)+'СЕТ СН'!$F$15</f>
        <v>0</v>
      </c>
      <c r="M235" s="36">
        <f>SUMIFS(СВЦЭМ!$G$34:$G$777,СВЦЭМ!$A$34:$A$777,$A235,СВЦЭМ!$B$34:$B$777,M$225)+'СЕТ СН'!$F$15</f>
        <v>0</v>
      </c>
      <c r="N235" s="36">
        <f>SUMIFS(СВЦЭМ!$G$34:$G$777,СВЦЭМ!$A$34:$A$777,$A235,СВЦЭМ!$B$34:$B$777,N$225)+'СЕТ СН'!$F$15</f>
        <v>0</v>
      </c>
      <c r="O235" s="36">
        <f>SUMIFS(СВЦЭМ!$G$34:$G$777,СВЦЭМ!$A$34:$A$777,$A235,СВЦЭМ!$B$34:$B$777,O$225)+'СЕТ СН'!$F$15</f>
        <v>0</v>
      </c>
      <c r="P235" s="36">
        <f>SUMIFS(СВЦЭМ!$G$34:$G$777,СВЦЭМ!$A$34:$A$777,$A235,СВЦЭМ!$B$34:$B$777,P$225)+'СЕТ СН'!$F$15</f>
        <v>0</v>
      </c>
      <c r="Q235" s="36">
        <f>SUMIFS(СВЦЭМ!$G$34:$G$777,СВЦЭМ!$A$34:$A$777,$A235,СВЦЭМ!$B$34:$B$777,Q$225)+'СЕТ СН'!$F$15</f>
        <v>0</v>
      </c>
      <c r="R235" s="36">
        <f>SUMIFS(СВЦЭМ!$G$34:$G$777,СВЦЭМ!$A$34:$A$777,$A235,СВЦЭМ!$B$34:$B$777,R$225)+'СЕТ СН'!$F$15</f>
        <v>0</v>
      </c>
      <c r="S235" s="36">
        <f>SUMIFS(СВЦЭМ!$G$34:$G$777,СВЦЭМ!$A$34:$A$777,$A235,СВЦЭМ!$B$34:$B$777,S$225)+'СЕТ СН'!$F$15</f>
        <v>0</v>
      </c>
      <c r="T235" s="36">
        <f>SUMIFS(СВЦЭМ!$G$34:$G$777,СВЦЭМ!$A$34:$A$777,$A235,СВЦЭМ!$B$34:$B$777,T$225)+'СЕТ СН'!$F$15</f>
        <v>0</v>
      </c>
      <c r="U235" s="36">
        <f>SUMIFS(СВЦЭМ!$G$34:$G$777,СВЦЭМ!$A$34:$A$777,$A235,СВЦЭМ!$B$34:$B$777,U$225)+'СЕТ СН'!$F$15</f>
        <v>0</v>
      </c>
      <c r="V235" s="36">
        <f>SUMIFS(СВЦЭМ!$G$34:$G$777,СВЦЭМ!$A$34:$A$777,$A235,СВЦЭМ!$B$34:$B$777,V$225)+'СЕТ СН'!$F$15</f>
        <v>0</v>
      </c>
      <c r="W235" s="36">
        <f>SUMIFS(СВЦЭМ!$G$34:$G$777,СВЦЭМ!$A$34:$A$777,$A235,СВЦЭМ!$B$34:$B$777,W$225)+'СЕТ СН'!$F$15</f>
        <v>0</v>
      </c>
      <c r="X235" s="36">
        <f>SUMIFS(СВЦЭМ!$G$34:$G$777,СВЦЭМ!$A$34:$A$777,$A235,СВЦЭМ!$B$34:$B$777,X$225)+'СЕТ СН'!$F$15</f>
        <v>0</v>
      </c>
      <c r="Y235" s="36">
        <f>SUMIFS(СВЦЭМ!$G$34:$G$777,СВЦЭМ!$A$34:$A$777,$A235,СВЦЭМ!$B$34:$B$777,Y$225)+'СЕТ СН'!$F$15</f>
        <v>0</v>
      </c>
    </row>
    <row r="236" spans="1:27" ht="15.75" hidden="1" x14ac:dyDescent="0.2">
      <c r="A236" s="35">
        <f t="shared" si="6"/>
        <v>44085</v>
      </c>
      <c r="B236" s="36">
        <f>SUMIFS(СВЦЭМ!$G$34:$G$777,СВЦЭМ!$A$34:$A$777,$A236,СВЦЭМ!$B$34:$B$777,B$225)+'СЕТ СН'!$F$15</f>
        <v>0</v>
      </c>
      <c r="C236" s="36">
        <f>SUMIFS(СВЦЭМ!$G$34:$G$777,СВЦЭМ!$A$34:$A$777,$A236,СВЦЭМ!$B$34:$B$777,C$225)+'СЕТ СН'!$F$15</f>
        <v>0</v>
      </c>
      <c r="D236" s="36">
        <f>SUMIFS(СВЦЭМ!$G$34:$G$777,СВЦЭМ!$A$34:$A$777,$A236,СВЦЭМ!$B$34:$B$777,D$225)+'СЕТ СН'!$F$15</f>
        <v>0</v>
      </c>
      <c r="E236" s="36">
        <f>SUMIFS(СВЦЭМ!$G$34:$G$777,СВЦЭМ!$A$34:$A$777,$A236,СВЦЭМ!$B$34:$B$777,E$225)+'СЕТ СН'!$F$15</f>
        <v>0</v>
      </c>
      <c r="F236" s="36">
        <f>SUMIFS(СВЦЭМ!$G$34:$G$777,СВЦЭМ!$A$34:$A$777,$A236,СВЦЭМ!$B$34:$B$777,F$225)+'СЕТ СН'!$F$15</f>
        <v>0</v>
      </c>
      <c r="G236" s="36">
        <f>SUMIFS(СВЦЭМ!$G$34:$G$777,СВЦЭМ!$A$34:$A$777,$A236,СВЦЭМ!$B$34:$B$777,G$225)+'СЕТ СН'!$F$15</f>
        <v>0</v>
      </c>
      <c r="H236" s="36">
        <f>SUMIFS(СВЦЭМ!$G$34:$G$777,СВЦЭМ!$A$34:$A$777,$A236,СВЦЭМ!$B$34:$B$777,H$225)+'СЕТ СН'!$F$15</f>
        <v>0</v>
      </c>
      <c r="I236" s="36">
        <f>SUMIFS(СВЦЭМ!$G$34:$G$777,СВЦЭМ!$A$34:$A$777,$A236,СВЦЭМ!$B$34:$B$777,I$225)+'СЕТ СН'!$F$15</f>
        <v>0</v>
      </c>
      <c r="J236" s="36">
        <f>SUMIFS(СВЦЭМ!$G$34:$G$777,СВЦЭМ!$A$34:$A$777,$A236,СВЦЭМ!$B$34:$B$777,J$225)+'СЕТ СН'!$F$15</f>
        <v>0</v>
      </c>
      <c r="K236" s="36">
        <f>SUMIFS(СВЦЭМ!$G$34:$G$777,СВЦЭМ!$A$34:$A$777,$A236,СВЦЭМ!$B$34:$B$777,K$225)+'СЕТ СН'!$F$15</f>
        <v>0</v>
      </c>
      <c r="L236" s="36">
        <f>SUMIFS(СВЦЭМ!$G$34:$G$777,СВЦЭМ!$A$34:$A$777,$A236,СВЦЭМ!$B$34:$B$777,L$225)+'СЕТ СН'!$F$15</f>
        <v>0</v>
      </c>
      <c r="M236" s="36">
        <f>SUMIFS(СВЦЭМ!$G$34:$G$777,СВЦЭМ!$A$34:$A$777,$A236,СВЦЭМ!$B$34:$B$777,M$225)+'СЕТ СН'!$F$15</f>
        <v>0</v>
      </c>
      <c r="N236" s="36">
        <f>SUMIFS(СВЦЭМ!$G$34:$G$777,СВЦЭМ!$A$34:$A$777,$A236,СВЦЭМ!$B$34:$B$777,N$225)+'СЕТ СН'!$F$15</f>
        <v>0</v>
      </c>
      <c r="O236" s="36">
        <f>SUMIFS(СВЦЭМ!$G$34:$G$777,СВЦЭМ!$A$34:$A$777,$A236,СВЦЭМ!$B$34:$B$777,O$225)+'СЕТ СН'!$F$15</f>
        <v>0</v>
      </c>
      <c r="P236" s="36">
        <f>SUMIFS(СВЦЭМ!$G$34:$G$777,СВЦЭМ!$A$34:$A$777,$A236,СВЦЭМ!$B$34:$B$777,P$225)+'СЕТ СН'!$F$15</f>
        <v>0</v>
      </c>
      <c r="Q236" s="36">
        <f>SUMIFS(СВЦЭМ!$G$34:$G$777,СВЦЭМ!$A$34:$A$777,$A236,СВЦЭМ!$B$34:$B$777,Q$225)+'СЕТ СН'!$F$15</f>
        <v>0</v>
      </c>
      <c r="R236" s="36">
        <f>SUMIFS(СВЦЭМ!$G$34:$G$777,СВЦЭМ!$A$34:$A$777,$A236,СВЦЭМ!$B$34:$B$777,R$225)+'СЕТ СН'!$F$15</f>
        <v>0</v>
      </c>
      <c r="S236" s="36">
        <f>SUMIFS(СВЦЭМ!$G$34:$G$777,СВЦЭМ!$A$34:$A$777,$A236,СВЦЭМ!$B$34:$B$777,S$225)+'СЕТ СН'!$F$15</f>
        <v>0</v>
      </c>
      <c r="T236" s="36">
        <f>SUMIFS(СВЦЭМ!$G$34:$G$777,СВЦЭМ!$A$34:$A$777,$A236,СВЦЭМ!$B$34:$B$777,T$225)+'СЕТ СН'!$F$15</f>
        <v>0</v>
      </c>
      <c r="U236" s="36">
        <f>SUMIFS(СВЦЭМ!$G$34:$G$777,СВЦЭМ!$A$34:$A$777,$A236,СВЦЭМ!$B$34:$B$777,U$225)+'СЕТ СН'!$F$15</f>
        <v>0</v>
      </c>
      <c r="V236" s="36">
        <f>SUMIFS(СВЦЭМ!$G$34:$G$777,СВЦЭМ!$A$34:$A$777,$A236,СВЦЭМ!$B$34:$B$777,V$225)+'СЕТ СН'!$F$15</f>
        <v>0</v>
      </c>
      <c r="W236" s="36">
        <f>SUMIFS(СВЦЭМ!$G$34:$G$777,СВЦЭМ!$A$34:$A$777,$A236,СВЦЭМ!$B$34:$B$777,W$225)+'СЕТ СН'!$F$15</f>
        <v>0</v>
      </c>
      <c r="X236" s="36">
        <f>SUMIFS(СВЦЭМ!$G$34:$G$777,СВЦЭМ!$A$34:$A$777,$A236,СВЦЭМ!$B$34:$B$777,X$225)+'СЕТ СН'!$F$15</f>
        <v>0</v>
      </c>
      <c r="Y236" s="36">
        <f>SUMIFS(СВЦЭМ!$G$34:$G$777,СВЦЭМ!$A$34:$A$777,$A236,СВЦЭМ!$B$34:$B$777,Y$225)+'СЕТ СН'!$F$15</f>
        <v>0</v>
      </c>
    </row>
    <row r="237" spans="1:27" ht="15.75" hidden="1" x14ac:dyDescent="0.2">
      <c r="A237" s="35">
        <f t="shared" si="6"/>
        <v>44086</v>
      </c>
      <c r="B237" s="36">
        <f>SUMIFS(СВЦЭМ!$G$34:$G$777,СВЦЭМ!$A$34:$A$777,$A237,СВЦЭМ!$B$34:$B$777,B$225)+'СЕТ СН'!$F$15</f>
        <v>0</v>
      </c>
      <c r="C237" s="36">
        <f>SUMIFS(СВЦЭМ!$G$34:$G$777,СВЦЭМ!$A$34:$A$777,$A237,СВЦЭМ!$B$34:$B$777,C$225)+'СЕТ СН'!$F$15</f>
        <v>0</v>
      </c>
      <c r="D237" s="36">
        <f>SUMIFS(СВЦЭМ!$G$34:$G$777,СВЦЭМ!$A$34:$A$777,$A237,СВЦЭМ!$B$34:$B$777,D$225)+'СЕТ СН'!$F$15</f>
        <v>0</v>
      </c>
      <c r="E237" s="36">
        <f>SUMIFS(СВЦЭМ!$G$34:$G$777,СВЦЭМ!$A$34:$A$777,$A237,СВЦЭМ!$B$34:$B$777,E$225)+'СЕТ СН'!$F$15</f>
        <v>0</v>
      </c>
      <c r="F237" s="36">
        <f>SUMIFS(СВЦЭМ!$G$34:$G$777,СВЦЭМ!$A$34:$A$777,$A237,СВЦЭМ!$B$34:$B$777,F$225)+'СЕТ СН'!$F$15</f>
        <v>0</v>
      </c>
      <c r="G237" s="36">
        <f>SUMIFS(СВЦЭМ!$G$34:$G$777,СВЦЭМ!$A$34:$A$777,$A237,СВЦЭМ!$B$34:$B$777,G$225)+'СЕТ СН'!$F$15</f>
        <v>0</v>
      </c>
      <c r="H237" s="36">
        <f>SUMIFS(СВЦЭМ!$G$34:$G$777,СВЦЭМ!$A$34:$A$777,$A237,СВЦЭМ!$B$34:$B$777,H$225)+'СЕТ СН'!$F$15</f>
        <v>0</v>
      </c>
      <c r="I237" s="36">
        <f>SUMIFS(СВЦЭМ!$G$34:$G$777,СВЦЭМ!$A$34:$A$777,$A237,СВЦЭМ!$B$34:$B$777,I$225)+'СЕТ СН'!$F$15</f>
        <v>0</v>
      </c>
      <c r="J237" s="36">
        <f>SUMIFS(СВЦЭМ!$G$34:$G$777,СВЦЭМ!$A$34:$A$777,$A237,СВЦЭМ!$B$34:$B$777,J$225)+'СЕТ СН'!$F$15</f>
        <v>0</v>
      </c>
      <c r="K237" s="36">
        <f>SUMIFS(СВЦЭМ!$G$34:$G$777,СВЦЭМ!$A$34:$A$777,$A237,СВЦЭМ!$B$34:$B$777,K$225)+'СЕТ СН'!$F$15</f>
        <v>0</v>
      </c>
      <c r="L237" s="36">
        <f>SUMIFS(СВЦЭМ!$G$34:$G$777,СВЦЭМ!$A$34:$A$777,$A237,СВЦЭМ!$B$34:$B$777,L$225)+'СЕТ СН'!$F$15</f>
        <v>0</v>
      </c>
      <c r="M237" s="36">
        <f>SUMIFS(СВЦЭМ!$G$34:$G$777,СВЦЭМ!$A$34:$A$777,$A237,СВЦЭМ!$B$34:$B$777,M$225)+'СЕТ СН'!$F$15</f>
        <v>0</v>
      </c>
      <c r="N237" s="36">
        <f>SUMIFS(СВЦЭМ!$G$34:$G$777,СВЦЭМ!$A$34:$A$777,$A237,СВЦЭМ!$B$34:$B$777,N$225)+'СЕТ СН'!$F$15</f>
        <v>0</v>
      </c>
      <c r="O237" s="36">
        <f>SUMIFS(СВЦЭМ!$G$34:$G$777,СВЦЭМ!$A$34:$A$777,$A237,СВЦЭМ!$B$34:$B$777,O$225)+'СЕТ СН'!$F$15</f>
        <v>0</v>
      </c>
      <c r="P237" s="36">
        <f>SUMIFS(СВЦЭМ!$G$34:$G$777,СВЦЭМ!$A$34:$A$777,$A237,СВЦЭМ!$B$34:$B$777,P$225)+'СЕТ СН'!$F$15</f>
        <v>0</v>
      </c>
      <c r="Q237" s="36">
        <f>SUMIFS(СВЦЭМ!$G$34:$G$777,СВЦЭМ!$A$34:$A$777,$A237,СВЦЭМ!$B$34:$B$777,Q$225)+'СЕТ СН'!$F$15</f>
        <v>0</v>
      </c>
      <c r="R237" s="36">
        <f>SUMIFS(СВЦЭМ!$G$34:$G$777,СВЦЭМ!$A$34:$A$777,$A237,СВЦЭМ!$B$34:$B$777,R$225)+'СЕТ СН'!$F$15</f>
        <v>0</v>
      </c>
      <c r="S237" s="36">
        <f>SUMIFS(СВЦЭМ!$G$34:$G$777,СВЦЭМ!$A$34:$A$777,$A237,СВЦЭМ!$B$34:$B$777,S$225)+'СЕТ СН'!$F$15</f>
        <v>0</v>
      </c>
      <c r="T237" s="36">
        <f>SUMIFS(СВЦЭМ!$G$34:$G$777,СВЦЭМ!$A$34:$A$777,$A237,СВЦЭМ!$B$34:$B$777,T$225)+'СЕТ СН'!$F$15</f>
        <v>0</v>
      </c>
      <c r="U237" s="36">
        <f>SUMIFS(СВЦЭМ!$G$34:$G$777,СВЦЭМ!$A$34:$A$777,$A237,СВЦЭМ!$B$34:$B$777,U$225)+'СЕТ СН'!$F$15</f>
        <v>0</v>
      </c>
      <c r="V237" s="36">
        <f>SUMIFS(СВЦЭМ!$G$34:$G$777,СВЦЭМ!$A$34:$A$777,$A237,СВЦЭМ!$B$34:$B$777,V$225)+'СЕТ СН'!$F$15</f>
        <v>0</v>
      </c>
      <c r="W237" s="36">
        <f>SUMIFS(СВЦЭМ!$G$34:$G$777,СВЦЭМ!$A$34:$A$777,$A237,СВЦЭМ!$B$34:$B$777,W$225)+'СЕТ СН'!$F$15</f>
        <v>0</v>
      </c>
      <c r="X237" s="36">
        <f>SUMIFS(СВЦЭМ!$G$34:$G$777,СВЦЭМ!$A$34:$A$777,$A237,СВЦЭМ!$B$34:$B$777,X$225)+'СЕТ СН'!$F$15</f>
        <v>0</v>
      </c>
      <c r="Y237" s="36">
        <f>SUMIFS(СВЦЭМ!$G$34:$G$777,СВЦЭМ!$A$34:$A$777,$A237,СВЦЭМ!$B$34:$B$777,Y$225)+'СЕТ СН'!$F$15</f>
        <v>0</v>
      </c>
    </row>
    <row r="238" spans="1:27" ht="15.75" hidden="1" x14ac:dyDescent="0.2">
      <c r="A238" s="35">
        <f t="shared" si="6"/>
        <v>44087</v>
      </c>
      <c r="B238" s="36">
        <f>SUMIFS(СВЦЭМ!$G$34:$G$777,СВЦЭМ!$A$34:$A$777,$A238,СВЦЭМ!$B$34:$B$777,B$225)+'СЕТ СН'!$F$15</f>
        <v>0</v>
      </c>
      <c r="C238" s="36">
        <f>SUMIFS(СВЦЭМ!$G$34:$G$777,СВЦЭМ!$A$34:$A$777,$A238,СВЦЭМ!$B$34:$B$777,C$225)+'СЕТ СН'!$F$15</f>
        <v>0</v>
      </c>
      <c r="D238" s="36">
        <f>SUMIFS(СВЦЭМ!$G$34:$G$777,СВЦЭМ!$A$34:$A$777,$A238,СВЦЭМ!$B$34:$B$777,D$225)+'СЕТ СН'!$F$15</f>
        <v>0</v>
      </c>
      <c r="E238" s="36">
        <f>SUMIFS(СВЦЭМ!$G$34:$G$777,СВЦЭМ!$A$34:$A$777,$A238,СВЦЭМ!$B$34:$B$777,E$225)+'СЕТ СН'!$F$15</f>
        <v>0</v>
      </c>
      <c r="F238" s="36">
        <f>SUMIFS(СВЦЭМ!$G$34:$G$777,СВЦЭМ!$A$34:$A$777,$A238,СВЦЭМ!$B$34:$B$777,F$225)+'СЕТ СН'!$F$15</f>
        <v>0</v>
      </c>
      <c r="G238" s="36">
        <f>SUMIFS(СВЦЭМ!$G$34:$G$777,СВЦЭМ!$A$34:$A$777,$A238,СВЦЭМ!$B$34:$B$777,G$225)+'СЕТ СН'!$F$15</f>
        <v>0</v>
      </c>
      <c r="H238" s="36">
        <f>SUMIFS(СВЦЭМ!$G$34:$G$777,СВЦЭМ!$A$34:$A$777,$A238,СВЦЭМ!$B$34:$B$777,H$225)+'СЕТ СН'!$F$15</f>
        <v>0</v>
      </c>
      <c r="I238" s="36">
        <f>SUMIFS(СВЦЭМ!$G$34:$G$777,СВЦЭМ!$A$34:$A$777,$A238,СВЦЭМ!$B$34:$B$777,I$225)+'СЕТ СН'!$F$15</f>
        <v>0</v>
      </c>
      <c r="J238" s="36">
        <f>SUMIFS(СВЦЭМ!$G$34:$G$777,СВЦЭМ!$A$34:$A$777,$A238,СВЦЭМ!$B$34:$B$777,J$225)+'СЕТ СН'!$F$15</f>
        <v>0</v>
      </c>
      <c r="K238" s="36">
        <f>SUMIFS(СВЦЭМ!$G$34:$G$777,СВЦЭМ!$A$34:$A$777,$A238,СВЦЭМ!$B$34:$B$777,K$225)+'СЕТ СН'!$F$15</f>
        <v>0</v>
      </c>
      <c r="L238" s="36">
        <f>SUMIFS(СВЦЭМ!$G$34:$G$777,СВЦЭМ!$A$34:$A$777,$A238,СВЦЭМ!$B$34:$B$777,L$225)+'СЕТ СН'!$F$15</f>
        <v>0</v>
      </c>
      <c r="M238" s="36">
        <f>SUMIFS(СВЦЭМ!$G$34:$G$777,СВЦЭМ!$A$34:$A$777,$A238,СВЦЭМ!$B$34:$B$777,M$225)+'СЕТ СН'!$F$15</f>
        <v>0</v>
      </c>
      <c r="N238" s="36">
        <f>SUMIFS(СВЦЭМ!$G$34:$G$777,СВЦЭМ!$A$34:$A$777,$A238,СВЦЭМ!$B$34:$B$777,N$225)+'СЕТ СН'!$F$15</f>
        <v>0</v>
      </c>
      <c r="O238" s="36">
        <f>SUMIFS(СВЦЭМ!$G$34:$G$777,СВЦЭМ!$A$34:$A$777,$A238,СВЦЭМ!$B$34:$B$777,O$225)+'СЕТ СН'!$F$15</f>
        <v>0</v>
      </c>
      <c r="P238" s="36">
        <f>SUMIFS(СВЦЭМ!$G$34:$G$777,СВЦЭМ!$A$34:$A$777,$A238,СВЦЭМ!$B$34:$B$777,P$225)+'СЕТ СН'!$F$15</f>
        <v>0</v>
      </c>
      <c r="Q238" s="36">
        <f>SUMIFS(СВЦЭМ!$G$34:$G$777,СВЦЭМ!$A$34:$A$777,$A238,СВЦЭМ!$B$34:$B$777,Q$225)+'СЕТ СН'!$F$15</f>
        <v>0</v>
      </c>
      <c r="R238" s="36">
        <f>SUMIFS(СВЦЭМ!$G$34:$G$777,СВЦЭМ!$A$34:$A$777,$A238,СВЦЭМ!$B$34:$B$777,R$225)+'СЕТ СН'!$F$15</f>
        <v>0</v>
      </c>
      <c r="S238" s="36">
        <f>SUMIFS(СВЦЭМ!$G$34:$G$777,СВЦЭМ!$A$34:$A$777,$A238,СВЦЭМ!$B$34:$B$777,S$225)+'СЕТ СН'!$F$15</f>
        <v>0</v>
      </c>
      <c r="T238" s="36">
        <f>SUMIFS(СВЦЭМ!$G$34:$G$777,СВЦЭМ!$A$34:$A$777,$A238,СВЦЭМ!$B$34:$B$777,T$225)+'СЕТ СН'!$F$15</f>
        <v>0</v>
      </c>
      <c r="U238" s="36">
        <f>SUMIFS(СВЦЭМ!$G$34:$G$777,СВЦЭМ!$A$34:$A$777,$A238,СВЦЭМ!$B$34:$B$777,U$225)+'СЕТ СН'!$F$15</f>
        <v>0</v>
      </c>
      <c r="V238" s="36">
        <f>SUMIFS(СВЦЭМ!$G$34:$G$777,СВЦЭМ!$A$34:$A$777,$A238,СВЦЭМ!$B$34:$B$777,V$225)+'СЕТ СН'!$F$15</f>
        <v>0</v>
      </c>
      <c r="W238" s="36">
        <f>SUMIFS(СВЦЭМ!$G$34:$G$777,СВЦЭМ!$A$34:$A$777,$A238,СВЦЭМ!$B$34:$B$777,W$225)+'СЕТ СН'!$F$15</f>
        <v>0</v>
      </c>
      <c r="X238" s="36">
        <f>SUMIFS(СВЦЭМ!$G$34:$G$777,СВЦЭМ!$A$34:$A$777,$A238,СВЦЭМ!$B$34:$B$777,X$225)+'СЕТ СН'!$F$15</f>
        <v>0</v>
      </c>
      <c r="Y238" s="36">
        <f>SUMIFS(СВЦЭМ!$G$34:$G$777,СВЦЭМ!$A$34:$A$777,$A238,СВЦЭМ!$B$34:$B$777,Y$225)+'СЕТ СН'!$F$15</f>
        <v>0</v>
      </c>
    </row>
    <row r="239" spans="1:27" ht="15.75" hidden="1" x14ac:dyDescent="0.2">
      <c r="A239" s="35">
        <f t="shared" si="6"/>
        <v>44088</v>
      </c>
      <c r="B239" s="36">
        <f>SUMIFS(СВЦЭМ!$G$34:$G$777,СВЦЭМ!$A$34:$A$777,$A239,СВЦЭМ!$B$34:$B$777,B$225)+'СЕТ СН'!$F$15</f>
        <v>0</v>
      </c>
      <c r="C239" s="36">
        <f>SUMIFS(СВЦЭМ!$G$34:$G$777,СВЦЭМ!$A$34:$A$777,$A239,СВЦЭМ!$B$34:$B$777,C$225)+'СЕТ СН'!$F$15</f>
        <v>0</v>
      </c>
      <c r="D239" s="36">
        <f>SUMIFS(СВЦЭМ!$G$34:$G$777,СВЦЭМ!$A$34:$A$777,$A239,СВЦЭМ!$B$34:$B$777,D$225)+'СЕТ СН'!$F$15</f>
        <v>0</v>
      </c>
      <c r="E239" s="36">
        <f>SUMIFS(СВЦЭМ!$G$34:$G$777,СВЦЭМ!$A$34:$A$777,$A239,СВЦЭМ!$B$34:$B$777,E$225)+'СЕТ СН'!$F$15</f>
        <v>0</v>
      </c>
      <c r="F239" s="36">
        <f>SUMIFS(СВЦЭМ!$G$34:$G$777,СВЦЭМ!$A$34:$A$777,$A239,СВЦЭМ!$B$34:$B$777,F$225)+'СЕТ СН'!$F$15</f>
        <v>0</v>
      </c>
      <c r="G239" s="36">
        <f>SUMIFS(СВЦЭМ!$G$34:$G$777,СВЦЭМ!$A$34:$A$777,$A239,СВЦЭМ!$B$34:$B$777,G$225)+'СЕТ СН'!$F$15</f>
        <v>0</v>
      </c>
      <c r="H239" s="36">
        <f>SUMIFS(СВЦЭМ!$G$34:$G$777,СВЦЭМ!$A$34:$A$777,$A239,СВЦЭМ!$B$34:$B$777,H$225)+'СЕТ СН'!$F$15</f>
        <v>0</v>
      </c>
      <c r="I239" s="36">
        <f>SUMIFS(СВЦЭМ!$G$34:$G$777,СВЦЭМ!$A$34:$A$777,$A239,СВЦЭМ!$B$34:$B$777,I$225)+'СЕТ СН'!$F$15</f>
        <v>0</v>
      </c>
      <c r="J239" s="36">
        <f>SUMIFS(СВЦЭМ!$G$34:$G$777,СВЦЭМ!$A$34:$A$777,$A239,СВЦЭМ!$B$34:$B$777,J$225)+'СЕТ СН'!$F$15</f>
        <v>0</v>
      </c>
      <c r="K239" s="36">
        <f>SUMIFS(СВЦЭМ!$G$34:$G$777,СВЦЭМ!$A$34:$A$777,$A239,СВЦЭМ!$B$34:$B$777,K$225)+'СЕТ СН'!$F$15</f>
        <v>0</v>
      </c>
      <c r="L239" s="36">
        <f>SUMIFS(СВЦЭМ!$G$34:$G$777,СВЦЭМ!$A$34:$A$777,$A239,СВЦЭМ!$B$34:$B$777,L$225)+'СЕТ СН'!$F$15</f>
        <v>0</v>
      </c>
      <c r="M239" s="36">
        <f>SUMIFS(СВЦЭМ!$G$34:$G$777,СВЦЭМ!$A$34:$A$777,$A239,СВЦЭМ!$B$34:$B$777,M$225)+'СЕТ СН'!$F$15</f>
        <v>0</v>
      </c>
      <c r="N239" s="36">
        <f>SUMIFS(СВЦЭМ!$G$34:$G$777,СВЦЭМ!$A$34:$A$777,$A239,СВЦЭМ!$B$34:$B$777,N$225)+'СЕТ СН'!$F$15</f>
        <v>0</v>
      </c>
      <c r="O239" s="36">
        <f>SUMIFS(СВЦЭМ!$G$34:$G$777,СВЦЭМ!$A$34:$A$777,$A239,СВЦЭМ!$B$34:$B$777,O$225)+'СЕТ СН'!$F$15</f>
        <v>0</v>
      </c>
      <c r="P239" s="36">
        <f>SUMIFS(СВЦЭМ!$G$34:$G$777,СВЦЭМ!$A$34:$A$777,$A239,СВЦЭМ!$B$34:$B$777,P$225)+'СЕТ СН'!$F$15</f>
        <v>0</v>
      </c>
      <c r="Q239" s="36">
        <f>SUMIFS(СВЦЭМ!$G$34:$G$777,СВЦЭМ!$A$34:$A$777,$A239,СВЦЭМ!$B$34:$B$777,Q$225)+'СЕТ СН'!$F$15</f>
        <v>0</v>
      </c>
      <c r="R239" s="36">
        <f>SUMIFS(СВЦЭМ!$G$34:$G$777,СВЦЭМ!$A$34:$A$777,$A239,СВЦЭМ!$B$34:$B$777,R$225)+'СЕТ СН'!$F$15</f>
        <v>0</v>
      </c>
      <c r="S239" s="36">
        <f>SUMIFS(СВЦЭМ!$G$34:$G$777,СВЦЭМ!$A$34:$A$777,$A239,СВЦЭМ!$B$34:$B$777,S$225)+'СЕТ СН'!$F$15</f>
        <v>0</v>
      </c>
      <c r="T239" s="36">
        <f>SUMIFS(СВЦЭМ!$G$34:$G$777,СВЦЭМ!$A$34:$A$777,$A239,СВЦЭМ!$B$34:$B$777,T$225)+'СЕТ СН'!$F$15</f>
        <v>0</v>
      </c>
      <c r="U239" s="36">
        <f>SUMIFS(СВЦЭМ!$G$34:$G$777,СВЦЭМ!$A$34:$A$777,$A239,СВЦЭМ!$B$34:$B$777,U$225)+'СЕТ СН'!$F$15</f>
        <v>0</v>
      </c>
      <c r="V239" s="36">
        <f>SUMIFS(СВЦЭМ!$G$34:$G$777,СВЦЭМ!$A$34:$A$777,$A239,СВЦЭМ!$B$34:$B$777,V$225)+'СЕТ СН'!$F$15</f>
        <v>0</v>
      </c>
      <c r="W239" s="36">
        <f>SUMIFS(СВЦЭМ!$G$34:$G$777,СВЦЭМ!$A$34:$A$777,$A239,СВЦЭМ!$B$34:$B$777,W$225)+'СЕТ СН'!$F$15</f>
        <v>0</v>
      </c>
      <c r="X239" s="36">
        <f>SUMIFS(СВЦЭМ!$G$34:$G$777,СВЦЭМ!$A$34:$A$777,$A239,СВЦЭМ!$B$34:$B$777,X$225)+'СЕТ СН'!$F$15</f>
        <v>0</v>
      </c>
      <c r="Y239" s="36">
        <f>SUMIFS(СВЦЭМ!$G$34:$G$777,СВЦЭМ!$A$34:$A$777,$A239,СВЦЭМ!$B$34:$B$777,Y$225)+'СЕТ СН'!$F$15</f>
        <v>0</v>
      </c>
    </row>
    <row r="240" spans="1:27" ht="15.75" hidden="1" x14ac:dyDescent="0.2">
      <c r="A240" s="35">
        <f t="shared" si="6"/>
        <v>44089</v>
      </c>
      <c r="B240" s="36">
        <f>SUMIFS(СВЦЭМ!$G$34:$G$777,СВЦЭМ!$A$34:$A$777,$A240,СВЦЭМ!$B$34:$B$777,B$225)+'СЕТ СН'!$F$15</f>
        <v>0</v>
      </c>
      <c r="C240" s="36">
        <f>SUMIFS(СВЦЭМ!$G$34:$G$777,СВЦЭМ!$A$34:$A$777,$A240,СВЦЭМ!$B$34:$B$777,C$225)+'СЕТ СН'!$F$15</f>
        <v>0</v>
      </c>
      <c r="D240" s="36">
        <f>SUMIFS(СВЦЭМ!$G$34:$G$777,СВЦЭМ!$A$34:$A$777,$A240,СВЦЭМ!$B$34:$B$777,D$225)+'СЕТ СН'!$F$15</f>
        <v>0</v>
      </c>
      <c r="E240" s="36">
        <f>SUMIFS(СВЦЭМ!$G$34:$G$777,СВЦЭМ!$A$34:$A$777,$A240,СВЦЭМ!$B$34:$B$777,E$225)+'СЕТ СН'!$F$15</f>
        <v>0</v>
      </c>
      <c r="F240" s="36">
        <f>SUMIFS(СВЦЭМ!$G$34:$G$777,СВЦЭМ!$A$34:$A$777,$A240,СВЦЭМ!$B$34:$B$777,F$225)+'СЕТ СН'!$F$15</f>
        <v>0</v>
      </c>
      <c r="G240" s="36">
        <f>SUMIFS(СВЦЭМ!$G$34:$G$777,СВЦЭМ!$A$34:$A$777,$A240,СВЦЭМ!$B$34:$B$777,G$225)+'СЕТ СН'!$F$15</f>
        <v>0</v>
      </c>
      <c r="H240" s="36">
        <f>SUMIFS(СВЦЭМ!$G$34:$G$777,СВЦЭМ!$A$34:$A$777,$A240,СВЦЭМ!$B$34:$B$777,H$225)+'СЕТ СН'!$F$15</f>
        <v>0</v>
      </c>
      <c r="I240" s="36">
        <f>SUMIFS(СВЦЭМ!$G$34:$G$777,СВЦЭМ!$A$34:$A$777,$A240,СВЦЭМ!$B$34:$B$777,I$225)+'СЕТ СН'!$F$15</f>
        <v>0</v>
      </c>
      <c r="J240" s="36">
        <f>SUMIFS(СВЦЭМ!$G$34:$G$777,СВЦЭМ!$A$34:$A$777,$A240,СВЦЭМ!$B$34:$B$777,J$225)+'СЕТ СН'!$F$15</f>
        <v>0</v>
      </c>
      <c r="K240" s="36">
        <f>SUMIFS(СВЦЭМ!$G$34:$G$777,СВЦЭМ!$A$34:$A$777,$A240,СВЦЭМ!$B$34:$B$777,K$225)+'СЕТ СН'!$F$15</f>
        <v>0</v>
      </c>
      <c r="L240" s="36">
        <f>SUMIFS(СВЦЭМ!$G$34:$G$777,СВЦЭМ!$A$34:$A$777,$A240,СВЦЭМ!$B$34:$B$777,L$225)+'СЕТ СН'!$F$15</f>
        <v>0</v>
      </c>
      <c r="M240" s="36">
        <f>SUMIFS(СВЦЭМ!$G$34:$G$777,СВЦЭМ!$A$34:$A$777,$A240,СВЦЭМ!$B$34:$B$777,M$225)+'СЕТ СН'!$F$15</f>
        <v>0</v>
      </c>
      <c r="N240" s="36">
        <f>SUMIFS(СВЦЭМ!$G$34:$G$777,СВЦЭМ!$A$34:$A$777,$A240,СВЦЭМ!$B$34:$B$777,N$225)+'СЕТ СН'!$F$15</f>
        <v>0</v>
      </c>
      <c r="O240" s="36">
        <f>SUMIFS(СВЦЭМ!$G$34:$G$777,СВЦЭМ!$A$34:$A$777,$A240,СВЦЭМ!$B$34:$B$777,O$225)+'СЕТ СН'!$F$15</f>
        <v>0</v>
      </c>
      <c r="P240" s="36">
        <f>SUMIFS(СВЦЭМ!$G$34:$G$777,СВЦЭМ!$A$34:$A$777,$A240,СВЦЭМ!$B$34:$B$777,P$225)+'СЕТ СН'!$F$15</f>
        <v>0</v>
      </c>
      <c r="Q240" s="36">
        <f>SUMIFS(СВЦЭМ!$G$34:$G$777,СВЦЭМ!$A$34:$A$777,$A240,СВЦЭМ!$B$34:$B$777,Q$225)+'СЕТ СН'!$F$15</f>
        <v>0</v>
      </c>
      <c r="R240" s="36">
        <f>SUMIFS(СВЦЭМ!$G$34:$G$777,СВЦЭМ!$A$34:$A$777,$A240,СВЦЭМ!$B$34:$B$777,R$225)+'СЕТ СН'!$F$15</f>
        <v>0</v>
      </c>
      <c r="S240" s="36">
        <f>SUMIFS(СВЦЭМ!$G$34:$G$777,СВЦЭМ!$A$34:$A$777,$A240,СВЦЭМ!$B$34:$B$777,S$225)+'СЕТ СН'!$F$15</f>
        <v>0</v>
      </c>
      <c r="T240" s="36">
        <f>SUMIFS(СВЦЭМ!$G$34:$G$777,СВЦЭМ!$A$34:$A$777,$A240,СВЦЭМ!$B$34:$B$777,T$225)+'СЕТ СН'!$F$15</f>
        <v>0</v>
      </c>
      <c r="U240" s="36">
        <f>SUMIFS(СВЦЭМ!$G$34:$G$777,СВЦЭМ!$A$34:$A$777,$A240,СВЦЭМ!$B$34:$B$777,U$225)+'СЕТ СН'!$F$15</f>
        <v>0</v>
      </c>
      <c r="V240" s="36">
        <f>SUMIFS(СВЦЭМ!$G$34:$G$777,СВЦЭМ!$A$34:$A$777,$A240,СВЦЭМ!$B$34:$B$777,V$225)+'СЕТ СН'!$F$15</f>
        <v>0</v>
      </c>
      <c r="W240" s="36">
        <f>SUMIFS(СВЦЭМ!$G$34:$G$777,СВЦЭМ!$A$34:$A$777,$A240,СВЦЭМ!$B$34:$B$777,W$225)+'СЕТ СН'!$F$15</f>
        <v>0</v>
      </c>
      <c r="X240" s="36">
        <f>SUMIFS(СВЦЭМ!$G$34:$G$777,СВЦЭМ!$A$34:$A$777,$A240,СВЦЭМ!$B$34:$B$777,X$225)+'СЕТ СН'!$F$15</f>
        <v>0</v>
      </c>
      <c r="Y240" s="36">
        <f>SUMIFS(СВЦЭМ!$G$34:$G$777,СВЦЭМ!$A$34:$A$777,$A240,СВЦЭМ!$B$34:$B$777,Y$225)+'СЕТ СН'!$F$15</f>
        <v>0</v>
      </c>
    </row>
    <row r="241" spans="1:25" ht="15.75" hidden="1" x14ac:dyDescent="0.2">
      <c r="A241" s="35">
        <f t="shared" si="6"/>
        <v>44090</v>
      </c>
      <c r="B241" s="36">
        <f>SUMIFS(СВЦЭМ!$G$34:$G$777,СВЦЭМ!$A$34:$A$777,$A241,СВЦЭМ!$B$34:$B$777,B$225)+'СЕТ СН'!$F$15</f>
        <v>0</v>
      </c>
      <c r="C241" s="36">
        <f>SUMIFS(СВЦЭМ!$G$34:$G$777,СВЦЭМ!$A$34:$A$777,$A241,СВЦЭМ!$B$34:$B$777,C$225)+'СЕТ СН'!$F$15</f>
        <v>0</v>
      </c>
      <c r="D241" s="36">
        <f>SUMIFS(СВЦЭМ!$G$34:$G$777,СВЦЭМ!$A$34:$A$777,$A241,СВЦЭМ!$B$34:$B$777,D$225)+'СЕТ СН'!$F$15</f>
        <v>0</v>
      </c>
      <c r="E241" s="36">
        <f>SUMIFS(СВЦЭМ!$G$34:$G$777,СВЦЭМ!$A$34:$A$777,$A241,СВЦЭМ!$B$34:$B$777,E$225)+'СЕТ СН'!$F$15</f>
        <v>0</v>
      </c>
      <c r="F241" s="36">
        <f>SUMIFS(СВЦЭМ!$G$34:$G$777,СВЦЭМ!$A$34:$A$777,$A241,СВЦЭМ!$B$34:$B$777,F$225)+'СЕТ СН'!$F$15</f>
        <v>0</v>
      </c>
      <c r="G241" s="36">
        <f>SUMIFS(СВЦЭМ!$G$34:$G$777,СВЦЭМ!$A$34:$A$777,$A241,СВЦЭМ!$B$34:$B$777,G$225)+'СЕТ СН'!$F$15</f>
        <v>0</v>
      </c>
      <c r="H241" s="36">
        <f>SUMIFS(СВЦЭМ!$G$34:$G$777,СВЦЭМ!$A$34:$A$777,$A241,СВЦЭМ!$B$34:$B$777,H$225)+'СЕТ СН'!$F$15</f>
        <v>0</v>
      </c>
      <c r="I241" s="36">
        <f>SUMIFS(СВЦЭМ!$G$34:$G$777,СВЦЭМ!$A$34:$A$777,$A241,СВЦЭМ!$B$34:$B$777,I$225)+'СЕТ СН'!$F$15</f>
        <v>0</v>
      </c>
      <c r="J241" s="36">
        <f>SUMIFS(СВЦЭМ!$G$34:$G$777,СВЦЭМ!$A$34:$A$777,$A241,СВЦЭМ!$B$34:$B$777,J$225)+'СЕТ СН'!$F$15</f>
        <v>0</v>
      </c>
      <c r="K241" s="36">
        <f>SUMIFS(СВЦЭМ!$G$34:$G$777,СВЦЭМ!$A$34:$A$777,$A241,СВЦЭМ!$B$34:$B$777,K$225)+'СЕТ СН'!$F$15</f>
        <v>0</v>
      </c>
      <c r="L241" s="36">
        <f>SUMIFS(СВЦЭМ!$G$34:$G$777,СВЦЭМ!$A$34:$A$777,$A241,СВЦЭМ!$B$34:$B$777,L$225)+'СЕТ СН'!$F$15</f>
        <v>0</v>
      </c>
      <c r="M241" s="36">
        <f>SUMIFS(СВЦЭМ!$G$34:$G$777,СВЦЭМ!$A$34:$A$777,$A241,СВЦЭМ!$B$34:$B$777,M$225)+'СЕТ СН'!$F$15</f>
        <v>0</v>
      </c>
      <c r="N241" s="36">
        <f>SUMIFS(СВЦЭМ!$G$34:$G$777,СВЦЭМ!$A$34:$A$777,$A241,СВЦЭМ!$B$34:$B$777,N$225)+'СЕТ СН'!$F$15</f>
        <v>0</v>
      </c>
      <c r="O241" s="36">
        <f>SUMIFS(СВЦЭМ!$G$34:$G$777,СВЦЭМ!$A$34:$A$777,$A241,СВЦЭМ!$B$34:$B$777,O$225)+'СЕТ СН'!$F$15</f>
        <v>0</v>
      </c>
      <c r="P241" s="36">
        <f>SUMIFS(СВЦЭМ!$G$34:$G$777,СВЦЭМ!$A$34:$A$777,$A241,СВЦЭМ!$B$34:$B$777,P$225)+'СЕТ СН'!$F$15</f>
        <v>0</v>
      </c>
      <c r="Q241" s="36">
        <f>SUMIFS(СВЦЭМ!$G$34:$G$777,СВЦЭМ!$A$34:$A$777,$A241,СВЦЭМ!$B$34:$B$777,Q$225)+'СЕТ СН'!$F$15</f>
        <v>0</v>
      </c>
      <c r="R241" s="36">
        <f>SUMIFS(СВЦЭМ!$G$34:$G$777,СВЦЭМ!$A$34:$A$777,$A241,СВЦЭМ!$B$34:$B$777,R$225)+'СЕТ СН'!$F$15</f>
        <v>0</v>
      </c>
      <c r="S241" s="36">
        <f>SUMIFS(СВЦЭМ!$G$34:$G$777,СВЦЭМ!$A$34:$A$777,$A241,СВЦЭМ!$B$34:$B$777,S$225)+'СЕТ СН'!$F$15</f>
        <v>0</v>
      </c>
      <c r="T241" s="36">
        <f>SUMIFS(СВЦЭМ!$G$34:$G$777,СВЦЭМ!$A$34:$A$777,$A241,СВЦЭМ!$B$34:$B$777,T$225)+'СЕТ СН'!$F$15</f>
        <v>0</v>
      </c>
      <c r="U241" s="36">
        <f>SUMIFS(СВЦЭМ!$G$34:$G$777,СВЦЭМ!$A$34:$A$777,$A241,СВЦЭМ!$B$34:$B$777,U$225)+'СЕТ СН'!$F$15</f>
        <v>0</v>
      </c>
      <c r="V241" s="36">
        <f>SUMIFS(СВЦЭМ!$G$34:$G$777,СВЦЭМ!$A$34:$A$777,$A241,СВЦЭМ!$B$34:$B$777,V$225)+'СЕТ СН'!$F$15</f>
        <v>0</v>
      </c>
      <c r="W241" s="36">
        <f>SUMIFS(СВЦЭМ!$G$34:$G$777,СВЦЭМ!$A$34:$A$777,$A241,СВЦЭМ!$B$34:$B$777,W$225)+'СЕТ СН'!$F$15</f>
        <v>0</v>
      </c>
      <c r="X241" s="36">
        <f>SUMIFS(СВЦЭМ!$G$34:$G$777,СВЦЭМ!$A$34:$A$777,$A241,СВЦЭМ!$B$34:$B$777,X$225)+'СЕТ СН'!$F$15</f>
        <v>0</v>
      </c>
      <c r="Y241" s="36">
        <f>SUMIFS(СВЦЭМ!$G$34:$G$777,СВЦЭМ!$A$34:$A$777,$A241,СВЦЭМ!$B$34:$B$777,Y$225)+'СЕТ СН'!$F$15</f>
        <v>0</v>
      </c>
    </row>
    <row r="242" spans="1:25" ht="15.75" hidden="1" x14ac:dyDescent="0.2">
      <c r="A242" s="35">
        <f t="shared" si="6"/>
        <v>44091</v>
      </c>
      <c r="B242" s="36">
        <f>SUMIFS(СВЦЭМ!$G$34:$G$777,СВЦЭМ!$A$34:$A$777,$A242,СВЦЭМ!$B$34:$B$777,B$225)+'СЕТ СН'!$F$15</f>
        <v>0</v>
      </c>
      <c r="C242" s="36">
        <f>SUMIFS(СВЦЭМ!$G$34:$G$777,СВЦЭМ!$A$34:$A$777,$A242,СВЦЭМ!$B$34:$B$777,C$225)+'СЕТ СН'!$F$15</f>
        <v>0</v>
      </c>
      <c r="D242" s="36">
        <f>SUMIFS(СВЦЭМ!$G$34:$G$777,СВЦЭМ!$A$34:$A$777,$A242,СВЦЭМ!$B$34:$B$777,D$225)+'СЕТ СН'!$F$15</f>
        <v>0</v>
      </c>
      <c r="E242" s="36">
        <f>SUMIFS(СВЦЭМ!$G$34:$G$777,СВЦЭМ!$A$34:$A$777,$A242,СВЦЭМ!$B$34:$B$777,E$225)+'СЕТ СН'!$F$15</f>
        <v>0</v>
      </c>
      <c r="F242" s="36">
        <f>SUMIFS(СВЦЭМ!$G$34:$G$777,СВЦЭМ!$A$34:$A$777,$A242,СВЦЭМ!$B$34:$B$777,F$225)+'СЕТ СН'!$F$15</f>
        <v>0</v>
      </c>
      <c r="G242" s="36">
        <f>SUMIFS(СВЦЭМ!$G$34:$G$777,СВЦЭМ!$A$34:$A$777,$A242,СВЦЭМ!$B$34:$B$777,G$225)+'СЕТ СН'!$F$15</f>
        <v>0</v>
      </c>
      <c r="H242" s="36">
        <f>SUMIFS(СВЦЭМ!$G$34:$G$777,СВЦЭМ!$A$34:$A$777,$A242,СВЦЭМ!$B$34:$B$777,H$225)+'СЕТ СН'!$F$15</f>
        <v>0</v>
      </c>
      <c r="I242" s="36">
        <f>SUMIFS(СВЦЭМ!$G$34:$G$777,СВЦЭМ!$A$34:$A$777,$A242,СВЦЭМ!$B$34:$B$777,I$225)+'СЕТ СН'!$F$15</f>
        <v>0</v>
      </c>
      <c r="J242" s="36">
        <f>SUMIFS(СВЦЭМ!$G$34:$G$777,СВЦЭМ!$A$34:$A$777,$A242,СВЦЭМ!$B$34:$B$777,J$225)+'СЕТ СН'!$F$15</f>
        <v>0</v>
      </c>
      <c r="K242" s="36">
        <f>SUMIFS(СВЦЭМ!$G$34:$G$777,СВЦЭМ!$A$34:$A$777,$A242,СВЦЭМ!$B$34:$B$777,K$225)+'СЕТ СН'!$F$15</f>
        <v>0</v>
      </c>
      <c r="L242" s="36">
        <f>SUMIFS(СВЦЭМ!$G$34:$G$777,СВЦЭМ!$A$34:$A$777,$A242,СВЦЭМ!$B$34:$B$777,L$225)+'СЕТ СН'!$F$15</f>
        <v>0</v>
      </c>
      <c r="M242" s="36">
        <f>SUMIFS(СВЦЭМ!$G$34:$G$777,СВЦЭМ!$A$34:$A$777,$A242,СВЦЭМ!$B$34:$B$777,M$225)+'СЕТ СН'!$F$15</f>
        <v>0</v>
      </c>
      <c r="N242" s="36">
        <f>SUMIFS(СВЦЭМ!$G$34:$G$777,СВЦЭМ!$A$34:$A$777,$A242,СВЦЭМ!$B$34:$B$777,N$225)+'СЕТ СН'!$F$15</f>
        <v>0</v>
      </c>
      <c r="O242" s="36">
        <f>SUMIFS(СВЦЭМ!$G$34:$G$777,СВЦЭМ!$A$34:$A$777,$A242,СВЦЭМ!$B$34:$B$777,O$225)+'СЕТ СН'!$F$15</f>
        <v>0</v>
      </c>
      <c r="P242" s="36">
        <f>SUMIFS(СВЦЭМ!$G$34:$G$777,СВЦЭМ!$A$34:$A$777,$A242,СВЦЭМ!$B$34:$B$777,P$225)+'СЕТ СН'!$F$15</f>
        <v>0</v>
      </c>
      <c r="Q242" s="36">
        <f>SUMIFS(СВЦЭМ!$G$34:$G$777,СВЦЭМ!$A$34:$A$777,$A242,СВЦЭМ!$B$34:$B$777,Q$225)+'СЕТ СН'!$F$15</f>
        <v>0</v>
      </c>
      <c r="R242" s="36">
        <f>SUMIFS(СВЦЭМ!$G$34:$G$777,СВЦЭМ!$A$34:$A$777,$A242,СВЦЭМ!$B$34:$B$777,R$225)+'СЕТ СН'!$F$15</f>
        <v>0</v>
      </c>
      <c r="S242" s="36">
        <f>SUMIFS(СВЦЭМ!$G$34:$G$777,СВЦЭМ!$A$34:$A$777,$A242,СВЦЭМ!$B$34:$B$777,S$225)+'СЕТ СН'!$F$15</f>
        <v>0</v>
      </c>
      <c r="T242" s="36">
        <f>SUMIFS(СВЦЭМ!$G$34:$G$777,СВЦЭМ!$A$34:$A$777,$A242,СВЦЭМ!$B$34:$B$777,T$225)+'СЕТ СН'!$F$15</f>
        <v>0</v>
      </c>
      <c r="U242" s="36">
        <f>SUMIFS(СВЦЭМ!$G$34:$G$777,СВЦЭМ!$A$34:$A$777,$A242,СВЦЭМ!$B$34:$B$777,U$225)+'СЕТ СН'!$F$15</f>
        <v>0</v>
      </c>
      <c r="V242" s="36">
        <f>SUMIFS(СВЦЭМ!$G$34:$G$777,СВЦЭМ!$A$34:$A$777,$A242,СВЦЭМ!$B$34:$B$777,V$225)+'СЕТ СН'!$F$15</f>
        <v>0</v>
      </c>
      <c r="W242" s="36">
        <f>SUMIFS(СВЦЭМ!$G$34:$G$777,СВЦЭМ!$A$34:$A$777,$A242,СВЦЭМ!$B$34:$B$777,W$225)+'СЕТ СН'!$F$15</f>
        <v>0</v>
      </c>
      <c r="X242" s="36">
        <f>SUMIFS(СВЦЭМ!$G$34:$G$777,СВЦЭМ!$A$34:$A$777,$A242,СВЦЭМ!$B$34:$B$777,X$225)+'СЕТ СН'!$F$15</f>
        <v>0</v>
      </c>
      <c r="Y242" s="36">
        <f>SUMIFS(СВЦЭМ!$G$34:$G$777,СВЦЭМ!$A$34:$A$777,$A242,СВЦЭМ!$B$34:$B$777,Y$225)+'СЕТ СН'!$F$15</f>
        <v>0</v>
      </c>
    </row>
    <row r="243" spans="1:25" ht="15.75" hidden="1" x14ac:dyDescent="0.2">
      <c r="A243" s="35">
        <f t="shared" si="6"/>
        <v>44092</v>
      </c>
      <c r="B243" s="36">
        <f>SUMIFS(СВЦЭМ!$G$34:$G$777,СВЦЭМ!$A$34:$A$777,$A243,СВЦЭМ!$B$34:$B$777,B$225)+'СЕТ СН'!$F$15</f>
        <v>0</v>
      </c>
      <c r="C243" s="36">
        <f>SUMIFS(СВЦЭМ!$G$34:$G$777,СВЦЭМ!$A$34:$A$777,$A243,СВЦЭМ!$B$34:$B$777,C$225)+'СЕТ СН'!$F$15</f>
        <v>0</v>
      </c>
      <c r="D243" s="36">
        <f>SUMIFS(СВЦЭМ!$G$34:$G$777,СВЦЭМ!$A$34:$A$777,$A243,СВЦЭМ!$B$34:$B$777,D$225)+'СЕТ СН'!$F$15</f>
        <v>0</v>
      </c>
      <c r="E243" s="36">
        <f>SUMIFS(СВЦЭМ!$G$34:$G$777,СВЦЭМ!$A$34:$A$777,$A243,СВЦЭМ!$B$34:$B$777,E$225)+'СЕТ СН'!$F$15</f>
        <v>0</v>
      </c>
      <c r="F243" s="36">
        <f>SUMIFS(СВЦЭМ!$G$34:$G$777,СВЦЭМ!$A$34:$A$777,$A243,СВЦЭМ!$B$34:$B$777,F$225)+'СЕТ СН'!$F$15</f>
        <v>0</v>
      </c>
      <c r="G243" s="36">
        <f>SUMIFS(СВЦЭМ!$G$34:$G$777,СВЦЭМ!$A$34:$A$777,$A243,СВЦЭМ!$B$34:$B$777,G$225)+'СЕТ СН'!$F$15</f>
        <v>0</v>
      </c>
      <c r="H243" s="36">
        <f>SUMIFS(СВЦЭМ!$G$34:$G$777,СВЦЭМ!$A$34:$A$777,$A243,СВЦЭМ!$B$34:$B$777,H$225)+'СЕТ СН'!$F$15</f>
        <v>0</v>
      </c>
      <c r="I243" s="36">
        <f>SUMIFS(СВЦЭМ!$G$34:$G$777,СВЦЭМ!$A$34:$A$777,$A243,СВЦЭМ!$B$34:$B$777,I$225)+'СЕТ СН'!$F$15</f>
        <v>0</v>
      </c>
      <c r="J243" s="36">
        <f>SUMIFS(СВЦЭМ!$G$34:$G$777,СВЦЭМ!$A$34:$A$777,$A243,СВЦЭМ!$B$34:$B$777,J$225)+'СЕТ СН'!$F$15</f>
        <v>0</v>
      </c>
      <c r="K243" s="36">
        <f>SUMIFS(СВЦЭМ!$G$34:$G$777,СВЦЭМ!$A$34:$A$777,$A243,СВЦЭМ!$B$34:$B$777,K$225)+'СЕТ СН'!$F$15</f>
        <v>0</v>
      </c>
      <c r="L243" s="36">
        <f>SUMIFS(СВЦЭМ!$G$34:$G$777,СВЦЭМ!$A$34:$A$777,$A243,СВЦЭМ!$B$34:$B$777,L$225)+'СЕТ СН'!$F$15</f>
        <v>0</v>
      </c>
      <c r="M243" s="36">
        <f>SUMIFS(СВЦЭМ!$G$34:$G$777,СВЦЭМ!$A$34:$A$777,$A243,СВЦЭМ!$B$34:$B$777,M$225)+'СЕТ СН'!$F$15</f>
        <v>0</v>
      </c>
      <c r="N243" s="36">
        <f>SUMIFS(СВЦЭМ!$G$34:$G$777,СВЦЭМ!$A$34:$A$777,$A243,СВЦЭМ!$B$34:$B$777,N$225)+'СЕТ СН'!$F$15</f>
        <v>0</v>
      </c>
      <c r="O243" s="36">
        <f>SUMIFS(СВЦЭМ!$G$34:$G$777,СВЦЭМ!$A$34:$A$777,$A243,СВЦЭМ!$B$34:$B$777,O$225)+'СЕТ СН'!$F$15</f>
        <v>0</v>
      </c>
      <c r="P243" s="36">
        <f>SUMIFS(СВЦЭМ!$G$34:$G$777,СВЦЭМ!$A$34:$A$777,$A243,СВЦЭМ!$B$34:$B$777,P$225)+'СЕТ СН'!$F$15</f>
        <v>0</v>
      </c>
      <c r="Q243" s="36">
        <f>SUMIFS(СВЦЭМ!$G$34:$G$777,СВЦЭМ!$A$34:$A$777,$A243,СВЦЭМ!$B$34:$B$777,Q$225)+'СЕТ СН'!$F$15</f>
        <v>0</v>
      </c>
      <c r="R243" s="36">
        <f>SUMIFS(СВЦЭМ!$G$34:$G$777,СВЦЭМ!$A$34:$A$777,$A243,СВЦЭМ!$B$34:$B$777,R$225)+'СЕТ СН'!$F$15</f>
        <v>0</v>
      </c>
      <c r="S243" s="36">
        <f>SUMIFS(СВЦЭМ!$G$34:$G$777,СВЦЭМ!$A$34:$A$777,$A243,СВЦЭМ!$B$34:$B$777,S$225)+'СЕТ СН'!$F$15</f>
        <v>0</v>
      </c>
      <c r="T243" s="36">
        <f>SUMIFS(СВЦЭМ!$G$34:$G$777,СВЦЭМ!$A$34:$A$777,$A243,СВЦЭМ!$B$34:$B$777,T$225)+'СЕТ СН'!$F$15</f>
        <v>0</v>
      </c>
      <c r="U243" s="36">
        <f>SUMIFS(СВЦЭМ!$G$34:$G$777,СВЦЭМ!$A$34:$A$777,$A243,СВЦЭМ!$B$34:$B$777,U$225)+'СЕТ СН'!$F$15</f>
        <v>0</v>
      </c>
      <c r="V243" s="36">
        <f>SUMIFS(СВЦЭМ!$G$34:$G$777,СВЦЭМ!$A$34:$A$777,$A243,СВЦЭМ!$B$34:$B$777,V$225)+'СЕТ СН'!$F$15</f>
        <v>0</v>
      </c>
      <c r="W243" s="36">
        <f>SUMIFS(СВЦЭМ!$G$34:$G$777,СВЦЭМ!$A$34:$A$777,$A243,СВЦЭМ!$B$34:$B$777,W$225)+'СЕТ СН'!$F$15</f>
        <v>0</v>
      </c>
      <c r="X243" s="36">
        <f>SUMIFS(СВЦЭМ!$G$34:$G$777,СВЦЭМ!$A$34:$A$777,$A243,СВЦЭМ!$B$34:$B$777,X$225)+'СЕТ СН'!$F$15</f>
        <v>0</v>
      </c>
      <c r="Y243" s="36">
        <f>SUMIFS(СВЦЭМ!$G$34:$G$777,СВЦЭМ!$A$34:$A$777,$A243,СВЦЭМ!$B$34:$B$777,Y$225)+'СЕТ СН'!$F$15</f>
        <v>0</v>
      </c>
    </row>
    <row r="244" spans="1:25" ht="15.75" hidden="1" x14ac:dyDescent="0.2">
      <c r="A244" s="35">
        <f t="shared" si="6"/>
        <v>44093</v>
      </c>
      <c r="B244" s="36">
        <f>SUMIFS(СВЦЭМ!$G$34:$G$777,СВЦЭМ!$A$34:$A$777,$A244,СВЦЭМ!$B$34:$B$777,B$225)+'СЕТ СН'!$F$15</f>
        <v>0</v>
      </c>
      <c r="C244" s="36">
        <f>SUMIFS(СВЦЭМ!$G$34:$G$777,СВЦЭМ!$A$34:$A$777,$A244,СВЦЭМ!$B$34:$B$777,C$225)+'СЕТ СН'!$F$15</f>
        <v>0</v>
      </c>
      <c r="D244" s="36">
        <f>SUMIFS(СВЦЭМ!$G$34:$G$777,СВЦЭМ!$A$34:$A$777,$A244,СВЦЭМ!$B$34:$B$777,D$225)+'СЕТ СН'!$F$15</f>
        <v>0</v>
      </c>
      <c r="E244" s="36">
        <f>SUMIFS(СВЦЭМ!$G$34:$G$777,СВЦЭМ!$A$34:$A$777,$A244,СВЦЭМ!$B$34:$B$777,E$225)+'СЕТ СН'!$F$15</f>
        <v>0</v>
      </c>
      <c r="F244" s="36">
        <f>SUMIFS(СВЦЭМ!$G$34:$G$777,СВЦЭМ!$A$34:$A$777,$A244,СВЦЭМ!$B$34:$B$777,F$225)+'СЕТ СН'!$F$15</f>
        <v>0</v>
      </c>
      <c r="G244" s="36">
        <f>SUMIFS(СВЦЭМ!$G$34:$G$777,СВЦЭМ!$A$34:$A$777,$A244,СВЦЭМ!$B$34:$B$777,G$225)+'СЕТ СН'!$F$15</f>
        <v>0</v>
      </c>
      <c r="H244" s="36">
        <f>SUMIFS(СВЦЭМ!$G$34:$G$777,СВЦЭМ!$A$34:$A$777,$A244,СВЦЭМ!$B$34:$B$777,H$225)+'СЕТ СН'!$F$15</f>
        <v>0</v>
      </c>
      <c r="I244" s="36">
        <f>SUMIFS(СВЦЭМ!$G$34:$G$777,СВЦЭМ!$A$34:$A$777,$A244,СВЦЭМ!$B$34:$B$777,I$225)+'СЕТ СН'!$F$15</f>
        <v>0</v>
      </c>
      <c r="J244" s="36">
        <f>SUMIFS(СВЦЭМ!$G$34:$G$777,СВЦЭМ!$A$34:$A$777,$A244,СВЦЭМ!$B$34:$B$777,J$225)+'СЕТ СН'!$F$15</f>
        <v>0</v>
      </c>
      <c r="K244" s="36">
        <f>SUMIFS(СВЦЭМ!$G$34:$G$777,СВЦЭМ!$A$34:$A$777,$A244,СВЦЭМ!$B$34:$B$777,K$225)+'СЕТ СН'!$F$15</f>
        <v>0</v>
      </c>
      <c r="L244" s="36">
        <f>SUMIFS(СВЦЭМ!$G$34:$G$777,СВЦЭМ!$A$34:$A$777,$A244,СВЦЭМ!$B$34:$B$777,L$225)+'СЕТ СН'!$F$15</f>
        <v>0</v>
      </c>
      <c r="M244" s="36">
        <f>SUMIFS(СВЦЭМ!$G$34:$G$777,СВЦЭМ!$A$34:$A$777,$A244,СВЦЭМ!$B$34:$B$777,M$225)+'СЕТ СН'!$F$15</f>
        <v>0</v>
      </c>
      <c r="N244" s="36">
        <f>SUMIFS(СВЦЭМ!$G$34:$G$777,СВЦЭМ!$A$34:$A$777,$A244,СВЦЭМ!$B$34:$B$777,N$225)+'СЕТ СН'!$F$15</f>
        <v>0</v>
      </c>
      <c r="O244" s="36">
        <f>SUMIFS(СВЦЭМ!$G$34:$G$777,СВЦЭМ!$A$34:$A$777,$A244,СВЦЭМ!$B$34:$B$777,O$225)+'СЕТ СН'!$F$15</f>
        <v>0</v>
      </c>
      <c r="P244" s="36">
        <f>SUMIFS(СВЦЭМ!$G$34:$G$777,СВЦЭМ!$A$34:$A$777,$A244,СВЦЭМ!$B$34:$B$777,P$225)+'СЕТ СН'!$F$15</f>
        <v>0</v>
      </c>
      <c r="Q244" s="36">
        <f>SUMIFS(СВЦЭМ!$G$34:$G$777,СВЦЭМ!$A$34:$A$777,$A244,СВЦЭМ!$B$34:$B$777,Q$225)+'СЕТ СН'!$F$15</f>
        <v>0</v>
      </c>
      <c r="R244" s="36">
        <f>SUMIFS(СВЦЭМ!$G$34:$G$777,СВЦЭМ!$A$34:$A$777,$A244,СВЦЭМ!$B$34:$B$777,R$225)+'СЕТ СН'!$F$15</f>
        <v>0</v>
      </c>
      <c r="S244" s="36">
        <f>SUMIFS(СВЦЭМ!$G$34:$G$777,СВЦЭМ!$A$34:$A$777,$A244,СВЦЭМ!$B$34:$B$777,S$225)+'СЕТ СН'!$F$15</f>
        <v>0</v>
      </c>
      <c r="T244" s="36">
        <f>SUMIFS(СВЦЭМ!$G$34:$G$777,СВЦЭМ!$A$34:$A$777,$A244,СВЦЭМ!$B$34:$B$777,T$225)+'СЕТ СН'!$F$15</f>
        <v>0</v>
      </c>
      <c r="U244" s="36">
        <f>SUMIFS(СВЦЭМ!$G$34:$G$777,СВЦЭМ!$A$34:$A$777,$A244,СВЦЭМ!$B$34:$B$777,U$225)+'СЕТ СН'!$F$15</f>
        <v>0</v>
      </c>
      <c r="V244" s="36">
        <f>SUMIFS(СВЦЭМ!$G$34:$G$777,СВЦЭМ!$A$34:$A$777,$A244,СВЦЭМ!$B$34:$B$777,V$225)+'СЕТ СН'!$F$15</f>
        <v>0</v>
      </c>
      <c r="W244" s="36">
        <f>SUMIFS(СВЦЭМ!$G$34:$G$777,СВЦЭМ!$A$34:$A$777,$A244,СВЦЭМ!$B$34:$B$777,W$225)+'СЕТ СН'!$F$15</f>
        <v>0</v>
      </c>
      <c r="X244" s="36">
        <f>SUMIFS(СВЦЭМ!$G$34:$G$777,СВЦЭМ!$A$34:$A$777,$A244,СВЦЭМ!$B$34:$B$777,X$225)+'СЕТ СН'!$F$15</f>
        <v>0</v>
      </c>
      <c r="Y244" s="36">
        <f>SUMIFS(СВЦЭМ!$G$34:$G$777,СВЦЭМ!$A$34:$A$777,$A244,СВЦЭМ!$B$34:$B$777,Y$225)+'СЕТ СН'!$F$15</f>
        <v>0</v>
      </c>
    </row>
    <row r="245" spans="1:25" ht="15.75" hidden="1" x14ac:dyDescent="0.2">
      <c r="A245" s="35">
        <f t="shared" si="6"/>
        <v>44094</v>
      </c>
      <c r="B245" s="36">
        <f>SUMIFS(СВЦЭМ!$G$34:$G$777,СВЦЭМ!$A$34:$A$777,$A245,СВЦЭМ!$B$34:$B$777,B$225)+'СЕТ СН'!$F$15</f>
        <v>0</v>
      </c>
      <c r="C245" s="36">
        <f>SUMIFS(СВЦЭМ!$G$34:$G$777,СВЦЭМ!$A$34:$A$777,$A245,СВЦЭМ!$B$34:$B$777,C$225)+'СЕТ СН'!$F$15</f>
        <v>0</v>
      </c>
      <c r="D245" s="36">
        <f>SUMIFS(СВЦЭМ!$G$34:$G$777,СВЦЭМ!$A$34:$A$777,$A245,СВЦЭМ!$B$34:$B$777,D$225)+'СЕТ СН'!$F$15</f>
        <v>0</v>
      </c>
      <c r="E245" s="36">
        <f>SUMIFS(СВЦЭМ!$G$34:$G$777,СВЦЭМ!$A$34:$A$777,$A245,СВЦЭМ!$B$34:$B$777,E$225)+'СЕТ СН'!$F$15</f>
        <v>0</v>
      </c>
      <c r="F245" s="36">
        <f>SUMIFS(СВЦЭМ!$G$34:$G$777,СВЦЭМ!$A$34:$A$777,$A245,СВЦЭМ!$B$34:$B$777,F$225)+'СЕТ СН'!$F$15</f>
        <v>0</v>
      </c>
      <c r="G245" s="36">
        <f>SUMIFS(СВЦЭМ!$G$34:$G$777,СВЦЭМ!$A$34:$A$777,$A245,СВЦЭМ!$B$34:$B$777,G$225)+'СЕТ СН'!$F$15</f>
        <v>0</v>
      </c>
      <c r="H245" s="36">
        <f>SUMIFS(СВЦЭМ!$G$34:$G$777,СВЦЭМ!$A$34:$A$777,$A245,СВЦЭМ!$B$34:$B$777,H$225)+'СЕТ СН'!$F$15</f>
        <v>0</v>
      </c>
      <c r="I245" s="36">
        <f>SUMIFS(СВЦЭМ!$G$34:$G$777,СВЦЭМ!$A$34:$A$777,$A245,СВЦЭМ!$B$34:$B$777,I$225)+'СЕТ СН'!$F$15</f>
        <v>0</v>
      </c>
      <c r="J245" s="36">
        <f>SUMIFS(СВЦЭМ!$G$34:$G$777,СВЦЭМ!$A$34:$A$777,$A245,СВЦЭМ!$B$34:$B$777,J$225)+'СЕТ СН'!$F$15</f>
        <v>0</v>
      </c>
      <c r="K245" s="36">
        <f>SUMIFS(СВЦЭМ!$G$34:$G$777,СВЦЭМ!$A$34:$A$777,$A245,СВЦЭМ!$B$34:$B$777,K$225)+'СЕТ СН'!$F$15</f>
        <v>0</v>
      </c>
      <c r="L245" s="36">
        <f>SUMIFS(СВЦЭМ!$G$34:$G$777,СВЦЭМ!$A$34:$A$777,$A245,СВЦЭМ!$B$34:$B$777,L$225)+'СЕТ СН'!$F$15</f>
        <v>0</v>
      </c>
      <c r="M245" s="36">
        <f>SUMIFS(СВЦЭМ!$G$34:$G$777,СВЦЭМ!$A$34:$A$777,$A245,СВЦЭМ!$B$34:$B$777,M$225)+'СЕТ СН'!$F$15</f>
        <v>0</v>
      </c>
      <c r="N245" s="36">
        <f>SUMIFS(СВЦЭМ!$G$34:$G$777,СВЦЭМ!$A$34:$A$777,$A245,СВЦЭМ!$B$34:$B$777,N$225)+'СЕТ СН'!$F$15</f>
        <v>0</v>
      </c>
      <c r="O245" s="36">
        <f>SUMIFS(СВЦЭМ!$G$34:$G$777,СВЦЭМ!$A$34:$A$777,$A245,СВЦЭМ!$B$34:$B$777,O$225)+'СЕТ СН'!$F$15</f>
        <v>0</v>
      </c>
      <c r="P245" s="36">
        <f>SUMIFS(СВЦЭМ!$G$34:$G$777,СВЦЭМ!$A$34:$A$777,$A245,СВЦЭМ!$B$34:$B$777,P$225)+'СЕТ СН'!$F$15</f>
        <v>0</v>
      </c>
      <c r="Q245" s="36">
        <f>SUMIFS(СВЦЭМ!$G$34:$G$777,СВЦЭМ!$A$34:$A$777,$A245,СВЦЭМ!$B$34:$B$777,Q$225)+'СЕТ СН'!$F$15</f>
        <v>0</v>
      </c>
      <c r="R245" s="36">
        <f>SUMIFS(СВЦЭМ!$G$34:$G$777,СВЦЭМ!$A$34:$A$777,$A245,СВЦЭМ!$B$34:$B$777,R$225)+'СЕТ СН'!$F$15</f>
        <v>0</v>
      </c>
      <c r="S245" s="36">
        <f>SUMIFS(СВЦЭМ!$G$34:$G$777,СВЦЭМ!$A$34:$A$777,$A245,СВЦЭМ!$B$34:$B$777,S$225)+'СЕТ СН'!$F$15</f>
        <v>0</v>
      </c>
      <c r="T245" s="36">
        <f>SUMIFS(СВЦЭМ!$G$34:$G$777,СВЦЭМ!$A$34:$A$777,$A245,СВЦЭМ!$B$34:$B$777,T$225)+'СЕТ СН'!$F$15</f>
        <v>0</v>
      </c>
      <c r="U245" s="36">
        <f>SUMIFS(СВЦЭМ!$G$34:$G$777,СВЦЭМ!$A$34:$A$777,$A245,СВЦЭМ!$B$34:$B$777,U$225)+'СЕТ СН'!$F$15</f>
        <v>0</v>
      </c>
      <c r="V245" s="36">
        <f>SUMIFS(СВЦЭМ!$G$34:$G$777,СВЦЭМ!$A$34:$A$777,$A245,СВЦЭМ!$B$34:$B$777,V$225)+'СЕТ СН'!$F$15</f>
        <v>0</v>
      </c>
      <c r="W245" s="36">
        <f>SUMIFS(СВЦЭМ!$G$34:$G$777,СВЦЭМ!$A$34:$A$777,$A245,СВЦЭМ!$B$34:$B$777,W$225)+'СЕТ СН'!$F$15</f>
        <v>0</v>
      </c>
      <c r="X245" s="36">
        <f>SUMIFS(СВЦЭМ!$G$34:$G$777,СВЦЭМ!$A$34:$A$777,$A245,СВЦЭМ!$B$34:$B$777,X$225)+'СЕТ СН'!$F$15</f>
        <v>0</v>
      </c>
      <c r="Y245" s="36">
        <f>SUMIFS(СВЦЭМ!$G$34:$G$777,СВЦЭМ!$A$34:$A$777,$A245,СВЦЭМ!$B$34:$B$777,Y$225)+'СЕТ СН'!$F$15</f>
        <v>0</v>
      </c>
    </row>
    <row r="246" spans="1:25" ht="15.75" hidden="1" x14ac:dyDescent="0.2">
      <c r="A246" s="35">
        <f t="shared" si="6"/>
        <v>44095</v>
      </c>
      <c r="B246" s="36">
        <f>SUMIFS(СВЦЭМ!$G$34:$G$777,СВЦЭМ!$A$34:$A$777,$A246,СВЦЭМ!$B$34:$B$777,B$225)+'СЕТ СН'!$F$15</f>
        <v>0</v>
      </c>
      <c r="C246" s="36">
        <f>SUMIFS(СВЦЭМ!$G$34:$G$777,СВЦЭМ!$A$34:$A$777,$A246,СВЦЭМ!$B$34:$B$777,C$225)+'СЕТ СН'!$F$15</f>
        <v>0</v>
      </c>
      <c r="D246" s="36">
        <f>SUMIFS(СВЦЭМ!$G$34:$G$777,СВЦЭМ!$A$34:$A$777,$A246,СВЦЭМ!$B$34:$B$777,D$225)+'СЕТ СН'!$F$15</f>
        <v>0</v>
      </c>
      <c r="E246" s="36">
        <f>SUMIFS(СВЦЭМ!$G$34:$G$777,СВЦЭМ!$A$34:$A$777,$A246,СВЦЭМ!$B$34:$B$777,E$225)+'СЕТ СН'!$F$15</f>
        <v>0</v>
      </c>
      <c r="F246" s="36">
        <f>SUMIFS(СВЦЭМ!$G$34:$G$777,СВЦЭМ!$A$34:$A$777,$A246,СВЦЭМ!$B$34:$B$777,F$225)+'СЕТ СН'!$F$15</f>
        <v>0</v>
      </c>
      <c r="G246" s="36">
        <f>SUMIFS(СВЦЭМ!$G$34:$G$777,СВЦЭМ!$A$34:$A$777,$A246,СВЦЭМ!$B$34:$B$777,G$225)+'СЕТ СН'!$F$15</f>
        <v>0</v>
      </c>
      <c r="H246" s="36">
        <f>SUMIFS(СВЦЭМ!$G$34:$G$777,СВЦЭМ!$A$34:$A$777,$A246,СВЦЭМ!$B$34:$B$777,H$225)+'СЕТ СН'!$F$15</f>
        <v>0</v>
      </c>
      <c r="I246" s="36">
        <f>SUMIFS(СВЦЭМ!$G$34:$G$777,СВЦЭМ!$A$34:$A$777,$A246,СВЦЭМ!$B$34:$B$777,I$225)+'СЕТ СН'!$F$15</f>
        <v>0</v>
      </c>
      <c r="J246" s="36">
        <f>SUMIFS(СВЦЭМ!$G$34:$G$777,СВЦЭМ!$A$34:$A$777,$A246,СВЦЭМ!$B$34:$B$777,J$225)+'СЕТ СН'!$F$15</f>
        <v>0</v>
      </c>
      <c r="K246" s="36">
        <f>SUMIFS(СВЦЭМ!$G$34:$G$777,СВЦЭМ!$A$34:$A$777,$A246,СВЦЭМ!$B$34:$B$777,K$225)+'СЕТ СН'!$F$15</f>
        <v>0</v>
      </c>
      <c r="L246" s="36">
        <f>SUMIFS(СВЦЭМ!$G$34:$G$777,СВЦЭМ!$A$34:$A$777,$A246,СВЦЭМ!$B$34:$B$777,L$225)+'СЕТ СН'!$F$15</f>
        <v>0</v>
      </c>
      <c r="M246" s="36">
        <f>SUMIFS(СВЦЭМ!$G$34:$G$777,СВЦЭМ!$A$34:$A$777,$A246,СВЦЭМ!$B$34:$B$777,M$225)+'СЕТ СН'!$F$15</f>
        <v>0</v>
      </c>
      <c r="N246" s="36">
        <f>SUMIFS(СВЦЭМ!$G$34:$G$777,СВЦЭМ!$A$34:$A$777,$A246,СВЦЭМ!$B$34:$B$777,N$225)+'СЕТ СН'!$F$15</f>
        <v>0</v>
      </c>
      <c r="O246" s="36">
        <f>SUMIFS(СВЦЭМ!$G$34:$G$777,СВЦЭМ!$A$34:$A$777,$A246,СВЦЭМ!$B$34:$B$777,O$225)+'СЕТ СН'!$F$15</f>
        <v>0</v>
      </c>
      <c r="P246" s="36">
        <f>SUMIFS(СВЦЭМ!$G$34:$G$777,СВЦЭМ!$A$34:$A$777,$A246,СВЦЭМ!$B$34:$B$777,P$225)+'СЕТ СН'!$F$15</f>
        <v>0</v>
      </c>
      <c r="Q246" s="36">
        <f>SUMIFS(СВЦЭМ!$G$34:$G$777,СВЦЭМ!$A$34:$A$777,$A246,СВЦЭМ!$B$34:$B$777,Q$225)+'СЕТ СН'!$F$15</f>
        <v>0</v>
      </c>
      <c r="R246" s="36">
        <f>SUMIFS(СВЦЭМ!$G$34:$G$777,СВЦЭМ!$A$34:$A$777,$A246,СВЦЭМ!$B$34:$B$777,R$225)+'СЕТ СН'!$F$15</f>
        <v>0</v>
      </c>
      <c r="S246" s="36">
        <f>SUMIFS(СВЦЭМ!$G$34:$G$777,СВЦЭМ!$A$34:$A$777,$A246,СВЦЭМ!$B$34:$B$777,S$225)+'СЕТ СН'!$F$15</f>
        <v>0</v>
      </c>
      <c r="T246" s="36">
        <f>SUMIFS(СВЦЭМ!$G$34:$G$777,СВЦЭМ!$A$34:$A$777,$A246,СВЦЭМ!$B$34:$B$777,T$225)+'СЕТ СН'!$F$15</f>
        <v>0</v>
      </c>
      <c r="U246" s="36">
        <f>SUMIFS(СВЦЭМ!$G$34:$G$777,СВЦЭМ!$A$34:$A$777,$A246,СВЦЭМ!$B$34:$B$777,U$225)+'СЕТ СН'!$F$15</f>
        <v>0</v>
      </c>
      <c r="V246" s="36">
        <f>SUMIFS(СВЦЭМ!$G$34:$G$777,СВЦЭМ!$A$34:$A$777,$A246,СВЦЭМ!$B$34:$B$777,V$225)+'СЕТ СН'!$F$15</f>
        <v>0</v>
      </c>
      <c r="W246" s="36">
        <f>SUMIFS(СВЦЭМ!$G$34:$G$777,СВЦЭМ!$A$34:$A$777,$A246,СВЦЭМ!$B$34:$B$777,W$225)+'СЕТ СН'!$F$15</f>
        <v>0</v>
      </c>
      <c r="X246" s="36">
        <f>SUMIFS(СВЦЭМ!$G$34:$G$777,СВЦЭМ!$A$34:$A$777,$A246,СВЦЭМ!$B$34:$B$777,X$225)+'СЕТ СН'!$F$15</f>
        <v>0</v>
      </c>
      <c r="Y246" s="36">
        <f>SUMIFS(СВЦЭМ!$G$34:$G$777,СВЦЭМ!$A$34:$A$777,$A246,СВЦЭМ!$B$34:$B$777,Y$225)+'СЕТ СН'!$F$15</f>
        <v>0</v>
      </c>
    </row>
    <row r="247" spans="1:25" ht="15.75" hidden="1" x14ac:dyDescent="0.2">
      <c r="A247" s="35">
        <f t="shared" si="6"/>
        <v>44096</v>
      </c>
      <c r="B247" s="36">
        <f>SUMIFS(СВЦЭМ!$G$34:$G$777,СВЦЭМ!$A$34:$A$777,$A247,СВЦЭМ!$B$34:$B$777,B$225)+'СЕТ СН'!$F$15</f>
        <v>0</v>
      </c>
      <c r="C247" s="36">
        <f>SUMIFS(СВЦЭМ!$G$34:$G$777,СВЦЭМ!$A$34:$A$777,$A247,СВЦЭМ!$B$34:$B$777,C$225)+'СЕТ СН'!$F$15</f>
        <v>0</v>
      </c>
      <c r="D247" s="36">
        <f>SUMIFS(СВЦЭМ!$G$34:$G$777,СВЦЭМ!$A$34:$A$777,$A247,СВЦЭМ!$B$34:$B$777,D$225)+'СЕТ СН'!$F$15</f>
        <v>0</v>
      </c>
      <c r="E247" s="36">
        <f>SUMIFS(СВЦЭМ!$G$34:$G$777,СВЦЭМ!$A$34:$A$777,$A247,СВЦЭМ!$B$34:$B$777,E$225)+'СЕТ СН'!$F$15</f>
        <v>0</v>
      </c>
      <c r="F247" s="36">
        <f>SUMIFS(СВЦЭМ!$G$34:$G$777,СВЦЭМ!$A$34:$A$777,$A247,СВЦЭМ!$B$34:$B$777,F$225)+'СЕТ СН'!$F$15</f>
        <v>0</v>
      </c>
      <c r="G247" s="36">
        <f>SUMIFS(СВЦЭМ!$G$34:$G$777,СВЦЭМ!$A$34:$A$777,$A247,СВЦЭМ!$B$34:$B$777,G$225)+'СЕТ СН'!$F$15</f>
        <v>0</v>
      </c>
      <c r="H247" s="36">
        <f>SUMIFS(СВЦЭМ!$G$34:$G$777,СВЦЭМ!$A$34:$A$777,$A247,СВЦЭМ!$B$34:$B$777,H$225)+'СЕТ СН'!$F$15</f>
        <v>0</v>
      </c>
      <c r="I247" s="36">
        <f>SUMIFS(СВЦЭМ!$G$34:$G$777,СВЦЭМ!$A$34:$A$777,$A247,СВЦЭМ!$B$34:$B$777,I$225)+'СЕТ СН'!$F$15</f>
        <v>0</v>
      </c>
      <c r="J247" s="36">
        <f>SUMIFS(СВЦЭМ!$G$34:$G$777,СВЦЭМ!$A$34:$A$777,$A247,СВЦЭМ!$B$34:$B$777,J$225)+'СЕТ СН'!$F$15</f>
        <v>0</v>
      </c>
      <c r="K247" s="36">
        <f>SUMIFS(СВЦЭМ!$G$34:$G$777,СВЦЭМ!$A$34:$A$777,$A247,СВЦЭМ!$B$34:$B$777,K$225)+'СЕТ СН'!$F$15</f>
        <v>0</v>
      </c>
      <c r="L247" s="36">
        <f>SUMIFS(СВЦЭМ!$G$34:$G$777,СВЦЭМ!$A$34:$A$777,$A247,СВЦЭМ!$B$34:$B$777,L$225)+'СЕТ СН'!$F$15</f>
        <v>0</v>
      </c>
      <c r="M247" s="36">
        <f>SUMIFS(СВЦЭМ!$G$34:$G$777,СВЦЭМ!$A$34:$A$777,$A247,СВЦЭМ!$B$34:$B$777,M$225)+'СЕТ СН'!$F$15</f>
        <v>0</v>
      </c>
      <c r="N247" s="36">
        <f>SUMIFS(СВЦЭМ!$G$34:$G$777,СВЦЭМ!$A$34:$A$777,$A247,СВЦЭМ!$B$34:$B$777,N$225)+'СЕТ СН'!$F$15</f>
        <v>0</v>
      </c>
      <c r="O247" s="36">
        <f>SUMIFS(СВЦЭМ!$G$34:$G$777,СВЦЭМ!$A$34:$A$777,$A247,СВЦЭМ!$B$34:$B$777,O$225)+'СЕТ СН'!$F$15</f>
        <v>0</v>
      </c>
      <c r="P247" s="36">
        <f>SUMIFS(СВЦЭМ!$G$34:$G$777,СВЦЭМ!$A$34:$A$777,$A247,СВЦЭМ!$B$34:$B$777,P$225)+'СЕТ СН'!$F$15</f>
        <v>0</v>
      </c>
      <c r="Q247" s="36">
        <f>SUMIFS(СВЦЭМ!$G$34:$G$777,СВЦЭМ!$A$34:$A$777,$A247,СВЦЭМ!$B$34:$B$777,Q$225)+'СЕТ СН'!$F$15</f>
        <v>0</v>
      </c>
      <c r="R247" s="36">
        <f>SUMIFS(СВЦЭМ!$G$34:$G$777,СВЦЭМ!$A$34:$A$777,$A247,СВЦЭМ!$B$34:$B$777,R$225)+'СЕТ СН'!$F$15</f>
        <v>0</v>
      </c>
      <c r="S247" s="36">
        <f>SUMIFS(СВЦЭМ!$G$34:$G$777,СВЦЭМ!$A$34:$A$777,$A247,СВЦЭМ!$B$34:$B$777,S$225)+'СЕТ СН'!$F$15</f>
        <v>0</v>
      </c>
      <c r="T247" s="36">
        <f>SUMIFS(СВЦЭМ!$G$34:$G$777,СВЦЭМ!$A$34:$A$777,$A247,СВЦЭМ!$B$34:$B$777,T$225)+'СЕТ СН'!$F$15</f>
        <v>0</v>
      </c>
      <c r="U247" s="36">
        <f>SUMIFS(СВЦЭМ!$G$34:$G$777,СВЦЭМ!$A$34:$A$777,$A247,СВЦЭМ!$B$34:$B$777,U$225)+'СЕТ СН'!$F$15</f>
        <v>0</v>
      </c>
      <c r="V247" s="36">
        <f>SUMIFS(СВЦЭМ!$G$34:$G$777,СВЦЭМ!$A$34:$A$777,$A247,СВЦЭМ!$B$34:$B$777,V$225)+'СЕТ СН'!$F$15</f>
        <v>0</v>
      </c>
      <c r="W247" s="36">
        <f>SUMIFS(СВЦЭМ!$G$34:$G$777,СВЦЭМ!$A$34:$A$777,$A247,СВЦЭМ!$B$34:$B$777,W$225)+'СЕТ СН'!$F$15</f>
        <v>0</v>
      </c>
      <c r="X247" s="36">
        <f>SUMIFS(СВЦЭМ!$G$34:$G$777,СВЦЭМ!$A$34:$A$777,$A247,СВЦЭМ!$B$34:$B$777,X$225)+'СЕТ СН'!$F$15</f>
        <v>0</v>
      </c>
      <c r="Y247" s="36">
        <f>SUMIFS(СВЦЭМ!$G$34:$G$777,СВЦЭМ!$A$34:$A$777,$A247,СВЦЭМ!$B$34:$B$777,Y$225)+'СЕТ СН'!$F$15</f>
        <v>0</v>
      </c>
    </row>
    <row r="248" spans="1:25" ht="15.75" hidden="1" x14ac:dyDescent="0.2">
      <c r="A248" s="35">
        <f t="shared" si="6"/>
        <v>44097</v>
      </c>
      <c r="B248" s="36">
        <f>SUMIFS(СВЦЭМ!$G$34:$G$777,СВЦЭМ!$A$34:$A$777,$A248,СВЦЭМ!$B$34:$B$777,B$225)+'СЕТ СН'!$F$15</f>
        <v>0</v>
      </c>
      <c r="C248" s="36">
        <f>SUMIFS(СВЦЭМ!$G$34:$G$777,СВЦЭМ!$A$34:$A$777,$A248,СВЦЭМ!$B$34:$B$777,C$225)+'СЕТ СН'!$F$15</f>
        <v>0</v>
      </c>
      <c r="D248" s="36">
        <f>SUMIFS(СВЦЭМ!$G$34:$G$777,СВЦЭМ!$A$34:$A$777,$A248,СВЦЭМ!$B$34:$B$777,D$225)+'СЕТ СН'!$F$15</f>
        <v>0</v>
      </c>
      <c r="E248" s="36">
        <f>SUMIFS(СВЦЭМ!$G$34:$G$777,СВЦЭМ!$A$34:$A$777,$A248,СВЦЭМ!$B$34:$B$777,E$225)+'СЕТ СН'!$F$15</f>
        <v>0</v>
      </c>
      <c r="F248" s="36">
        <f>SUMIFS(СВЦЭМ!$G$34:$G$777,СВЦЭМ!$A$34:$A$777,$A248,СВЦЭМ!$B$34:$B$777,F$225)+'СЕТ СН'!$F$15</f>
        <v>0</v>
      </c>
      <c r="G248" s="36">
        <f>SUMIFS(СВЦЭМ!$G$34:$G$777,СВЦЭМ!$A$34:$A$777,$A248,СВЦЭМ!$B$34:$B$777,G$225)+'СЕТ СН'!$F$15</f>
        <v>0</v>
      </c>
      <c r="H248" s="36">
        <f>SUMIFS(СВЦЭМ!$G$34:$G$777,СВЦЭМ!$A$34:$A$777,$A248,СВЦЭМ!$B$34:$B$777,H$225)+'СЕТ СН'!$F$15</f>
        <v>0</v>
      </c>
      <c r="I248" s="36">
        <f>SUMIFS(СВЦЭМ!$G$34:$G$777,СВЦЭМ!$A$34:$A$777,$A248,СВЦЭМ!$B$34:$B$777,I$225)+'СЕТ СН'!$F$15</f>
        <v>0</v>
      </c>
      <c r="J248" s="36">
        <f>SUMIFS(СВЦЭМ!$G$34:$G$777,СВЦЭМ!$A$34:$A$777,$A248,СВЦЭМ!$B$34:$B$777,J$225)+'СЕТ СН'!$F$15</f>
        <v>0</v>
      </c>
      <c r="K248" s="36">
        <f>SUMIFS(СВЦЭМ!$G$34:$G$777,СВЦЭМ!$A$34:$A$777,$A248,СВЦЭМ!$B$34:$B$777,K$225)+'СЕТ СН'!$F$15</f>
        <v>0</v>
      </c>
      <c r="L248" s="36">
        <f>SUMIFS(СВЦЭМ!$G$34:$G$777,СВЦЭМ!$A$34:$A$777,$A248,СВЦЭМ!$B$34:$B$777,L$225)+'СЕТ СН'!$F$15</f>
        <v>0</v>
      </c>
      <c r="M248" s="36">
        <f>SUMIFS(СВЦЭМ!$G$34:$G$777,СВЦЭМ!$A$34:$A$777,$A248,СВЦЭМ!$B$34:$B$777,M$225)+'СЕТ СН'!$F$15</f>
        <v>0</v>
      </c>
      <c r="N248" s="36">
        <f>SUMIFS(СВЦЭМ!$G$34:$G$777,СВЦЭМ!$A$34:$A$777,$A248,СВЦЭМ!$B$34:$B$777,N$225)+'СЕТ СН'!$F$15</f>
        <v>0</v>
      </c>
      <c r="O248" s="36">
        <f>SUMIFS(СВЦЭМ!$G$34:$G$777,СВЦЭМ!$A$34:$A$777,$A248,СВЦЭМ!$B$34:$B$777,O$225)+'СЕТ СН'!$F$15</f>
        <v>0</v>
      </c>
      <c r="P248" s="36">
        <f>SUMIFS(СВЦЭМ!$G$34:$G$777,СВЦЭМ!$A$34:$A$777,$A248,СВЦЭМ!$B$34:$B$777,P$225)+'СЕТ СН'!$F$15</f>
        <v>0</v>
      </c>
      <c r="Q248" s="36">
        <f>SUMIFS(СВЦЭМ!$G$34:$G$777,СВЦЭМ!$A$34:$A$777,$A248,СВЦЭМ!$B$34:$B$777,Q$225)+'СЕТ СН'!$F$15</f>
        <v>0</v>
      </c>
      <c r="R248" s="36">
        <f>SUMIFS(СВЦЭМ!$G$34:$G$777,СВЦЭМ!$A$34:$A$777,$A248,СВЦЭМ!$B$34:$B$777,R$225)+'СЕТ СН'!$F$15</f>
        <v>0</v>
      </c>
      <c r="S248" s="36">
        <f>SUMIFS(СВЦЭМ!$G$34:$G$777,СВЦЭМ!$A$34:$A$777,$A248,СВЦЭМ!$B$34:$B$777,S$225)+'СЕТ СН'!$F$15</f>
        <v>0</v>
      </c>
      <c r="T248" s="36">
        <f>SUMIFS(СВЦЭМ!$G$34:$G$777,СВЦЭМ!$A$34:$A$777,$A248,СВЦЭМ!$B$34:$B$777,T$225)+'СЕТ СН'!$F$15</f>
        <v>0</v>
      </c>
      <c r="U248" s="36">
        <f>SUMIFS(СВЦЭМ!$G$34:$G$777,СВЦЭМ!$A$34:$A$777,$A248,СВЦЭМ!$B$34:$B$777,U$225)+'СЕТ СН'!$F$15</f>
        <v>0</v>
      </c>
      <c r="V248" s="36">
        <f>SUMIFS(СВЦЭМ!$G$34:$G$777,СВЦЭМ!$A$34:$A$777,$A248,СВЦЭМ!$B$34:$B$777,V$225)+'СЕТ СН'!$F$15</f>
        <v>0</v>
      </c>
      <c r="W248" s="36">
        <f>SUMIFS(СВЦЭМ!$G$34:$G$777,СВЦЭМ!$A$34:$A$777,$A248,СВЦЭМ!$B$34:$B$777,W$225)+'СЕТ СН'!$F$15</f>
        <v>0</v>
      </c>
      <c r="X248" s="36">
        <f>SUMIFS(СВЦЭМ!$G$34:$G$777,СВЦЭМ!$A$34:$A$777,$A248,СВЦЭМ!$B$34:$B$777,X$225)+'СЕТ СН'!$F$15</f>
        <v>0</v>
      </c>
      <c r="Y248" s="36">
        <f>SUMIFS(СВЦЭМ!$G$34:$G$777,СВЦЭМ!$A$34:$A$777,$A248,СВЦЭМ!$B$34:$B$777,Y$225)+'СЕТ СН'!$F$15</f>
        <v>0</v>
      </c>
    </row>
    <row r="249" spans="1:25" ht="15.75" hidden="1" x14ac:dyDescent="0.2">
      <c r="A249" s="35">
        <f t="shared" si="6"/>
        <v>44098</v>
      </c>
      <c r="B249" s="36">
        <f>SUMIFS(СВЦЭМ!$G$34:$G$777,СВЦЭМ!$A$34:$A$777,$A249,СВЦЭМ!$B$34:$B$777,B$225)+'СЕТ СН'!$F$15</f>
        <v>0</v>
      </c>
      <c r="C249" s="36">
        <f>SUMIFS(СВЦЭМ!$G$34:$G$777,СВЦЭМ!$A$34:$A$777,$A249,СВЦЭМ!$B$34:$B$777,C$225)+'СЕТ СН'!$F$15</f>
        <v>0</v>
      </c>
      <c r="D249" s="36">
        <f>SUMIFS(СВЦЭМ!$G$34:$G$777,СВЦЭМ!$A$34:$A$777,$A249,СВЦЭМ!$B$34:$B$777,D$225)+'СЕТ СН'!$F$15</f>
        <v>0</v>
      </c>
      <c r="E249" s="36">
        <f>SUMIFS(СВЦЭМ!$G$34:$G$777,СВЦЭМ!$A$34:$A$777,$A249,СВЦЭМ!$B$34:$B$777,E$225)+'СЕТ СН'!$F$15</f>
        <v>0</v>
      </c>
      <c r="F249" s="36">
        <f>SUMIFS(СВЦЭМ!$G$34:$G$777,СВЦЭМ!$A$34:$A$777,$A249,СВЦЭМ!$B$34:$B$777,F$225)+'СЕТ СН'!$F$15</f>
        <v>0</v>
      </c>
      <c r="G249" s="36">
        <f>SUMIFS(СВЦЭМ!$G$34:$G$777,СВЦЭМ!$A$34:$A$777,$A249,СВЦЭМ!$B$34:$B$777,G$225)+'СЕТ СН'!$F$15</f>
        <v>0</v>
      </c>
      <c r="H249" s="36">
        <f>SUMIFS(СВЦЭМ!$G$34:$G$777,СВЦЭМ!$A$34:$A$777,$A249,СВЦЭМ!$B$34:$B$777,H$225)+'СЕТ СН'!$F$15</f>
        <v>0</v>
      </c>
      <c r="I249" s="36">
        <f>SUMIFS(СВЦЭМ!$G$34:$G$777,СВЦЭМ!$A$34:$A$777,$A249,СВЦЭМ!$B$34:$B$777,I$225)+'СЕТ СН'!$F$15</f>
        <v>0</v>
      </c>
      <c r="J249" s="36">
        <f>SUMIFS(СВЦЭМ!$G$34:$G$777,СВЦЭМ!$A$34:$A$777,$A249,СВЦЭМ!$B$34:$B$777,J$225)+'СЕТ СН'!$F$15</f>
        <v>0</v>
      </c>
      <c r="K249" s="36">
        <f>SUMIFS(СВЦЭМ!$G$34:$G$777,СВЦЭМ!$A$34:$A$777,$A249,СВЦЭМ!$B$34:$B$777,K$225)+'СЕТ СН'!$F$15</f>
        <v>0</v>
      </c>
      <c r="L249" s="36">
        <f>SUMIFS(СВЦЭМ!$G$34:$G$777,СВЦЭМ!$A$34:$A$777,$A249,СВЦЭМ!$B$34:$B$777,L$225)+'СЕТ СН'!$F$15</f>
        <v>0</v>
      </c>
      <c r="M249" s="36">
        <f>SUMIFS(СВЦЭМ!$G$34:$G$777,СВЦЭМ!$A$34:$A$777,$A249,СВЦЭМ!$B$34:$B$777,M$225)+'СЕТ СН'!$F$15</f>
        <v>0</v>
      </c>
      <c r="N249" s="36">
        <f>SUMIFS(СВЦЭМ!$G$34:$G$777,СВЦЭМ!$A$34:$A$777,$A249,СВЦЭМ!$B$34:$B$777,N$225)+'СЕТ СН'!$F$15</f>
        <v>0</v>
      </c>
      <c r="O249" s="36">
        <f>SUMIFS(СВЦЭМ!$G$34:$G$777,СВЦЭМ!$A$34:$A$777,$A249,СВЦЭМ!$B$34:$B$777,O$225)+'СЕТ СН'!$F$15</f>
        <v>0</v>
      </c>
      <c r="P249" s="36">
        <f>SUMIFS(СВЦЭМ!$G$34:$G$777,СВЦЭМ!$A$34:$A$777,$A249,СВЦЭМ!$B$34:$B$777,P$225)+'СЕТ СН'!$F$15</f>
        <v>0</v>
      </c>
      <c r="Q249" s="36">
        <f>SUMIFS(СВЦЭМ!$G$34:$G$777,СВЦЭМ!$A$34:$A$777,$A249,СВЦЭМ!$B$34:$B$777,Q$225)+'СЕТ СН'!$F$15</f>
        <v>0</v>
      </c>
      <c r="R249" s="36">
        <f>SUMIFS(СВЦЭМ!$G$34:$G$777,СВЦЭМ!$A$34:$A$777,$A249,СВЦЭМ!$B$34:$B$777,R$225)+'СЕТ СН'!$F$15</f>
        <v>0</v>
      </c>
      <c r="S249" s="36">
        <f>SUMIFS(СВЦЭМ!$G$34:$G$777,СВЦЭМ!$A$34:$A$777,$A249,СВЦЭМ!$B$34:$B$777,S$225)+'СЕТ СН'!$F$15</f>
        <v>0</v>
      </c>
      <c r="T249" s="36">
        <f>SUMIFS(СВЦЭМ!$G$34:$G$777,СВЦЭМ!$A$34:$A$777,$A249,СВЦЭМ!$B$34:$B$777,T$225)+'СЕТ СН'!$F$15</f>
        <v>0</v>
      </c>
      <c r="U249" s="36">
        <f>SUMIFS(СВЦЭМ!$G$34:$G$777,СВЦЭМ!$A$34:$A$777,$A249,СВЦЭМ!$B$34:$B$777,U$225)+'СЕТ СН'!$F$15</f>
        <v>0</v>
      </c>
      <c r="V249" s="36">
        <f>SUMIFS(СВЦЭМ!$G$34:$G$777,СВЦЭМ!$A$34:$A$777,$A249,СВЦЭМ!$B$34:$B$777,V$225)+'СЕТ СН'!$F$15</f>
        <v>0</v>
      </c>
      <c r="W249" s="36">
        <f>SUMIFS(СВЦЭМ!$G$34:$G$777,СВЦЭМ!$A$34:$A$777,$A249,СВЦЭМ!$B$34:$B$777,W$225)+'СЕТ СН'!$F$15</f>
        <v>0</v>
      </c>
      <c r="X249" s="36">
        <f>SUMIFS(СВЦЭМ!$G$34:$G$777,СВЦЭМ!$A$34:$A$777,$A249,СВЦЭМ!$B$34:$B$777,X$225)+'СЕТ СН'!$F$15</f>
        <v>0</v>
      </c>
      <c r="Y249" s="36">
        <f>SUMIFS(СВЦЭМ!$G$34:$G$777,СВЦЭМ!$A$34:$A$777,$A249,СВЦЭМ!$B$34:$B$777,Y$225)+'СЕТ СН'!$F$15</f>
        <v>0</v>
      </c>
    </row>
    <row r="250" spans="1:25" ht="15.75" hidden="1" x14ac:dyDescent="0.2">
      <c r="A250" s="35">
        <f t="shared" si="6"/>
        <v>44099</v>
      </c>
      <c r="B250" s="36">
        <f>SUMIFS(СВЦЭМ!$G$34:$G$777,СВЦЭМ!$A$34:$A$777,$A250,СВЦЭМ!$B$34:$B$777,B$225)+'СЕТ СН'!$F$15</f>
        <v>0</v>
      </c>
      <c r="C250" s="36">
        <f>SUMIFS(СВЦЭМ!$G$34:$G$777,СВЦЭМ!$A$34:$A$777,$A250,СВЦЭМ!$B$34:$B$777,C$225)+'СЕТ СН'!$F$15</f>
        <v>0</v>
      </c>
      <c r="D250" s="36">
        <f>SUMIFS(СВЦЭМ!$G$34:$G$777,СВЦЭМ!$A$34:$A$777,$A250,СВЦЭМ!$B$34:$B$777,D$225)+'СЕТ СН'!$F$15</f>
        <v>0</v>
      </c>
      <c r="E250" s="36">
        <f>SUMIFS(СВЦЭМ!$G$34:$G$777,СВЦЭМ!$A$34:$A$777,$A250,СВЦЭМ!$B$34:$B$777,E$225)+'СЕТ СН'!$F$15</f>
        <v>0</v>
      </c>
      <c r="F250" s="36">
        <f>SUMIFS(СВЦЭМ!$G$34:$G$777,СВЦЭМ!$A$34:$A$777,$A250,СВЦЭМ!$B$34:$B$777,F$225)+'СЕТ СН'!$F$15</f>
        <v>0</v>
      </c>
      <c r="G250" s="36">
        <f>SUMIFS(СВЦЭМ!$G$34:$G$777,СВЦЭМ!$A$34:$A$777,$A250,СВЦЭМ!$B$34:$B$777,G$225)+'СЕТ СН'!$F$15</f>
        <v>0</v>
      </c>
      <c r="H250" s="36">
        <f>SUMIFS(СВЦЭМ!$G$34:$G$777,СВЦЭМ!$A$34:$A$777,$A250,СВЦЭМ!$B$34:$B$777,H$225)+'СЕТ СН'!$F$15</f>
        <v>0</v>
      </c>
      <c r="I250" s="36">
        <f>SUMIFS(СВЦЭМ!$G$34:$G$777,СВЦЭМ!$A$34:$A$777,$A250,СВЦЭМ!$B$34:$B$777,I$225)+'СЕТ СН'!$F$15</f>
        <v>0</v>
      </c>
      <c r="J250" s="36">
        <f>SUMIFS(СВЦЭМ!$G$34:$G$777,СВЦЭМ!$A$34:$A$777,$A250,СВЦЭМ!$B$34:$B$777,J$225)+'СЕТ СН'!$F$15</f>
        <v>0</v>
      </c>
      <c r="K250" s="36">
        <f>SUMIFS(СВЦЭМ!$G$34:$G$777,СВЦЭМ!$A$34:$A$777,$A250,СВЦЭМ!$B$34:$B$777,K$225)+'СЕТ СН'!$F$15</f>
        <v>0</v>
      </c>
      <c r="L250" s="36">
        <f>SUMIFS(СВЦЭМ!$G$34:$G$777,СВЦЭМ!$A$34:$A$777,$A250,СВЦЭМ!$B$34:$B$777,L$225)+'СЕТ СН'!$F$15</f>
        <v>0</v>
      </c>
      <c r="M250" s="36">
        <f>SUMIFS(СВЦЭМ!$G$34:$G$777,СВЦЭМ!$A$34:$A$777,$A250,СВЦЭМ!$B$34:$B$777,M$225)+'СЕТ СН'!$F$15</f>
        <v>0</v>
      </c>
      <c r="N250" s="36">
        <f>SUMIFS(СВЦЭМ!$G$34:$G$777,СВЦЭМ!$A$34:$A$777,$A250,СВЦЭМ!$B$34:$B$777,N$225)+'СЕТ СН'!$F$15</f>
        <v>0</v>
      </c>
      <c r="O250" s="36">
        <f>SUMIFS(СВЦЭМ!$G$34:$G$777,СВЦЭМ!$A$34:$A$777,$A250,СВЦЭМ!$B$34:$B$777,O$225)+'СЕТ СН'!$F$15</f>
        <v>0</v>
      </c>
      <c r="P250" s="36">
        <f>SUMIFS(СВЦЭМ!$G$34:$G$777,СВЦЭМ!$A$34:$A$777,$A250,СВЦЭМ!$B$34:$B$777,P$225)+'СЕТ СН'!$F$15</f>
        <v>0</v>
      </c>
      <c r="Q250" s="36">
        <f>SUMIFS(СВЦЭМ!$G$34:$G$777,СВЦЭМ!$A$34:$A$777,$A250,СВЦЭМ!$B$34:$B$777,Q$225)+'СЕТ СН'!$F$15</f>
        <v>0</v>
      </c>
      <c r="R250" s="36">
        <f>SUMIFS(СВЦЭМ!$G$34:$G$777,СВЦЭМ!$A$34:$A$777,$A250,СВЦЭМ!$B$34:$B$777,R$225)+'СЕТ СН'!$F$15</f>
        <v>0</v>
      </c>
      <c r="S250" s="36">
        <f>SUMIFS(СВЦЭМ!$G$34:$G$777,СВЦЭМ!$A$34:$A$777,$A250,СВЦЭМ!$B$34:$B$777,S$225)+'СЕТ СН'!$F$15</f>
        <v>0</v>
      </c>
      <c r="T250" s="36">
        <f>SUMIFS(СВЦЭМ!$G$34:$G$777,СВЦЭМ!$A$34:$A$777,$A250,СВЦЭМ!$B$34:$B$777,T$225)+'СЕТ СН'!$F$15</f>
        <v>0</v>
      </c>
      <c r="U250" s="36">
        <f>SUMIFS(СВЦЭМ!$G$34:$G$777,СВЦЭМ!$A$34:$A$777,$A250,СВЦЭМ!$B$34:$B$777,U$225)+'СЕТ СН'!$F$15</f>
        <v>0</v>
      </c>
      <c r="V250" s="36">
        <f>SUMIFS(СВЦЭМ!$G$34:$G$777,СВЦЭМ!$A$34:$A$777,$A250,СВЦЭМ!$B$34:$B$777,V$225)+'СЕТ СН'!$F$15</f>
        <v>0</v>
      </c>
      <c r="W250" s="36">
        <f>SUMIFS(СВЦЭМ!$G$34:$G$777,СВЦЭМ!$A$34:$A$777,$A250,СВЦЭМ!$B$34:$B$777,W$225)+'СЕТ СН'!$F$15</f>
        <v>0</v>
      </c>
      <c r="X250" s="36">
        <f>SUMIFS(СВЦЭМ!$G$34:$G$777,СВЦЭМ!$A$34:$A$777,$A250,СВЦЭМ!$B$34:$B$777,X$225)+'СЕТ СН'!$F$15</f>
        <v>0</v>
      </c>
      <c r="Y250" s="36">
        <f>SUMIFS(СВЦЭМ!$G$34:$G$777,СВЦЭМ!$A$34:$A$777,$A250,СВЦЭМ!$B$34:$B$777,Y$225)+'СЕТ СН'!$F$15</f>
        <v>0</v>
      </c>
    </row>
    <row r="251" spans="1:25" ht="15.75" hidden="1" x14ac:dyDescent="0.2">
      <c r="A251" s="35">
        <f t="shared" si="6"/>
        <v>44100</v>
      </c>
      <c r="B251" s="36">
        <f>SUMIFS(СВЦЭМ!$G$34:$G$777,СВЦЭМ!$A$34:$A$777,$A251,СВЦЭМ!$B$34:$B$777,B$225)+'СЕТ СН'!$F$15</f>
        <v>0</v>
      </c>
      <c r="C251" s="36">
        <f>SUMIFS(СВЦЭМ!$G$34:$G$777,СВЦЭМ!$A$34:$A$777,$A251,СВЦЭМ!$B$34:$B$777,C$225)+'СЕТ СН'!$F$15</f>
        <v>0</v>
      </c>
      <c r="D251" s="36">
        <f>SUMIFS(СВЦЭМ!$G$34:$G$777,СВЦЭМ!$A$34:$A$777,$A251,СВЦЭМ!$B$34:$B$777,D$225)+'СЕТ СН'!$F$15</f>
        <v>0</v>
      </c>
      <c r="E251" s="36">
        <f>SUMIFS(СВЦЭМ!$G$34:$G$777,СВЦЭМ!$A$34:$A$777,$A251,СВЦЭМ!$B$34:$B$777,E$225)+'СЕТ СН'!$F$15</f>
        <v>0</v>
      </c>
      <c r="F251" s="36">
        <f>SUMIFS(СВЦЭМ!$G$34:$G$777,СВЦЭМ!$A$34:$A$777,$A251,СВЦЭМ!$B$34:$B$777,F$225)+'СЕТ СН'!$F$15</f>
        <v>0</v>
      </c>
      <c r="G251" s="36">
        <f>SUMIFS(СВЦЭМ!$G$34:$G$777,СВЦЭМ!$A$34:$A$777,$A251,СВЦЭМ!$B$34:$B$777,G$225)+'СЕТ СН'!$F$15</f>
        <v>0</v>
      </c>
      <c r="H251" s="36">
        <f>SUMIFS(СВЦЭМ!$G$34:$G$777,СВЦЭМ!$A$34:$A$777,$A251,СВЦЭМ!$B$34:$B$777,H$225)+'СЕТ СН'!$F$15</f>
        <v>0</v>
      </c>
      <c r="I251" s="36">
        <f>SUMIFS(СВЦЭМ!$G$34:$G$777,СВЦЭМ!$A$34:$A$777,$A251,СВЦЭМ!$B$34:$B$777,I$225)+'СЕТ СН'!$F$15</f>
        <v>0</v>
      </c>
      <c r="J251" s="36">
        <f>SUMIFS(СВЦЭМ!$G$34:$G$777,СВЦЭМ!$A$34:$A$777,$A251,СВЦЭМ!$B$34:$B$777,J$225)+'СЕТ СН'!$F$15</f>
        <v>0</v>
      </c>
      <c r="K251" s="36">
        <f>SUMIFS(СВЦЭМ!$G$34:$G$777,СВЦЭМ!$A$34:$A$777,$A251,СВЦЭМ!$B$34:$B$777,K$225)+'СЕТ СН'!$F$15</f>
        <v>0</v>
      </c>
      <c r="L251" s="36">
        <f>SUMIFS(СВЦЭМ!$G$34:$G$777,СВЦЭМ!$A$34:$A$777,$A251,СВЦЭМ!$B$34:$B$777,L$225)+'СЕТ СН'!$F$15</f>
        <v>0</v>
      </c>
      <c r="M251" s="36">
        <f>SUMIFS(СВЦЭМ!$G$34:$G$777,СВЦЭМ!$A$34:$A$777,$A251,СВЦЭМ!$B$34:$B$777,M$225)+'СЕТ СН'!$F$15</f>
        <v>0</v>
      </c>
      <c r="N251" s="36">
        <f>SUMIFS(СВЦЭМ!$G$34:$G$777,СВЦЭМ!$A$34:$A$777,$A251,СВЦЭМ!$B$34:$B$777,N$225)+'СЕТ СН'!$F$15</f>
        <v>0</v>
      </c>
      <c r="O251" s="36">
        <f>SUMIFS(СВЦЭМ!$G$34:$G$777,СВЦЭМ!$A$34:$A$777,$A251,СВЦЭМ!$B$34:$B$777,O$225)+'СЕТ СН'!$F$15</f>
        <v>0</v>
      </c>
      <c r="P251" s="36">
        <f>SUMIFS(СВЦЭМ!$G$34:$G$777,СВЦЭМ!$A$34:$A$777,$A251,СВЦЭМ!$B$34:$B$777,P$225)+'СЕТ СН'!$F$15</f>
        <v>0</v>
      </c>
      <c r="Q251" s="36">
        <f>SUMIFS(СВЦЭМ!$G$34:$G$777,СВЦЭМ!$A$34:$A$777,$A251,СВЦЭМ!$B$34:$B$777,Q$225)+'СЕТ СН'!$F$15</f>
        <v>0</v>
      </c>
      <c r="R251" s="36">
        <f>SUMIFS(СВЦЭМ!$G$34:$G$777,СВЦЭМ!$A$34:$A$777,$A251,СВЦЭМ!$B$34:$B$777,R$225)+'СЕТ СН'!$F$15</f>
        <v>0</v>
      </c>
      <c r="S251" s="36">
        <f>SUMIFS(СВЦЭМ!$G$34:$G$777,СВЦЭМ!$A$34:$A$777,$A251,СВЦЭМ!$B$34:$B$777,S$225)+'СЕТ СН'!$F$15</f>
        <v>0</v>
      </c>
      <c r="T251" s="36">
        <f>SUMIFS(СВЦЭМ!$G$34:$G$777,СВЦЭМ!$A$34:$A$777,$A251,СВЦЭМ!$B$34:$B$777,T$225)+'СЕТ СН'!$F$15</f>
        <v>0</v>
      </c>
      <c r="U251" s="36">
        <f>SUMIFS(СВЦЭМ!$G$34:$G$777,СВЦЭМ!$A$34:$A$777,$A251,СВЦЭМ!$B$34:$B$777,U$225)+'СЕТ СН'!$F$15</f>
        <v>0</v>
      </c>
      <c r="V251" s="36">
        <f>SUMIFS(СВЦЭМ!$G$34:$G$777,СВЦЭМ!$A$34:$A$777,$A251,СВЦЭМ!$B$34:$B$777,V$225)+'СЕТ СН'!$F$15</f>
        <v>0</v>
      </c>
      <c r="W251" s="36">
        <f>SUMIFS(СВЦЭМ!$G$34:$G$777,СВЦЭМ!$A$34:$A$777,$A251,СВЦЭМ!$B$34:$B$777,W$225)+'СЕТ СН'!$F$15</f>
        <v>0</v>
      </c>
      <c r="X251" s="36">
        <f>SUMIFS(СВЦЭМ!$G$34:$G$777,СВЦЭМ!$A$34:$A$777,$A251,СВЦЭМ!$B$34:$B$777,X$225)+'СЕТ СН'!$F$15</f>
        <v>0</v>
      </c>
      <c r="Y251" s="36">
        <f>SUMIFS(СВЦЭМ!$G$34:$G$777,СВЦЭМ!$A$34:$A$777,$A251,СВЦЭМ!$B$34:$B$777,Y$225)+'СЕТ СН'!$F$15</f>
        <v>0</v>
      </c>
    </row>
    <row r="252" spans="1:25" ht="15.75" hidden="1" x14ac:dyDescent="0.2">
      <c r="A252" s="35">
        <f t="shared" si="6"/>
        <v>44101</v>
      </c>
      <c r="B252" s="36">
        <f>SUMIFS(СВЦЭМ!$G$34:$G$777,СВЦЭМ!$A$34:$A$777,$A252,СВЦЭМ!$B$34:$B$777,B$225)+'СЕТ СН'!$F$15</f>
        <v>0</v>
      </c>
      <c r="C252" s="36">
        <f>SUMIFS(СВЦЭМ!$G$34:$G$777,СВЦЭМ!$A$34:$A$777,$A252,СВЦЭМ!$B$34:$B$777,C$225)+'СЕТ СН'!$F$15</f>
        <v>0</v>
      </c>
      <c r="D252" s="36">
        <f>SUMIFS(СВЦЭМ!$G$34:$G$777,СВЦЭМ!$A$34:$A$777,$A252,СВЦЭМ!$B$34:$B$777,D$225)+'СЕТ СН'!$F$15</f>
        <v>0</v>
      </c>
      <c r="E252" s="36">
        <f>SUMIFS(СВЦЭМ!$G$34:$G$777,СВЦЭМ!$A$34:$A$777,$A252,СВЦЭМ!$B$34:$B$777,E$225)+'СЕТ СН'!$F$15</f>
        <v>0</v>
      </c>
      <c r="F252" s="36">
        <f>SUMIFS(СВЦЭМ!$G$34:$G$777,СВЦЭМ!$A$34:$A$777,$A252,СВЦЭМ!$B$34:$B$777,F$225)+'СЕТ СН'!$F$15</f>
        <v>0</v>
      </c>
      <c r="G252" s="36">
        <f>SUMIFS(СВЦЭМ!$G$34:$G$777,СВЦЭМ!$A$34:$A$777,$A252,СВЦЭМ!$B$34:$B$777,G$225)+'СЕТ СН'!$F$15</f>
        <v>0</v>
      </c>
      <c r="H252" s="36">
        <f>SUMIFS(СВЦЭМ!$G$34:$G$777,СВЦЭМ!$A$34:$A$777,$A252,СВЦЭМ!$B$34:$B$777,H$225)+'СЕТ СН'!$F$15</f>
        <v>0</v>
      </c>
      <c r="I252" s="36">
        <f>SUMIFS(СВЦЭМ!$G$34:$G$777,СВЦЭМ!$A$34:$A$777,$A252,СВЦЭМ!$B$34:$B$777,I$225)+'СЕТ СН'!$F$15</f>
        <v>0</v>
      </c>
      <c r="J252" s="36">
        <f>SUMIFS(СВЦЭМ!$G$34:$G$777,СВЦЭМ!$A$34:$A$777,$A252,СВЦЭМ!$B$34:$B$777,J$225)+'СЕТ СН'!$F$15</f>
        <v>0</v>
      </c>
      <c r="K252" s="36">
        <f>SUMIFS(СВЦЭМ!$G$34:$G$777,СВЦЭМ!$A$34:$A$777,$A252,СВЦЭМ!$B$34:$B$777,K$225)+'СЕТ СН'!$F$15</f>
        <v>0</v>
      </c>
      <c r="L252" s="36">
        <f>SUMIFS(СВЦЭМ!$G$34:$G$777,СВЦЭМ!$A$34:$A$777,$A252,СВЦЭМ!$B$34:$B$777,L$225)+'СЕТ СН'!$F$15</f>
        <v>0</v>
      </c>
      <c r="M252" s="36">
        <f>SUMIFS(СВЦЭМ!$G$34:$G$777,СВЦЭМ!$A$34:$A$777,$A252,СВЦЭМ!$B$34:$B$777,M$225)+'СЕТ СН'!$F$15</f>
        <v>0</v>
      </c>
      <c r="N252" s="36">
        <f>SUMIFS(СВЦЭМ!$G$34:$G$777,СВЦЭМ!$A$34:$A$777,$A252,СВЦЭМ!$B$34:$B$777,N$225)+'СЕТ СН'!$F$15</f>
        <v>0</v>
      </c>
      <c r="O252" s="36">
        <f>SUMIFS(СВЦЭМ!$G$34:$G$777,СВЦЭМ!$A$34:$A$777,$A252,СВЦЭМ!$B$34:$B$777,O$225)+'СЕТ СН'!$F$15</f>
        <v>0</v>
      </c>
      <c r="P252" s="36">
        <f>SUMIFS(СВЦЭМ!$G$34:$G$777,СВЦЭМ!$A$34:$A$777,$A252,СВЦЭМ!$B$34:$B$777,P$225)+'СЕТ СН'!$F$15</f>
        <v>0</v>
      </c>
      <c r="Q252" s="36">
        <f>SUMIFS(СВЦЭМ!$G$34:$G$777,СВЦЭМ!$A$34:$A$777,$A252,СВЦЭМ!$B$34:$B$777,Q$225)+'СЕТ СН'!$F$15</f>
        <v>0</v>
      </c>
      <c r="R252" s="36">
        <f>SUMIFS(СВЦЭМ!$G$34:$G$777,СВЦЭМ!$A$34:$A$777,$A252,СВЦЭМ!$B$34:$B$777,R$225)+'СЕТ СН'!$F$15</f>
        <v>0</v>
      </c>
      <c r="S252" s="36">
        <f>SUMIFS(СВЦЭМ!$G$34:$G$777,СВЦЭМ!$A$34:$A$777,$A252,СВЦЭМ!$B$34:$B$777,S$225)+'СЕТ СН'!$F$15</f>
        <v>0</v>
      </c>
      <c r="T252" s="36">
        <f>SUMIFS(СВЦЭМ!$G$34:$G$777,СВЦЭМ!$A$34:$A$777,$A252,СВЦЭМ!$B$34:$B$777,T$225)+'СЕТ СН'!$F$15</f>
        <v>0</v>
      </c>
      <c r="U252" s="36">
        <f>SUMIFS(СВЦЭМ!$G$34:$G$777,СВЦЭМ!$A$34:$A$777,$A252,СВЦЭМ!$B$34:$B$777,U$225)+'СЕТ СН'!$F$15</f>
        <v>0</v>
      </c>
      <c r="V252" s="36">
        <f>SUMIFS(СВЦЭМ!$G$34:$G$777,СВЦЭМ!$A$34:$A$777,$A252,СВЦЭМ!$B$34:$B$777,V$225)+'СЕТ СН'!$F$15</f>
        <v>0</v>
      </c>
      <c r="W252" s="36">
        <f>SUMIFS(СВЦЭМ!$G$34:$G$777,СВЦЭМ!$A$34:$A$777,$A252,СВЦЭМ!$B$34:$B$777,W$225)+'СЕТ СН'!$F$15</f>
        <v>0</v>
      </c>
      <c r="X252" s="36">
        <f>SUMIFS(СВЦЭМ!$G$34:$G$777,СВЦЭМ!$A$34:$A$777,$A252,СВЦЭМ!$B$34:$B$777,X$225)+'СЕТ СН'!$F$15</f>
        <v>0</v>
      </c>
      <c r="Y252" s="36">
        <f>SUMIFS(СВЦЭМ!$G$34:$G$777,СВЦЭМ!$A$34:$A$777,$A252,СВЦЭМ!$B$34:$B$777,Y$225)+'СЕТ СН'!$F$15</f>
        <v>0</v>
      </c>
    </row>
    <row r="253" spans="1:25" ht="15.75" hidden="1" x14ac:dyDescent="0.2">
      <c r="A253" s="35">
        <f t="shared" si="6"/>
        <v>44102</v>
      </c>
      <c r="B253" s="36">
        <f>SUMIFS(СВЦЭМ!$G$34:$G$777,СВЦЭМ!$A$34:$A$777,$A253,СВЦЭМ!$B$34:$B$777,B$225)+'СЕТ СН'!$F$15</f>
        <v>0</v>
      </c>
      <c r="C253" s="36">
        <f>SUMIFS(СВЦЭМ!$G$34:$G$777,СВЦЭМ!$A$34:$A$777,$A253,СВЦЭМ!$B$34:$B$777,C$225)+'СЕТ СН'!$F$15</f>
        <v>0</v>
      </c>
      <c r="D253" s="36">
        <f>SUMIFS(СВЦЭМ!$G$34:$G$777,СВЦЭМ!$A$34:$A$777,$A253,СВЦЭМ!$B$34:$B$777,D$225)+'СЕТ СН'!$F$15</f>
        <v>0</v>
      </c>
      <c r="E253" s="36">
        <f>SUMIFS(СВЦЭМ!$G$34:$G$777,СВЦЭМ!$A$34:$A$777,$A253,СВЦЭМ!$B$34:$B$777,E$225)+'СЕТ СН'!$F$15</f>
        <v>0</v>
      </c>
      <c r="F253" s="36">
        <f>SUMIFS(СВЦЭМ!$G$34:$G$777,СВЦЭМ!$A$34:$A$777,$A253,СВЦЭМ!$B$34:$B$777,F$225)+'СЕТ СН'!$F$15</f>
        <v>0</v>
      </c>
      <c r="G253" s="36">
        <f>SUMIFS(СВЦЭМ!$G$34:$G$777,СВЦЭМ!$A$34:$A$777,$A253,СВЦЭМ!$B$34:$B$777,G$225)+'СЕТ СН'!$F$15</f>
        <v>0</v>
      </c>
      <c r="H253" s="36">
        <f>SUMIFS(СВЦЭМ!$G$34:$G$777,СВЦЭМ!$A$34:$A$777,$A253,СВЦЭМ!$B$34:$B$777,H$225)+'СЕТ СН'!$F$15</f>
        <v>0</v>
      </c>
      <c r="I253" s="36">
        <f>SUMIFS(СВЦЭМ!$G$34:$G$777,СВЦЭМ!$A$34:$A$777,$A253,СВЦЭМ!$B$34:$B$777,I$225)+'СЕТ СН'!$F$15</f>
        <v>0</v>
      </c>
      <c r="J253" s="36">
        <f>SUMIFS(СВЦЭМ!$G$34:$G$777,СВЦЭМ!$A$34:$A$777,$A253,СВЦЭМ!$B$34:$B$777,J$225)+'СЕТ СН'!$F$15</f>
        <v>0</v>
      </c>
      <c r="K253" s="36">
        <f>SUMIFS(СВЦЭМ!$G$34:$G$777,СВЦЭМ!$A$34:$A$777,$A253,СВЦЭМ!$B$34:$B$777,K$225)+'СЕТ СН'!$F$15</f>
        <v>0</v>
      </c>
      <c r="L253" s="36">
        <f>SUMIFS(СВЦЭМ!$G$34:$G$777,СВЦЭМ!$A$34:$A$777,$A253,СВЦЭМ!$B$34:$B$777,L$225)+'СЕТ СН'!$F$15</f>
        <v>0</v>
      </c>
      <c r="M253" s="36">
        <f>SUMIFS(СВЦЭМ!$G$34:$G$777,СВЦЭМ!$A$34:$A$777,$A253,СВЦЭМ!$B$34:$B$777,M$225)+'СЕТ СН'!$F$15</f>
        <v>0</v>
      </c>
      <c r="N253" s="36">
        <f>SUMIFS(СВЦЭМ!$G$34:$G$777,СВЦЭМ!$A$34:$A$777,$A253,СВЦЭМ!$B$34:$B$777,N$225)+'СЕТ СН'!$F$15</f>
        <v>0</v>
      </c>
      <c r="O253" s="36">
        <f>SUMIFS(СВЦЭМ!$G$34:$G$777,СВЦЭМ!$A$34:$A$777,$A253,СВЦЭМ!$B$34:$B$777,O$225)+'СЕТ СН'!$F$15</f>
        <v>0</v>
      </c>
      <c r="P253" s="36">
        <f>SUMIFS(СВЦЭМ!$G$34:$G$777,СВЦЭМ!$A$34:$A$777,$A253,СВЦЭМ!$B$34:$B$777,P$225)+'СЕТ СН'!$F$15</f>
        <v>0</v>
      </c>
      <c r="Q253" s="36">
        <f>SUMIFS(СВЦЭМ!$G$34:$G$777,СВЦЭМ!$A$34:$A$777,$A253,СВЦЭМ!$B$34:$B$777,Q$225)+'СЕТ СН'!$F$15</f>
        <v>0</v>
      </c>
      <c r="R253" s="36">
        <f>SUMIFS(СВЦЭМ!$G$34:$G$777,СВЦЭМ!$A$34:$A$777,$A253,СВЦЭМ!$B$34:$B$777,R$225)+'СЕТ СН'!$F$15</f>
        <v>0</v>
      </c>
      <c r="S253" s="36">
        <f>SUMIFS(СВЦЭМ!$G$34:$G$777,СВЦЭМ!$A$34:$A$777,$A253,СВЦЭМ!$B$34:$B$777,S$225)+'СЕТ СН'!$F$15</f>
        <v>0</v>
      </c>
      <c r="T253" s="36">
        <f>SUMIFS(СВЦЭМ!$G$34:$G$777,СВЦЭМ!$A$34:$A$777,$A253,СВЦЭМ!$B$34:$B$777,T$225)+'СЕТ СН'!$F$15</f>
        <v>0</v>
      </c>
      <c r="U253" s="36">
        <f>SUMIFS(СВЦЭМ!$G$34:$G$777,СВЦЭМ!$A$34:$A$777,$A253,СВЦЭМ!$B$34:$B$777,U$225)+'СЕТ СН'!$F$15</f>
        <v>0</v>
      </c>
      <c r="V253" s="36">
        <f>SUMIFS(СВЦЭМ!$G$34:$G$777,СВЦЭМ!$A$34:$A$777,$A253,СВЦЭМ!$B$34:$B$777,V$225)+'СЕТ СН'!$F$15</f>
        <v>0</v>
      </c>
      <c r="W253" s="36">
        <f>SUMIFS(СВЦЭМ!$G$34:$G$777,СВЦЭМ!$A$34:$A$777,$A253,СВЦЭМ!$B$34:$B$777,W$225)+'СЕТ СН'!$F$15</f>
        <v>0</v>
      </c>
      <c r="X253" s="36">
        <f>SUMIFS(СВЦЭМ!$G$34:$G$777,СВЦЭМ!$A$34:$A$777,$A253,СВЦЭМ!$B$34:$B$777,X$225)+'СЕТ СН'!$F$15</f>
        <v>0</v>
      </c>
      <c r="Y253" s="36">
        <f>SUMIFS(СВЦЭМ!$G$34:$G$777,СВЦЭМ!$A$34:$A$777,$A253,СВЦЭМ!$B$34:$B$777,Y$225)+'СЕТ СН'!$F$15</f>
        <v>0</v>
      </c>
    </row>
    <row r="254" spans="1:25" ht="15.75" hidden="1" x14ac:dyDescent="0.2">
      <c r="A254" s="35">
        <f t="shared" si="6"/>
        <v>44103</v>
      </c>
      <c r="B254" s="36">
        <f>SUMIFS(СВЦЭМ!$G$34:$G$777,СВЦЭМ!$A$34:$A$777,$A254,СВЦЭМ!$B$34:$B$777,B$225)+'СЕТ СН'!$F$15</f>
        <v>0</v>
      </c>
      <c r="C254" s="36">
        <f>SUMIFS(СВЦЭМ!$G$34:$G$777,СВЦЭМ!$A$34:$A$777,$A254,СВЦЭМ!$B$34:$B$777,C$225)+'СЕТ СН'!$F$15</f>
        <v>0</v>
      </c>
      <c r="D254" s="36">
        <f>SUMIFS(СВЦЭМ!$G$34:$G$777,СВЦЭМ!$A$34:$A$777,$A254,СВЦЭМ!$B$34:$B$777,D$225)+'СЕТ СН'!$F$15</f>
        <v>0</v>
      </c>
      <c r="E254" s="36">
        <f>SUMIFS(СВЦЭМ!$G$34:$G$777,СВЦЭМ!$A$34:$A$777,$A254,СВЦЭМ!$B$34:$B$777,E$225)+'СЕТ СН'!$F$15</f>
        <v>0</v>
      </c>
      <c r="F254" s="36">
        <f>SUMIFS(СВЦЭМ!$G$34:$G$777,СВЦЭМ!$A$34:$A$777,$A254,СВЦЭМ!$B$34:$B$777,F$225)+'СЕТ СН'!$F$15</f>
        <v>0</v>
      </c>
      <c r="G254" s="36">
        <f>SUMIFS(СВЦЭМ!$G$34:$G$777,СВЦЭМ!$A$34:$A$777,$A254,СВЦЭМ!$B$34:$B$777,G$225)+'СЕТ СН'!$F$15</f>
        <v>0</v>
      </c>
      <c r="H254" s="36">
        <f>SUMIFS(СВЦЭМ!$G$34:$G$777,СВЦЭМ!$A$34:$A$777,$A254,СВЦЭМ!$B$34:$B$777,H$225)+'СЕТ СН'!$F$15</f>
        <v>0</v>
      </c>
      <c r="I254" s="36">
        <f>SUMIFS(СВЦЭМ!$G$34:$G$777,СВЦЭМ!$A$34:$A$777,$A254,СВЦЭМ!$B$34:$B$777,I$225)+'СЕТ СН'!$F$15</f>
        <v>0</v>
      </c>
      <c r="J254" s="36">
        <f>SUMIFS(СВЦЭМ!$G$34:$G$777,СВЦЭМ!$A$34:$A$777,$A254,СВЦЭМ!$B$34:$B$777,J$225)+'СЕТ СН'!$F$15</f>
        <v>0</v>
      </c>
      <c r="K254" s="36">
        <f>SUMIFS(СВЦЭМ!$G$34:$G$777,СВЦЭМ!$A$34:$A$777,$A254,СВЦЭМ!$B$34:$B$777,K$225)+'СЕТ СН'!$F$15</f>
        <v>0</v>
      </c>
      <c r="L254" s="36">
        <f>SUMIFS(СВЦЭМ!$G$34:$G$777,СВЦЭМ!$A$34:$A$777,$A254,СВЦЭМ!$B$34:$B$777,L$225)+'СЕТ СН'!$F$15</f>
        <v>0</v>
      </c>
      <c r="M254" s="36">
        <f>SUMIFS(СВЦЭМ!$G$34:$G$777,СВЦЭМ!$A$34:$A$777,$A254,СВЦЭМ!$B$34:$B$777,M$225)+'СЕТ СН'!$F$15</f>
        <v>0</v>
      </c>
      <c r="N254" s="36">
        <f>SUMIFS(СВЦЭМ!$G$34:$G$777,СВЦЭМ!$A$34:$A$777,$A254,СВЦЭМ!$B$34:$B$777,N$225)+'СЕТ СН'!$F$15</f>
        <v>0</v>
      </c>
      <c r="O254" s="36">
        <f>SUMIFS(СВЦЭМ!$G$34:$G$777,СВЦЭМ!$A$34:$A$777,$A254,СВЦЭМ!$B$34:$B$777,O$225)+'СЕТ СН'!$F$15</f>
        <v>0</v>
      </c>
      <c r="P254" s="36">
        <f>SUMIFS(СВЦЭМ!$G$34:$G$777,СВЦЭМ!$A$34:$A$777,$A254,СВЦЭМ!$B$34:$B$777,P$225)+'СЕТ СН'!$F$15</f>
        <v>0</v>
      </c>
      <c r="Q254" s="36">
        <f>SUMIFS(СВЦЭМ!$G$34:$G$777,СВЦЭМ!$A$34:$A$777,$A254,СВЦЭМ!$B$34:$B$777,Q$225)+'СЕТ СН'!$F$15</f>
        <v>0</v>
      </c>
      <c r="R254" s="36">
        <f>SUMIFS(СВЦЭМ!$G$34:$G$777,СВЦЭМ!$A$34:$A$777,$A254,СВЦЭМ!$B$34:$B$777,R$225)+'СЕТ СН'!$F$15</f>
        <v>0</v>
      </c>
      <c r="S254" s="36">
        <f>SUMIFS(СВЦЭМ!$G$34:$G$777,СВЦЭМ!$A$34:$A$777,$A254,СВЦЭМ!$B$34:$B$777,S$225)+'СЕТ СН'!$F$15</f>
        <v>0</v>
      </c>
      <c r="T254" s="36">
        <f>SUMIFS(СВЦЭМ!$G$34:$G$777,СВЦЭМ!$A$34:$A$777,$A254,СВЦЭМ!$B$34:$B$777,T$225)+'СЕТ СН'!$F$15</f>
        <v>0</v>
      </c>
      <c r="U254" s="36">
        <f>SUMIFS(СВЦЭМ!$G$34:$G$777,СВЦЭМ!$A$34:$A$777,$A254,СВЦЭМ!$B$34:$B$777,U$225)+'СЕТ СН'!$F$15</f>
        <v>0</v>
      </c>
      <c r="V254" s="36">
        <f>SUMIFS(СВЦЭМ!$G$34:$G$777,СВЦЭМ!$A$34:$A$777,$A254,СВЦЭМ!$B$34:$B$777,V$225)+'СЕТ СН'!$F$15</f>
        <v>0</v>
      </c>
      <c r="W254" s="36">
        <f>SUMIFS(СВЦЭМ!$G$34:$G$777,СВЦЭМ!$A$34:$A$777,$A254,СВЦЭМ!$B$34:$B$777,W$225)+'СЕТ СН'!$F$15</f>
        <v>0</v>
      </c>
      <c r="X254" s="36">
        <f>SUMIFS(СВЦЭМ!$G$34:$G$777,СВЦЭМ!$A$34:$A$777,$A254,СВЦЭМ!$B$34:$B$777,X$225)+'СЕТ СН'!$F$15</f>
        <v>0</v>
      </c>
      <c r="Y254" s="36">
        <f>SUMIFS(СВЦЭМ!$G$34:$G$777,СВЦЭМ!$A$34:$A$777,$A254,СВЦЭМ!$B$34:$B$777,Y$225)+'СЕТ СН'!$F$15</f>
        <v>0</v>
      </c>
    </row>
    <row r="255" spans="1:25" ht="15.75" hidden="1" x14ac:dyDescent="0.2">
      <c r="A255" s="35">
        <f t="shared" si="6"/>
        <v>44104</v>
      </c>
      <c r="B255" s="36">
        <f>SUMIFS(СВЦЭМ!$G$34:$G$777,СВЦЭМ!$A$34:$A$777,$A255,СВЦЭМ!$B$34:$B$777,B$225)+'СЕТ СН'!$F$15</f>
        <v>0</v>
      </c>
      <c r="C255" s="36">
        <f>SUMIFS(СВЦЭМ!$G$34:$G$777,СВЦЭМ!$A$34:$A$777,$A255,СВЦЭМ!$B$34:$B$777,C$225)+'СЕТ СН'!$F$15</f>
        <v>0</v>
      </c>
      <c r="D255" s="36">
        <f>SUMIFS(СВЦЭМ!$G$34:$G$777,СВЦЭМ!$A$34:$A$777,$A255,СВЦЭМ!$B$34:$B$777,D$225)+'СЕТ СН'!$F$15</f>
        <v>0</v>
      </c>
      <c r="E255" s="36">
        <f>SUMIFS(СВЦЭМ!$G$34:$G$777,СВЦЭМ!$A$34:$A$777,$A255,СВЦЭМ!$B$34:$B$777,E$225)+'СЕТ СН'!$F$15</f>
        <v>0</v>
      </c>
      <c r="F255" s="36">
        <f>SUMIFS(СВЦЭМ!$G$34:$G$777,СВЦЭМ!$A$34:$A$777,$A255,СВЦЭМ!$B$34:$B$777,F$225)+'СЕТ СН'!$F$15</f>
        <v>0</v>
      </c>
      <c r="G255" s="36">
        <f>SUMIFS(СВЦЭМ!$G$34:$G$777,СВЦЭМ!$A$34:$A$777,$A255,СВЦЭМ!$B$34:$B$777,G$225)+'СЕТ СН'!$F$15</f>
        <v>0</v>
      </c>
      <c r="H255" s="36">
        <f>SUMIFS(СВЦЭМ!$G$34:$G$777,СВЦЭМ!$A$34:$A$777,$A255,СВЦЭМ!$B$34:$B$777,H$225)+'СЕТ СН'!$F$15</f>
        <v>0</v>
      </c>
      <c r="I255" s="36">
        <f>SUMIFS(СВЦЭМ!$G$34:$G$777,СВЦЭМ!$A$34:$A$777,$A255,СВЦЭМ!$B$34:$B$777,I$225)+'СЕТ СН'!$F$15</f>
        <v>0</v>
      </c>
      <c r="J255" s="36">
        <f>SUMIFS(СВЦЭМ!$G$34:$G$777,СВЦЭМ!$A$34:$A$777,$A255,СВЦЭМ!$B$34:$B$777,J$225)+'СЕТ СН'!$F$15</f>
        <v>0</v>
      </c>
      <c r="K255" s="36">
        <f>SUMIFS(СВЦЭМ!$G$34:$G$777,СВЦЭМ!$A$34:$A$777,$A255,СВЦЭМ!$B$34:$B$777,K$225)+'СЕТ СН'!$F$15</f>
        <v>0</v>
      </c>
      <c r="L255" s="36">
        <f>SUMIFS(СВЦЭМ!$G$34:$G$777,СВЦЭМ!$A$34:$A$777,$A255,СВЦЭМ!$B$34:$B$777,L$225)+'СЕТ СН'!$F$15</f>
        <v>0</v>
      </c>
      <c r="M255" s="36">
        <f>SUMIFS(СВЦЭМ!$G$34:$G$777,СВЦЭМ!$A$34:$A$777,$A255,СВЦЭМ!$B$34:$B$777,M$225)+'СЕТ СН'!$F$15</f>
        <v>0</v>
      </c>
      <c r="N255" s="36">
        <f>SUMIFS(СВЦЭМ!$G$34:$G$777,СВЦЭМ!$A$34:$A$777,$A255,СВЦЭМ!$B$34:$B$777,N$225)+'СЕТ СН'!$F$15</f>
        <v>0</v>
      </c>
      <c r="O255" s="36">
        <f>SUMIFS(СВЦЭМ!$G$34:$G$777,СВЦЭМ!$A$34:$A$777,$A255,СВЦЭМ!$B$34:$B$777,O$225)+'СЕТ СН'!$F$15</f>
        <v>0</v>
      </c>
      <c r="P255" s="36">
        <f>SUMIFS(СВЦЭМ!$G$34:$G$777,СВЦЭМ!$A$34:$A$777,$A255,СВЦЭМ!$B$34:$B$777,P$225)+'СЕТ СН'!$F$15</f>
        <v>0</v>
      </c>
      <c r="Q255" s="36">
        <f>SUMIFS(СВЦЭМ!$G$34:$G$777,СВЦЭМ!$A$34:$A$777,$A255,СВЦЭМ!$B$34:$B$777,Q$225)+'СЕТ СН'!$F$15</f>
        <v>0</v>
      </c>
      <c r="R255" s="36">
        <f>SUMIFS(СВЦЭМ!$G$34:$G$777,СВЦЭМ!$A$34:$A$777,$A255,СВЦЭМ!$B$34:$B$777,R$225)+'СЕТ СН'!$F$15</f>
        <v>0</v>
      </c>
      <c r="S255" s="36">
        <f>SUMIFS(СВЦЭМ!$G$34:$G$777,СВЦЭМ!$A$34:$A$777,$A255,СВЦЭМ!$B$34:$B$777,S$225)+'СЕТ СН'!$F$15</f>
        <v>0</v>
      </c>
      <c r="T255" s="36">
        <f>SUMIFS(СВЦЭМ!$G$34:$G$777,СВЦЭМ!$A$34:$A$777,$A255,СВЦЭМ!$B$34:$B$777,T$225)+'СЕТ СН'!$F$15</f>
        <v>0</v>
      </c>
      <c r="U255" s="36">
        <f>SUMIFS(СВЦЭМ!$G$34:$G$777,СВЦЭМ!$A$34:$A$777,$A255,СВЦЭМ!$B$34:$B$777,U$225)+'СЕТ СН'!$F$15</f>
        <v>0</v>
      </c>
      <c r="V255" s="36">
        <f>SUMIFS(СВЦЭМ!$G$34:$G$777,СВЦЭМ!$A$34:$A$777,$A255,СВЦЭМ!$B$34:$B$777,V$225)+'СЕТ СН'!$F$15</f>
        <v>0</v>
      </c>
      <c r="W255" s="36">
        <f>SUMIFS(СВЦЭМ!$G$34:$G$777,СВЦЭМ!$A$34:$A$777,$A255,СВЦЭМ!$B$34:$B$777,W$225)+'СЕТ СН'!$F$15</f>
        <v>0</v>
      </c>
      <c r="X255" s="36">
        <f>SUMIFS(СВЦЭМ!$G$34:$G$777,СВЦЭМ!$A$34:$A$777,$A255,СВЦЭМ!$B$34:$B$777,X$225)+'СЕТ СН'!$F$15</f>
        <v>0</v>
      </c>
      <c r="Y255" s="36">
        <f>SUMIFS(СВЦЭМ!$G$34:$G$777,СВЦЭМ!$A$34:$A$777,$A255,СВЦЭМ!$B$34:$B$777,Y$225)+'СЕТ СН'!$F$15</f>
        <v>0</v>
      </c>
    </row>
    <row r="256" spans="1:25" ht="15.75" hidden="1" x14ac:dyDescent="0.2">
      <c r="A256" s="35">
        <f t="shared" si="6"/>
        <v>44105</v>
      </c>
      <c r="B256" s="36">
        <f>SUMIFS(СВЦЭМ!$G$34:$G$777,СВЦЭМ!$A$34:$A$777,$A256,СВЦЭМ!$B$34:$B$777,B$225)+'СЕТ СН'!$F$15</f>
        <v>0</v>
      </c>
      <c r="C256" s="36">
        <f>SUMIFS(СВЦЭМ!$G$34:$G$777,СВЦЭМ!$A$34:$A$777,$A256,СВЦЭМ!$B$34:$B$777,C$225)+'СЕТ СН'!$F$15</f>
        <v>0</v>
      </c>
      <c r="D256" s="36">
        <f>SUMIFS(СВЦЭМ!$G$34:$G$777,СВЦЭМ!$A$34:$A$777,$A256,СВЦЭМ!$B$34:$B$777,D$225)+'СЕТ СН'!$F$15</f>
        <v>0</v>
      </c>
      <c r="E256" s="36">
        <f>SUMIFS(СВЦЭМ!$G$34:$G$777,СВЦЭМ!$A$34:$A$777,$A256,СВЦЭМ!$B$34:$B$777,E$225)+'СЕТ СН'!$F$15</f>
        <v>0</v>
      </c>
      <c r="F256" s="36">
        <f>SUMIFS(СВЦЭМ!$G$34:$G$777,СВЦЭМ!$A$34:$A$777,$A256,СВЦЭМ!$B$34:$B$777,F$225)+'СЕТ СН'!$F$15</f>
        <v>0</v>
      </c>
      <c r="G256" s="36">
        <f>SUMIFS(СВЦЭМ!$G$34:$G$777,СВЦЭМ!$A$34:$A$777,$A256,СВЦЭМ!$B$34:$B$777,G$225)+'СЕТ СН'!$F$15</f>
        <v>0</v>
      </c>
      <c r="H256" s="36">
        <f>SUMIFS(СВЦЭМ!$G$34:$G$777,СВЦЭМ!$A$34:$A$777,$A256,СВЦЭМ!$B$34:$B$777,H$225)+'СЕТ СН'!$F$15</f>
        <v>0</v>
      </c>
      <c r="I256" s="36">
        <f>SUMIFS(СВЦЭМ!$G$34:$G$777,СВЦЭМ!$A$34:$A$777,$A256,СВЦЭМ!$B$34:$B$777,I$225)+'СЕТ СН'!$F$15</f>
        <v>0</v>
      </c>
      <c r="J256" s="36">
        <f>SUMIFS(СВЦЭМ!$G$34:$G$777,СВЦЭМ!$A$34:$A$777,$A256,СВЦЭМ!$B$34:$B$777,J$225)+'СЕТ СН'!$F$15</f>
        <v>0</v>
      </c>
      <c r="K256" s="36">
        <f>SUMIFS(СВЦЭМ!$G$34:$G$777,СВЦЭМ!$A$34:$A$777,$A256,СВЦЭМ!$B$34:$B$777,K$225)+'СЕТ СН'!$F$15</f>
        <v>0</v>
      </c>
      <c r="L256" s="36">
        <f>SUMIFS(СВЦЭМ!$G$34:$G$777,СВЦЭМ!$A$34:$A$777,$A256,СВЦЭМ!$B$34:$B$777,L$225)+'СЕТ СН'!$F$15</f>
        <v>0</v>
      </c>
      <c r="M256" s="36">
        <f>SUMIFS(СВЦЭМ!$G$34:$G$777,СВЦЭМ!$A$34:$A$777,$A256,СВЦЭМ!$B$34:$B$777,M$225)+'СЕТ СН'!$F$15</f>
        <v>0</v>
      </c>
      <c r="N256" s="36">
        <f>SUMIFS(СВЦЭМ!$G$34:$G$777,СВЦЭМ!$A$34:$A$777,$A256,СВЦЭМ!$B$34:$B$777,N$225)+'СЕТ СН'!$F$15</f>
        <v>0</v>
      </c>
      <c r="O256" s="36">
        <f>SUMIFS(СВЦЭМ!$G$34:$G$777,СВЦЭМ!$A$34:$A$777,$A256,СВЦЭМ!$B$34:$B$777,O$225)+'СЕТ СН'!$F$15</f>
        <v>0</v>
      </c>
      <c r="P256" s="36">
        <f>SUMIFS(СВЦЭМ!$G$34:$G$777,СВЦЭМ!$A$34:$A$777,$A256,СВЦЭМ!$B$34:$B$777,P$225)+'СЕТ СН'!$F$15</f>
        <v>0</v>
      </c>
      <c r="Q256" s="36">
        <f>SUMIFS(СВЦЭМ!$G$34:$G$777,СВЦЭМ!$A$34:$A$777,$A256,СВЦЭМ!$B$34:$B$777,Q$225)+'СЕТ СН'!$F$15</f>
        <v>0</v>
      </c>
      <c r="R256" s="36">
        <f>SUMIFS(СВЦЭМ!$G$34:$G$777,СВЦЭМ!$A$34:$A$777,$A256,СВЦЭМ!$B$34:$B$777,R$225)+'СЕТ СН'!$F$15</f>
        <v>0</v>
      </c>
      <c r="S256" s="36">
        <f>SUMIFS(СВЦЭМ!$G$34:$G$777,СВЦЭМ!$A$34:$A$777,$A256,СВЦЭМ!$B$34:$B$777,S$225)+'СЕТ СН'!$F$15</f>
        <v>0</v>
      </c>
      <c r="T256" s="36">
        <f>SUMIFS(СВЦЭМ!$G$34:$G$777,СВЦЭМ!$A$34:$A$777,$A256,СВЦЭМ!$B$34:$B$777,T$225)+'СЕТ СН'!$F$15</f>
        <v>0</v>
      </c>
      <c r="U256" s="36">
        <f>SUMIFS(СВЦЭМ!$G$34:$G$777,СВЦЭМ!$A$34:$A$777,$A256,СВЦЭМ!$B$34:$B$777,U$225)+'СЕТ СН'!$F$15</f>
        <v>0</v>
      </c>
      <c r="V256" s="36">
        <f>SUMIFS(СВЦЭМ!$G$34:$G$777,СВЦЭМ!$A$34:$A$777,$A256,СВЦЭМ!$B$34:$B$777,V$225)+'СЕТ СН'!$F$15</f>
        <v>0</v>
      </c>
      <c r="W256" s="36">
        <f>SUMIFS(СВЦЭМ!$G$34:$G$777,СВЦЭМ!$A$34:$A$777,$A256,СВЦЭМ!$B$34:$B$777,W$225)+'СЕТ СН'!$F$15</f>
        <v>0</v>
      </c>
      <c r="X256" s="36">
        <f>SUMIFS(СВЦЭМ!$G$34:$G$777,СВЦЭМ!$A$34:$A$777,$A256,СВЦЭМ!$B$34:$B$777,X$225)+'СЕТ СН'!$F$15</f>
        <v>0</v>
      </c>
      <c r="Y256" s="36">
        <f>SUMIFS(СВЦЭМ!$G$34:$G$777,СВЦЭМ!$A$34:$A$777,$A256,СВЦЭМ!$B$34:$B$777,Y$225)+'СЕТ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7"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28"/>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2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01.09.2020</v>
      </c>
      <c r="B261" s="36">
        <f>SUMIFS(СВЦЭМ!$H$34:$H$777,СВЦЭМ!$A$34:$A$777,$A261,СВЦЭМ!$B$34:$B$777,B$260)+'СЕТ СН'!$F$15</f>
        <v>0</v>
      </c>
      <c r="C261" s="36">
        <f>SUMIFS(СВЦЭМ!$H$34:$H$777,СВЦЭМ!$A$34:$A$777,$A261,СВЦЭМ!$B$34:$B$777,C$260)+'СЕТ СН'!$F$15</f>
        <v>0</v>
      </c>
      <c r="D261" s="36">
        <f>SUMIFS(СВЦЭМ!$H$34:$H$777,СВЦЭМ!$A$34:$A$777,$A261,СВЦЭМ!$B$34:$B$777,D$260)+'СЕТ СН'!$F$15</f>
        <v>0</v>
      </c>
      <c r="E261" s="36">
        <f>SUMIFS(СВЦЭМ!$H$34:$H$777,СВЦЭМ!$A$34:$A$777,$A261,СВЦЭМ!$B$34:$B$777,E$260)+'СЕТ СН'!$F$15</f>
        <v>0</v>
      </c>
      <c r="F261" s="36">
        <f>SUMIFS(СВЦЭМ!$H$34:$H$777,СВЦЭМ!$A$34:$A$777,$A261,СВЦЭМ!$B$34:$B$777,F$260)+'СЕТ СН'!$F$15</f>
        <v>0</v>
      </c>
      <c r="G261" s="36">
        <f>SUMIFS(СВЦЭМ!$H$34:$H$777,СВЦЭМ!$A$34:$A$777,$A261,СВЦЭМ!$B$34:$B$777,G$260)+'СЕТ СН'!$F$15</f>
        <v>0</v>
      </c>
      <c r="H261" s="36">
        <f>SUMIFS(СВЦЭМ!$H$34:$H$777,СВЦЭМ!$A$34:$A$777,$A261,СВЦЭМ!$B$34:$B$777,H$260)+'СЕТ СН'!$F$15</f>
        <v>0</v>
      </c>
      <c r="I261" s="36">
        <f>SUMIFS(СВЦЭМ!$H$34:$H$777,СВЦЭМ!$A$34:$A$777,$A261,СВЦЭМ!$B$34:$B$777,I$260)+'СЕТ СН'!$F$15</f>
        <v>0</v>
      </c>
      <c r="J261" s="36">
        <f>SUMIFS(СВЦЭМ!$H$34:$H$777,СВЦЭМ!$A$34:$A$777,$A261,СВЦЭМ!$B$34:$B$777,J$260)+'СЕТ СН'!$F$15</f>
        <v>0</v>
      </c>
      <c r="K261" s="36">
        <f>SUMIFS(СВЦЭМ!$H$34:$H$777,СВЦЭМ!$A$34:$A$777,$A261,СВЦЭМ!$B$34:$B$777,K$260)+'СЕТ СН'!$F$15</f>
        <v>0</v>
      </c>
      <c r="L261" s="36">
        <f>SUMIFS(СВЦЭМ!$H$34:$H$777,СВЦЭМ!$A$34:$A$777,$A261,СВЦЭМ!$B$34:$B$777,L$260)+'СЕТ СН'!$F$15</f>
        <v>0</v>
      </c>
      <c r="M261" s="36">
        <f>SUMIFS(СВЦЭМ!$H$34:$H$777,СВЦЭМ!$A$34:$A$777,$A261,СВЦЭМ!$B$34:$B$777,M$260)+'СЕТ СН'!$F$15</f>
        <v>0</v>
      </c>
      <c r="N261" s="36">
        <f>SUMIFS(СВЦЭМ!$H$34:$H$777,СВЦЭМ!$A$34:$A$777,$A261,СВЦЭМ!$B$34:$B$777,N$260)+'СЕТ СН'!$F$15</f>
        <v>0</v>
      </c>
      <c r="O261" s="36">
        <f>SUMIFS(СВЦЭМ!$H$34:$H$777,СВЦЭМ!$A$34:$A$777,$A261,СВЦЭМ!$B$34:$B$777,O$260)+'СЕТ СН'!$F$15</f>
        <v>0</v>
      </c>
      <c r="P261" s="36">
        <f>SUMIFS(СВЦЭМ!$H$34:$H$777,СВЦЭМ!$A$34:$A$777,$A261,СВЦЭМ!$B$34:$B$777,P$260)+'СЕТ СН'!$F$15</f>
        <v>0</v>
      </c>
      <c r="Q261" s="36">
        <f>SUMIFS(СВЦЭМ!$H$34:$H$777,СВЦЭМ!$A$34:$A$777,$A261,СВЦЭМ!$B$34:$B$777,Q$260)+'СЕТ СН'!$F$15</f>
        <v>0</v>
      </c>
      <c r="R261" s="36">
        <f>SUMIFS(СВЦЭМ!$H$34:$H$777,СВЦЭМ!$A$34:$A$777,$A261,СВЦЭМ!$B$34:$B$777,R$260)+'СЕТ СН'!$F$15</f>
        <v>0</v>
      </c>
      <c r="S261" s="36">
        <f>SUMIFS(СВЦЭМ!$H$34:$H$777,СВЦЭМ!$A$34:$A$777,$A261,СВЦЭМ!$B$34:$B$777,S$260)+'СЕТ СН'!$F$15</f>
        <v>0</v>
      </c>
      <c r="T261" s="36">
        <f>SUMIFS(СВЦЭМ!$H$34:$H$777,СВЦЭМ!$A$34:$A$777,$A261,СВЦЭМ!$B$34:$B$777,T$260)+'СЕТ СН'!$F$15</f>
        <v>0</v>
      </c>
      <c r="U261" s="36">
        <f>SUMIFS(СВЦЭМ!$H$34:$H$777,СВЦЭМ!$A$34:$A$777,$A261,СВЦЭМ!$B$34:$B$777,U$260)+'СЕТ СН'!$F$15</f>
        <v>0</v>
      </c>
      <c r="V261" s="36">
        <f>SUMIFS(СВЦЭМ!$H$34:$H$777,СВЦЭМ!$A$34:$A$777,$A261,СВЦЭМ!$B$34:$B$777,V$260)+'СЕТ СН'!$F$15</f>
        <v>0</v>
      </c>
      <c r="W261" s="36">
        <f>SUMIFS(СВЦЭМ!$H$34:$H$777,СВЦЭМ!$A$34:$A$777,$A261,СВЦЭМ!$B$34:$B$777,W$260)+'СЕТ СН'!$F$15</f>
        <v>0</v>
      </c>
      <c r="X261" s="36">
        <f>SUMIFS(СВЦЭМ!$H$34:$H$777,СВЦЭМ!$A$34:$A$777,$A261,СВЦЭМ!$B$34:$B$777,X$260)+'СЕТ СН'!$F$15</f>
        <v>0</v>
      </c>
      <c r="Y261" s="36">
        <f>SUMIFS(СВЦЭМ!$H$34:$H$777,СВЦЭМ!$A$34:$A$777,$A261,СВЦЭМ!$B$34:$B$777,Y$260)+'СЕТ СН'!$F$15</f>
        <v>0</v>
      </c>
      <c r="AA261" s="45"/>
    </row>
    <row r="262" spans="1:27" ht="15.75" hidden="1" x14ac:dyDescent="0.2">
      <c r="A262" s="35">
        <f>A261+1</f>
        <v>44076</v>
      </c>
      <c r="B262" s="36">
        <f>SUMIFS(СВЦЭМ!$H$34:$H$777,СВЦЭМ!$A$34:$A$777,$A262,СВЦЭМ!$B$34:$B$777,B$260)+'СЕТ СН'!$F$15</f>
        <v>0</v>
      </c>
      <c r="C262" s="36">
        <f>SUMIFS(СВЦЭМ!$H$34:$H$777,СВЦЭМ!$A$34:$A$777,$A262,СВЦЭМ!$B$34:$B$777,C$260)+'СЕТ СН'!$F$15</f>
        <v>0</v>
      </c>
      <c r="D262" s="36">
        <f>SUMIFS(СВЦЭМ!$H$34:$H$777,СВЦЭМ!$A$34:$A$777,$A262,СВЦЭМ!$B$34:$B$777,D$260)+'СЕТ СН'!$F$15</f>
        <v>0</v>
      </c>
      <c r="E262" s="36">
        <f>SUMIFS(СВЦЭМ!$H$34:$H$777,СВЦЭМ!$A$34:$A$777,$A262,СВЦЭМ!$B$34:$B$777,E$260)+'СЕТ СН'!$F$15</f>
        <v>0</v>
      </c>
      <c r="F262" s="36">
        <f>SUMIFS(СВЦЭМ!$H$34:$H$777,СВЦЭМ!$A$34:$A$777,$A262,СВЦЭМ!$B$34:$B$777,F$260)+'СЕТ СН'!$F$15</f>
        <v>0</v>
      </c>
      <c r="G262" s="36">
        <f>SUMIFS(СВЦЭМ!$H$34:$H$777,СВЦЭМ!$A$34:$A$777,$A262,СВЦЭМ!$B$34:$B$777,G$260)+'СЕТ СН'!$F$15</f>
        <v>0</v>
      </c>
      <c r="H262" s="36">
        <f>SUMIFS(СВЦЭМ!$H$34:$H$777,СВЦЭМ!$A$34:$A$777,$A262,СВЦЭМ!$B$34:$B$777,H$260)+'СЕТ СН'!$F$15</f>
        <v>0</v>
      </c>
      <c r="I262" s="36">
        <f>SUMIFS(СВЦЭМ!$H$34:$H$777,СВЦЭМ!$A$34:$A$777,$A262,СВЦЭМ!$B$34:$B$777,I$260)+'СЕТ СН'!$F$15</f>
        <v>0</v>
      </c>
      <c r="J262" s="36">
        <f>SUMIFS(СВЦЭМ!$H$34:$H$777,СВЦЭМ!$A$34:$A$777,$A262,СВЦЭМ!$B$34:$B$777,J$260)+'СЕТ СН'!$F$15</f>
        <v>0</v>
      </c>
      <c r="K262" s="36">
        <f>SUMIFS(СВЦЭМ!$H$34:$H$777,СВЦЭМ!$A$34:$A$777,$A262,СВЦЭМ!$B$34:$B$777,K$260)+'СЕТ СН'!$F$15</f>
        <v>0</v>
      </c>
      <c r="L262" s="36">
        <f>SUMIFS(СВЦЭМ!$H$34:$H$777,СВЦЭМ!$A$34:$A$777,$A262,СВЦЭМ!$B$34:$B$777,L$260)+'СЕТ СН'!$F$15</f>
        <v>0</v>
      </c>
      <c r="M262" s="36">
        <f>SUMIFS(СВЦЭМ!$H$34:$H$777,СВЦЭМ!$A$34:$A$777,$A262,СВЦЭМ!$B$34:$B$777,M$260)+'СЕТ СН'!$F$15</f>
        <v>0</v>
      </c>
      <c r="N262" s="36">
        <f>SUMIFS(СВЦЭМ!$H$34:$H$777,СВЦЭМ!$A$34:$A$777,$A262,СВЦЭМ!$B$34:$B$777,N$260)+'СЕТ СН'!$F$15</f>
        <v>0</v>
      </c>
      <c r="O262" s="36">
        <f>SUMIFS(СВЦЭМ!$H$34:$H$777,СВЦЭМ!$A$34:$A$777,$A262,СВЦЭМ!$B$34:$B$777,O$260)+'СЕТ СН'!$F$15</f>
        <v>0</v>
      </c>
      <c r="P262" s="36">
        <f>SUMIFS(СВЦЭМ!$H$34:$H$777,СВЦЭМ!$A$34:$A$777,$A262,СВЦЭМ!$B$34:$B$777,P$260)+'СЕТ СН'!$F$15</f>
        <v>0</v>
      </c>
      <c r="Q262" s="36">
        <f>SUMIFS(СВЦЭМ!$H$34:$H$777,СВЦЭМ!$A$34:$A$777,$A262,СВЦЭМ!$B$34:$B$777,Q$260)+'СЕТ СН'!$F$15</f>
        <v>0</v>
      </c>
      <c r="R262" s="36">
        <f>SUMIFS(СВЦЭМ!$H$34:$H$777,СВЦЭМ!$A$34:$A$777,$A262,СВЦЭМ!$B$34:$B$777,R$260)+'СЕТ СН'!$F$15</f>
        <v>0</v>
      </c>
      <c r="S262" s="36">
        <f>SUMIFS(СВЦЭМ!$H$34:$H$777,СВЦЭМ!$A$34:$A$777,$A262,СВЦЭМ!$B$34:$B$777,S$260)+'СЕТ СН'!$F$15</f>
        <v>0</v>
      </c>
      <c r="T262" s="36">
        <f>SUMIFS(СВЦЭМ!$H$34:$H$777,СВЦЭМ!$A$34:$A$777,$A262,СВЦЭМ!$B$34:$B$777,T$260)+'СЕТ СН'!$F$15</f>
        <v>0</v>
      </c>
      <c r="U262" s="36">
        <f>SUMIFS(СВЦЭМ!$H$34:$H$777,СВЦЭМ!$A$34:$A$777,$A262,СВЦЭМ!$B$34:$B$777,U$260)+'СЕТ СН'!$F$15</f>
        <v>0</v>
      </c>
      <c r="V262" s="36">
        <f>SUMIFS(СВЦЭМ!$H$34:$H$777,СВЦЭМ!$A$34:$A$777,$A262,СВЦЭМ!$B$34:$B$777,V$260)+'СЕТ СН'!$F$15</f>
        <v>0</v>
      </c>
      <c r="W262" s="36">
        <f>SUMIFS(СВЦЭМ!$H$34:$H$777,СВЦЭМ!$A$34:$A$777,$A262,СВЦЭМ!$B$34:$B$777,W$260)+'СЕТ СН'!$F$15</f>
        <v>0</v>
      </c>
      <c r="X262" s="36">
        <f>SUMIFS(СВЦЭМ!$H$34:$H$777,СВЦЭМ!$A$34:$A$777,$A262,СВЦЭМ!$B$34:$B$777,X$260)+'СЕТ СН'!$F$15</f>
        <v>0</v>
      </c>
      <c r="Y262" s="36">
        <f>SUMIFS(СВЦЭМ!$H$34:$H$777,СВЦЭМ!$A$34:$A$777,$A262,СВЦЭМ!$B$34:$B$777,Y$260)+'СЕТ СН'!$F$15</f>
        <v>0</v>
      </c>
    </row>
    <row r="263" spans="1:27" ht="15.75" hidden="1" x14ac:dyDescent="0.2">
      <c r="A263" s="35">
        <f t="shared" ref="A263:A291" si="7">A262+1</f>
        <v>44077</v>
      </c>
      <c r="B263" s="36">
        <f>SUMIFS(СВЦЭМ!$H$34:$H$777,СВЦЭМ!$A$34:$A$777,$A263,СВЦЭМ!$B$34:$B$777,B$260)+'СЕТ СН'!$F$15</f>
        <v>0</v>
      </c>
      <c r="C263" s="36">
        <f>SUMIFS(СВЦЭМ!$H$34:$H$777,СВЦЭМ!$A$34:$A$777,$A263,СВЦЭМ!$B$34:$B$777,C$260)+'СЕТ СН'!$F$15</f>
        <v>0</v>
      </c>
      <c r="D263" s="36">
        <f>SUMIFS(СВЦЭМ!$H$34:$H$777,СВЦЭМ!$A$34:$A$777,$A263,СВЦЭМ!$B$34:$B$777,D$260)+'СЕТ СН'!$F$15</f>
        <v>0</v>
      </c>
      <c r="E263" s="36">
        <f>SUMIFS(СВЦЭМ!$H$34:$H$777,СВЦЭМ!$A$34:$A$777,$A263,СВЦЭМ!$B$34:$B$777,E$260)+'СЕТ СН'!$F$15</f>
        <v>0</v>
      </c>
      <c r="F263" s="36">
        <f>SUMIFS(СВЦЭМ!$H$34:$H$777,СВЦЭМ!$A$34:$A$777,$A263,СВЦЭМ!$B$34:$B$777,F$260)+'СЕТ СН'!$F$15</f>
        <v>0</v>
      </c>
      <c r="G263" s="36">
        <f>SUMIFS(СВЦЭМ!$H$34:$H$777,СВЦЭМ!$A$34:$A$777,$A263,СВЦЭМ!$B$34:$B$777,G$260)+'СЕТ СН'!$F$15</f>
        <v>0</v>
      </c>
      <c r="H263" s="36">
        <f>SUMIFS(СВЦЭМ!$H$34:$H$777,СВЦЭМ!$A$34:$A$777,$A263,СВЦЭМ!$B$34:$B$777,H$260)+'СЕТ СН'!$F$15</f>
        <v>0</v>
      </c>
      <c r="I263" s="36">
        <f>SUMIFS(СВЦЭМ!$H$34:$H$777,СВЦЭМ!$A$34:$A$777,$A263,СВЦЭМ!$B$34:$B$777,I$260)+'СЕТ СН'!$F$15</f>
        <v>0</v>
      </c>
      <c r="J263" s="36">
        <f>SUMIFS(СВЦЭМ!$H$34:$H$777,СВЦЭМ!$A$34:$A$777,$A263,СВЦЭМ!$B$34:$B$777,J$260)+'СЕТ СН'!$F$15</f>
        <v>0</v>
      </c>
      <c r="K263" s="36">
        <f>SUMIFS(СВЦЭМ!$H$34:$H$777,СВЦЭМ!$A$34:$A$777,$A263,СВЦЭМ!$B$34:$B$777,K$260)+'СЕТ СН'!$F$15</f>
        <v>0</v>
      </c>
      <c r="L263" s="36">
        <f>SUMIFS(СВЦЭМ!$H$34:$H$777,СВЦЭМ!$A$34:$A$777,$A263,СВЦЭМ!$B$34:$B$777,L$260)+'СЕТ СН'!$F$15</f>
        <v>0</v>
      </c>
      <c r="M263" s="36">
        <f>SUMIFS(СВЦЭМ!$H$34:$H$777,СВЦЭМ!$A$34:$A$777,$A263,СВЦЭМ!$B$34:$B$777,M$260)+'СЕТ СН'!$F$15</f>
        <v>0</v>
      </c>
      <c r="N263" s="36">
        <f>SUMIFS(СВЦЭМ!$H$34:$H$777,СВЦЭМ!$A$34:$A$777,$A263,СВЦЭМ!$B$34:$B$777,N$260)+'СЕТ СН'!$F$15</f>
        <v>0</v>
      </c>
      <c r="O263" s="36">
        <f>SUMIFS(СВЦЭМ!$H$34:$H$777,СВЦЭМ!$A$34:$A$777,$A263,СВЦЭМ!$B$34:$B$777,O$260)+'СЕТ СН'!$F$15</f>
        <v>0</v>
      </c>
      <c r="P263" s="36">
        <f>SUMIFS(СВЦЭМ!$H$34:$H$777,СВЦЭМ!$A$34:$A$777,$A263,СВЦЭМ!$B$34:$B$777,P$260)+'СЕТ СН'!$F$15</f>
        <v>0</v>
      </c>
      <c r="Q263" s="36">
        <f>SUMIFS(СВЦЭМ!$H$34:$H$777,СВЦЭМ!$A$34:$A$777,$A263,СВЦЭМ!$B$34:$B$777,Q$260)+'СЕТ СН'!$F$15</f>
        <v>0</v>
      </c>
      <c r="R263" s="36">
        <f>SUMIFS(СВЦЭМ!$H$34:$H$777,СВЦЭМ!$A$34:$A$777,$A263,СВЦЭМ!$B$34:$B$777,R$260)+'СЕТ СН'!$F$15</f>
        <v>0</v>
      </c>
      <c r="S263" s="36">
        <f>SUMIFS(СВЦЭМ!$H$34:$H$777,СВЦЭМ!$A$34:$A$777,$A263,СВЦЭМ!$B$34:$B$777,S$260)+'СЕТ СН'!$F$15</f>
        <v>0</v>
      </c>
      <c r="T263" s="36">
        <f>SUMIFS(СВЦЭМ!$H$34:$H$777,СВЦЭМ!$A$34:$A$777,$A263,СВЦЭМ!$B$34:$B$777,T$260)+'СЕТ СН'!$F$15</f>
        <v>0</v>
      </c>
      <c r="U263" s="36">
        <f>SUMIFS(СВЦЭМ!$H$34:$H$777,СВЦЭМ!$A$34:$A$777,$A263,СВЦЭМ!$B$34:$B$777,U$260)+'СЕТ СН'!$F$15</f>
        <v>0</v>
      </c>
      <c r="V263" s="36">
        <f>SUMIFS(СВЦЭМ!$H$34:$H$777,СВЦЭМ!$A$34:$A$777,$A263,СВЦЭМ!$B$34:$B$777,V$260)+'СЕТ СН'!$F$15</f>
        <v>0</v>
      </c>
      <c r="W263" s="36">
        <f>SUMIFS(СВЦЭМ!$H$34:$H$777,СВЦЭМ!$A$34:$A$777,$A263,СВЦЭМ!$B$34:$B$777,W$260)+'СЕТ СН'!$F$15</f>
        <v>0</v>
      </c>
      <c r="X263" s="36">
        <f>SUMIFS(СВЦЭМ!$H$34:$H$777,СВЦЭМ!$A$34:$A$777,$A263,СВЦЭМ!$B$34:$B$777,X$260)+'СЕТ СН'!$F$15</f>
        <v>0</v>
      </c>
      <c r="Y263" s="36">
        <f>SUMIFS(СВЦЭМ!$H$34:$H$777,СВЦЭМ!$A$34:$A$777,$A263,СВЦЭМ!$B$34:$B$777,Y$260)+'СЕТ СН'!$F$15</f>
        <v>0</v>
      </c>
    </row>
    <row r="264" spans="1:27" ht="15.75" hidden="1" x14ac:dyDescent="0.2">
      <c r="A264" s="35">
        <f t="shared" si="7"/>
        <v>44078</v>
      </c>
      <c r="B264" s="36">
        <f>SUMIFS(СВЦЭМ!$H$34:$H$777,СВЦЭМ!$A$34:$A$777,$A264,СВЦЭМ!$B$34:$B$777,B$260)+'СЕТ СН'!$F$15</f>
        <v>0</v>
      </c>
      <c r="C264" s="36">
        <f>SUMIFS(СВЦЭМ!$H$34:$H$777,СВЦЭМ!$A$34:$A$777,$A264,СВЦЭМ!$B$34:$B$777,C$260)+'СЕТ СН'!$F$15</f>
        <v>0</v>
      </c>
      <c r="D264" s="36">
        <f>SUMIFS(СВЦЭМ!$H$34:$H$777,СВЦЭМ!$A$34:$A$777,$A264,СВЦЭМ!$B$34:$B$777,D$260)+'СЕТ СН'!$F$15</f>
        <v>0</v>
      </c>
      <c r="E264" s="36">
        <f>SUMIFS(СВЦЭМ!$H$34:$H$777,СВЦЭМ!$A$34:$A$777,$A264,СВЦЭМ!$B$34:$B$777,E$260)+'СЕТ СН'!$F$15</f>
        <v>0</v>
      </c>
      <c r="F264" s="36">
        <f>SUMIFS(СВЦЭМ!$H$34:$H$777,СВЦЭМ!$A$34:$A$777,$A264,СВЦЭМ!$B$34:$B$777,F$260)+'СЕТ СН'!$F$15</f>
        <v>0</v>
      </c>
      <c r="G264" s="36">
        <f>SUMIFS(СВЦЭМ!$H$34:$H$777,СВЦЭМ!$A$34:$A$777,$A264,СВЦЭМ!$B$34:$B$777,G$260)+'СЕТ СН'!$F$15</f>
        <v>0</v>
      </c>
      <c r="H264" s="36">
        <f>SUMIFS(СВЦЭМ!$H$34:$H$777,СВЦЭМ!$A$34:$A$777,$A264,СВЦЭМ!$B$34:$B$777,H$260)+'СЕТ СН'!$F$15</f>
        <v>0</v>
      </c>
      <c r="I264" s="36">
        <f>SUMIFS(СВЦЭМ!$H$34:$H$777,СВЦЭМ!$A$34:$A$777,$A264,СВЦЭМ!$B$34:$B$777,I$260)+'СЕТ СН'!$F$15</f>
        <v>0</v>
      </c>
      <c r="J264" s="36">
        <f>SUMIFS(СВЦЭМ!$H$34:$H$777,СВЦЭМ!$A$34:$A$777,$A264,СВЦЭМ!$B$34:$B$777,J$260)+'СЕТ СН'!$F$15</f>
        <v>0</v>
      </c>
      <c r="K264" s="36">
        <f>SUMIFS(СВЦЭМ!$H$34:$H$777,СВЦЭМ!$A$34:$A$777,$A264,СВЦЭМ!$B$34:$B$777,K$260)+'СЕТ СН'!$F$15</f>
        <v>0</v>
      </c>
      <c r="L264" s="36">
        <f>SUMIFS(СВЦЭМ!$H$34:$H$777,СВЦЭМ!$A$34:$A$777,$A264,СВЦЭМ!$B$34:$B$777,L$260)+'СЕТ СН'!$F$15</f>
        <v>0</v>
      </c>
      <c r="M264" s="36">
        <f>SUMIFS(СВЦЭМ!$H$34:$H$777,СВЦЭМ!$A$34:$A$777,$A264,СВЦЭМ!$B$34:$B$777,M$260)+'СЕТ СН'!$F$15</f>
        <v>0</v>
      </c>
      <c r="N264" s="36">
        <f>SUMIFS(СВЦЭМ!$H$34:$H$777,СВЦЭМ!$A$34:$A$777,$A264,СВЦЭМ!$B$34:$B$777,N$260)+'СЕТ СН'!$F$15</f>
        <v>0</v>
      </c>
      <c r="O264" s="36">
        <f>SUMIFS(СВЦЭМ!$H$34:$H$777,СВЦЭМ!$A$34:$A$777,$A264,СВЦЭМ!$B$34:$B$777,O$260)+'СЕТ СН'!$F$15</f>
        <v>0</v>
      </c>
      <c r="P264" s="36">
        <f>SUMIFS(СВЦЭМ!$H$34:$H$777,СВЦЭМ!$A$34:$A$777,$A264,СВЦЭМ!$B$34:$B$777,P$260)+'СЕТ СН'!$F$15</f>
        <v>0</v>
      </c>
      <c r="Q264" s="36">
        <f>SUMIFS(СВЦЭМ!$H$34:$H$777,СВЦЭМ!$A$34:$A$777,$A264,СВЦЭМ!$B$34:$B$777,Q$260)+'СЕТ СН'!$F$15</f>
        <v>0</v>
      </c>
      <c r="R264" s="36">
        <f>SUMIFS(СВЦЭМ!$H$34:$H$777,СВЦЭМ!$A$34:$A$777,$A264,СВЦЭМ!$B$34:$B$777,R$260)+'СЕТ СН'!$F$15</f>
        <v>0</v>
      </c>
      <c r="S264" s="36">
        <f>SUMIFS(СВЦЭМ!$H$34:$H$777,СВЦЭМ!$A$34:$A$777,$A264,СВЦЭМ!$B$34:$B$777,S$260)+'СЕТ СН'!$F$15</f>
        <v>0</v>
      </c>
      <c r="T264" s="36">
        <f>SUMIFS(СВЦЭМ!$H$34:$H$777,СВЦЭМ!$A$34:$A$777,$A264,СВЦЭМ!$B$34:$B$777,T$260)+'СЕТ СН'!$F$15</f>
        <v>0</v>
      </c>
      <c r="U264" s="36">
        <f>SUMIFS(СВЦЭМ!$H$34:$H$777,СВЦЭМ!$A$34:$A$777,$A264,СВЦЭМ!$B$34:$B$777,U$260)+'СЕТ СН'!$F$15</f>
        <v>0</v>
      </c>
      <c r="V264" s="36">
        <f>SUMIFS(СВЦЭМ!$H$34:$H$777,СВЦЭМ!$A$34:$A$777,$A264,СВЦЭМ!$B$34:$B$777,V$260)+'СЕТ СН'!$F$15</f>
        <v>0</v>
      </c>
      <c r="W264" s="36">
        <f>SUMIFS(СВЦЭМ!$H$34:$H$777,СВЦЭМ!$A$34:$A$777,$A264,СВЦЭМ!$B$34:$B$777,W$260)+'СЕТ СН'!$F$15</f>
        <v>0</v>
      </c>
      <c r="X264" s="36">
        <f>SUMIFS(СВЦЭМ!$H$34:$H$777,СВЦЭМ!$A$34:$A$777,$A264,СВЦЭМ!$B$34:$B$777,X$260)+'СЕТ СН'!$F$15</f>
        <v>0</v>
      </c>
      <c r="Y264" s="36">
        <f>SUMIFS(СВЦЭМ!$H$34:$H$777,СВЦЭМ!$A$34:$A$777,$A264,СВЦЭМ!$B$34:$B$777,Y$260)+'СЕТ СН'!$F$15</f>
        <v>0</v>
      </c>
    </row>
    <row r="265" spans="1:27" ht="15.75" hidden="1" x14ac:dyDescent="0.2">
      <c r="A265" s="35">
        <f t="shared" si="7"/>
        <v>44079</v>
      </c>
      <c r="B265" s="36">
        <f>SUMIFS(СВЦЭМ!$H$34:$H$777,СВЦЭМ!$A$34:$A$777,$A265,СВЦЭМ!$B$34:$B$777,B$260)+'СЕТ СН'!$F$15</f>
        <v>0</v>
      </c>
      <c r="C265" s="36">
        <f>SUMIFS(СВЦЭМ!$H$34:$H$777,СВЦЭМ!$A$34:$A$777,$A265,СВЦЭМ!$B$34:$B$777,C$260)+'СЕТ СН'!$F$15</f>
        <v>0</v>
      </c>
      <c r="D265" s="36">
        <f>SUMIFS(СВЦЭМ!$H$34:$H$777,СВЦЭМ!$A$34:$A$777,$A265,СВЦЭМ!$B$34:$B$777,D$260)+'СЕТ СН'!$F$15</f>
        <v>0</v>
      </c>
      <c r="E265" s="36">
        <f>SUMIFS(СВЦЭМ!$H$34:$H$777,СВЦЭМ!$A$34:$A$777,$A265,СВЦЭМ!$B$34:$B$777,E$260)+'СЕТ СН'!$F$15</f>
        <v>0</v>
      </c>
      <c r="F265" s="36">
        <f>SUMIFS(СВЦЭМ!$H$34:$H$777,СВЦЭМ!$A$34:$A$777,$A265,СВЦЭМ!$B$34:$B$777,F$260)+'СЕТ СН'!$F$15</f>
        <v>0</v>
      </c>
      <c r="G265" s="36">
        <f>SUMIFS(СВЦЭМ!$H$34:$H$777,СВЦЭМ!$A$34:$A$777,$A265,СВЦЭМ!$B$34:$B$777,G$260)+'СЕТ СН'!$F$15</f>
        <v>0</v>
      </c>
      <c r="H265" s="36">
        <f>SUMIFS(СВЦЭМ!$H$34:$H$777,СВЦЭМ!$A$34:$A$777,$A265,СВЦЭМ!$B$34:$B$777,H$260)+'СЕТ СН'!$F$15</f>
        <v>0</v>
      </c>
      <c r="I265" s="36">
        <f>SUMIFS(СВЦЭМ!$H$34:$H$777,СВЦЭМ!$A$34:$A$777,$A265,СВЦЭМ!$B$34:$B$777,I$260)+'СЕТ СН'!$F$15</f>
        <v>0</v>
      </c>
      <c r="J265" s="36">
        <f>SUMIFS(СВЦЭМ!$H$34:$H$777,СВЦЭМ!$A$34:$A$777,$A265,СВЦЭМ!$B$34:$B$777,J$260)+'СЕТ СН'!$F$15</f>
        <v>0</v>
      </c>
      <c r="K265" s="36">
        <f>SUMIFS(СВЦЭМ!$H$34:$H$777,СВЦЭМ!$A$34:$A$777,$A265,СВЦЭМ!$B$34:$B$777,K$260)+'СЕТ СН'!$F$15</f>
        <v>0</v>
      </c>
      <c r="L265" s="36">
        <f>SUMIFS(СВЦЭМ!$H$34:$H$777,СВЦЭМ!$A$34:$A$777,$A265,СВЦЭМ!$B$34:$B$777,L$260)+'СЕТ СН'!$F$15</f>
        <v>0</v>
      </c>
      <c r="M265" s="36">
        <f>SUMIFS(СВЦЭМ!$H$34:$H$777,СВЦЭМ!$A$34:$A$777,$A265,СВЦЭМ!$B$34:$B$777,M$260)+'СЕТ СН'!$F$15</f>
        <v>0</v>
      </c>
      <c r="N265" s="36">
        <f>SUMIFS(СВЦЭМ!$H$34:$H$777,СВЦЭМ!$A$34:$A$777,$A265,СВЦЭМ!$B$34:$B$777,N$260)+'СЕТ СН'!$F$15</f>
        <v>0</v>
      </c>
      <c r="O265" s="36">
        <f>SUMIFS(СВЦЭМ!$H$34:$H$777,СВЦЭМ!$A$34:$A$777,$A265,СВЦЭМ!$B$34:$B$777,O$260)+'СЕТ СН'!$F$15</f>
        <v>0</v>
      </c>
      <c r="P265" s="36">
        <f>SUMIFS(СВЦЭМ!$H$34:$H$777,СВЦЭМ!$A$34:$A$777,$A265,СВЦЭМ!$B$34:$B$777,P$260)+'СЕТ СН'!$F$15</f>
        <v>0</v>
      </c>
      <c r="Q265" s="36">
        <f>SUMIFS(СВЦЭМ!$H$34:$H$777,СВЦЭМ!$A$34:$A$777,$A265,СВЦЭМ!$B$34:$B$777,Q$260)+'СЕТ СН'!$F$15</f>
        <v>0</v>
      </c>
      <c r="R265" s="36">
        <f>SUMIFS(СВЦЭМ!$H$34:$H$777,СВЦЭМ!$A$34:$A$777,$A265,СВЦЭМ!$B$34:$B$777,R$260)+'СЕТ СН'!$F$15</f>
        <v>0</v>
      </c>
      <c r="S265" s="36">
        <f>SUMIFS(СВЦЭМ!$H$34:$H$777,СВЦЭМ!$A$34:$A$777,$A265,СВЦЭМ!$B$34:$B$777,S$260)+'СЕТ СН'!$F$15</f>
        <v>0</v>
      </c>
      <c r="T265" s="36">
        <f>SUMIFS(СВЦЭМ!$H$34:$H$777,СВЦЭМ!$A$34:$A$777,$A265,СВЦЭМ!$B$34:$B$777,T$260)+'СЕТ СН'!$F$15</f>
        <v>0</v>
      </c>
      <c r="U265" s="36">
        <f>SUMIFS(СВЦЭМ!$H$34:$H$777,СВЦЭМ!$A$34:$A$777,$A265,СВЦЭМ!$B$34:$B$777,U$260)+'СЕТ СН'!$F$15</f>
        <v>0</v>
      </c>
      <c r="V265" s="36">
        <f>SUMIFS(СВЦЭМ!$H$34:$H$777,СВЦЭМ!$A$34:$A$777,$A265,СВЦЭМ!$B$34:$B$777,V$260)+'СЕТ СН'!$F$15</f>
        <v>0</v>
      </c>
      <c r="W265" s="36">
        <f>SUMIFS(СВЦЭМ!$H$34:$H$777,СВЦЭМ!$A$34:$A$777,$A265,СВЦЭМ!$B$34:$B$777,W$260)+'СЕТ СН'!$F$15</f>
        <v>0</v>
      </c>
      <c r="X265" s="36">
        <f>SUMIFS(СВЦЭМ!$H$34:$H$777,СВЦЭМ!$A$34:$A$777,$A265,СВЦЭМ!$B$34:$B$777,X$260)+'СЕТ СН'!$F$15</f>
        <v>0</v>
      </c>
      <c r="Y265" s="36">
        <f>SUMIFS(СВЦЭМ!$H$34:$H$777,СВЦЭМ!$A$34:$A$777,$A265,СВЦЭМ!$B$34:$B$777,Y$260)+'СЕТ СН'!$F$15</f>
        <v>0</v>
      </c>
    </row>
    <row r="266" spans="1:27" ht="15.75" hidden="1" x14ac:dyDescent="0.2">
      <c r="A266" s="35">
        <f t="shared" si="7"/>
        <v>44080</v>
      </c>
      <c r="B266" s="36">
        <f>SUMIFS(СВЦЭМ!$H$34:$H$777,СВЦЭМ!$A$34:$A$777,$A266,СВЦЭМ!$B$34:$B$777,B$260)+'СЕТ СН'!$F$15</f>
        <v>0</v>
      </c>
      <c r="C266" s="36">
        <f>SUMIFS(СВЦЭМ!$H$34:$H$777,СВЦЭМ!$A$34:$A$777,$A266,СВЦЭМ!$B$34:$B$777,C$260)+'СЕТ СН'!$F$15</f>
        <v>0</v>
      </c>
      <c r="D266" s="36">
        <f>SUMIFS(СВЦЭМ!$H$34:$H$777,СВЦЭМ!$A$34:$A$777,$A266,СВЦЭМ!$B$34:$B$777,D$260)+'СЕТ СН'!$F$15</f>
        <v>0</v>
      </c>
      <c r="E266" s="36">
        <f>SUMIFS(СВЦЭМ!$H$34:$H$777,СВЦЭМ!$A$34:$A$777,$A266,СВЦЭМ!$B$34:$B$777,E$260)+'СЕТ СН'!$F$15</f>
        <v>0</v>
      </c>
      <c r="F266" s="36">
        <f>SUMIFS(СВЦЭМ!$H$34:$H$777,СВЦЭМ!$A$34:$A$777,$A266,СВЦЭМ!$B$34:$B$777,F$260)+'СЕТ СН'!$F$15</f>
        <v>0</v>
      </c>
      <c r="G266" s="36">
        <f>SUMIFS(СВЦЭМ!$H$34:$H$777,СВЦЭМ!$A$34:$A$777,$A266,СВЦЭМ!$B$34:$B$777,G$260)+'СЕТ СН'!$F$15</f>
        <v>0</v>
      </c>
      <c r="H266" s="36">
        <f>SUMIFS(СВЦЭМ!$H$34:$H$777,СВЦЭМ!$A$34:$A$777,$A266,СВЦЭМ!$B$34:$B$777,H$260)+'СЕТ СН'!$F$15</f>
        <v>0</v>
      </c>
      <c r="I266" s="36">
        <f>SUMIFS(СВЦЭМ!$H$34:$H$777,СВЦЭМ!$A$34:$A$777,$A266,СВЦЭМ!$B$34:$B$777,I$260)+'СЕТ СН'!$F$15</f>
        <v>0</v>
      </c>
      <c r="J266" s="36">
        <f>SUMIFS(СВЦЭМ!$H$34:$H$777,СВЦЭМ!$A$34:$A$777,$A266,СВЦЭМ!$B$34:$B$777,J$260)+'СЕТ СН'!$F$15</f>
        <v>0</v>
      </c>
      <c r="K266" s="36">
        <f>SUMIFS(СВЦЭМ!$H$34:$H$777,СВЦЭМ!$A$34:$A$777,$A266,СВЦЭМ!$B$34:$B$777,K$260)+'СЕТ СН'!$F$15</f>
        <v>0</v>
      </c>
      <c r="L266" s="36">
        <f>SUMIFS(СВЦЭМ!$H$34:$H$777,СВЦЭМ!$A$34:$A$777,$A266,СВЦЭМ!$B$34:$B$777,L$260)+'СЕТ СН'!$F$15</f>
        <v>0</v>
      </c>
      <c r="M266" s="36">
        <f>SUMIFS(СВЦЭМ!$H$34:$H$777,СВЦЭМ!$A$34:$A$777,$A266,СВЦЭМ!$B$34:$B$777,M$260)+'СЕТ СН'!$F$15</f>
        <v>0</v>
      </c>
      <c r="N266" s="36">
        <f>SUMIFS(СВЦЭМ!$H$34:$H$777,СВЦЭМ!$A$34:$A$777,$A266,СВЦЭМ!$B$34:$B$777,N$260)+'СЕТ СН'!$F$15</f>
        <v>0</v>
      </c>
      <c r="O266" s="36">
        <f>SUMIFS(СВЦЭМ!$H$34:$H$777,СВЦЭМ!$A$34:$A$777,$A266,СВЦЭМ!$B$34:$B$777,O$260)+'СЕТ СН'!$F$15</f>
        <v>0</v>
      </c>
      <c r="P266" s="36">
        <f>SUMIFS(СВЦЭМ!$H$34:$H$777,СВЦЭМ!$A$34:$A$777,$A266,СВЦЭМ!$B$34:$B$777,P$260)+'СЕТ СН'!$F$15</f>
        <v>0</v>
      </c>
      <c r="Q266" s="36">
        <f>SUMIFS(СВЦЭМ!$H$34:$H$777,СВЦЭМ!$A$34:$A$777,$A266,СВЦЭМ!$B$34:$B$777,Q$260)+'СЕТ СН'!$F$15</f>
        <v>0</v>
      </c>
      <c r="R266" s="36">
        <f>SUMIFS(СВЦЭМ!$H$34:$H$777,СВЦЭМ!$A$34:$A$777,$A266,СВЦЭМ!$B$34:$B$777,R$260)+'СЕТ СН'!$F$15</f>
        <v>0</v>
      </c>
      <c r="S266" s="36">
        <f>SUMIFS(СВЦЭМ!$H$34:$H$777,СВЦЭМ!$A$34:$A$777,$A266,СВЦЭМ!$B$34:$B$777,S$260)+'СЕТ СН'!$F$15</f>
        <v>0</v>
      </c>
      <c r="T266" s="36">
        <f>SUMIFS(СВЦЭМ!$H$34:$H$777,СВЦЭМ!$A$34:$A$777,$A266,СВЦЭМ!$B$34:$B$777,T$260)+'СЕТ СН'!$F$15</f>
        <v>0</v>
      </c>
      <c r="U266" s="36">
        <f>SUMIFS(СВЦЭМ!$H$34:$H$777,СВЦЭМ!$A$34:$A$777,$A266,СВЦЭМ!$B$34:$B$777,U$260)+'СЕТ СН'!$F$15</f>
        <v>0</v>
      </c>
      <c r="V266" s="36">
        <f>SUMIFS(СВЦЭМ!$H$34:$H$777,СВЦЭМ!$A$34:$A$777,$A266,СВЦЭМ!$B$34:$B$777,V$260)+'СЕТ СН'!$F$15</f>
        <v>0</v>
      </c>
      <c r="W266" s="36">
        <f>SUMIFS(СВЦЭМ!$H$34:$H$777,СВЦЭМ!$A$34:$A$777,$A266,СВЦЭМ!$B$34:$B$777,W$260)+'СЕТ СН'!$F$15</f>
        <v>0</v>
      </c>
      <c r="X266" s="36">
        <f>SUMIFS(СВЦЭМ!$H$34:$H$777,СВЦЭМ!$A$34:$A$777,$A266,СВЦЭМ!$B$34:$B$777,X$260)+'СЕТ СН'!$F$15</f>
        <v>0</v>
      </c>
      <c r="Y266" s="36">
        <f>SUMIFS(СВЦЭМ!$H$34:$H$777,СВЦЭМ!$A$34:$A$777,$A266,СВЦЭМ!$B$34:$B$777,Y$260)+'СЕТ СН'!$F$15</f>
        <v>0</v>
      </c>
    </row>
    <row r="267" spans="1:27" ht="15.75" hidden="1" x14ac:dyDescent="0.2">
      <c r="A267" s="35">
        <f t="shared" si="7"/>
        <v>44081</v>
      </c>
      <c r="B267" s="36">
        <f>SUMIFS(СВЦЭМ!$H$34:$H$777,СВЦЭМ!$A$34:$A$777,$A267,СВЦЭМ!$B$34:$B$777,B$260)+'СЕТ СН'!$F$15</f>
        <v>0</v>
      </c>
      <c r="C267" s="36">
        <f>SUMIFS(СВЦЭМ!$H$34:$H$777,СВЦЭМ!$A$34:$A$777,$A267,СВЦЭМ!$B$34:$B$777,C$260)+'СЕТ СН'!$F$15</f>
        <v>0</v>
      </c>
      <c r="D267" s="36">
        <f>SUMIFS(СВЦЭМ!$H$34:$H$777,СВЦЭМ!$A$34:$A$777,$A267,СВЦЭМ!$B$34:$B$777,D$260)+'СЕТ СН'!$F$15</f>
        <v>0</v>
      </c>
      <c r="E267" s="36">
        <f>SUMIFS(СВЦЭМ!$H$34:$H$777,СВЦЭМ!$A$34:$A$777,$A267,СВЦЭМ!$B$34:$B$777,E$260)+'СЕТ СН'!$F$15</f>
        <v>0</v>
      </c>
      <c r="F267" s="36">
        <f>SUMIFS(СВЦЭМ!$H$34:$H$777,СВЦЭМ!$A$34:$A$777,$A267,СВЦЭМ!$B$34:$B$777,F$260)+'СЕТ СН'!$F$15</f>
        <v>0</v>
      </c>
      <c r="G267" s="36">
        <f>SUMIFS(СВЦЭМ!$H$34:$H$777,СВЦЭМ!$A$34:$A$777,$A267,СВЦЭМ!$B$34:$B$777,G$260)+'СЕТ СН'!$F$15</f>
        <v>0</v>
      </c>
      <c r="H267" s="36">
        <f>SUMIFS(СВЦЭМ!$H$34:$H$777,СВЦЭМ!$A$34:$A$777,$A267,СВЦЭМ!$B$34:$B$777,H$260)+'СЕТ СН'!$F$15</f>
        <v>0</v>
      </c>
      <c r="I267" s="36">
        <f>SUMIFS(СВЦЭМ!$H$34:$H$777,СВЦЭМ!$A$34:$A$777,$A267,СВЦЭМ!$B$34:$B$777,I$260)+'СЕТ СН'!$F$15</f>
        <v>0</v>
      </c>
      <c r="J267" s="36">
        <f>SUMIFS(СВЦЭМ!$H$34:$H$777,СВЦЭМ!$A$34:$A$777,$A267,СВЦЭМ!$B$34:$B$777,J$260)+'СЕТ СН'!$F$15</f>
        <v>0</v>
      </c>
      <c r="K267" s="36">
        <f>SUMIFS(СВЦЭМ!$H$34:$H$777,СВЦЭМ!$A$34:$A$777,$A267,СВЦЭМ!$B$34:$B$777,K$260)+'СЕТ СН'!$F$15</f>
        <v>0</v>
      </c>
      <c r="L267" s="36">
        <f>SUMIFS(СВЦЭМ!$H$34:$H$777,СВЦЭМ!$A$34:$A$777,$A267,СВЦЭМ!$B$34:$B$777,L$260)+'СЕТ СН'!$F$15</f>
        <v>0</v>
      </c>
      <c r="M267" s="36">
        <f>SUMIFS(СВЦЭМ!$H$34:$H$777,СВЦЭМ!$A$34:$A$777,$A267,СВЦЭМ!$B$34:$B$777,M$260)+'СЕТ СН'!$F$15</f>
        <v>0</v>
      </c>
      <c r="N267" s="36">
        <f>SUMIFS(СВЦЭМ!$H$34:$H$777,СВЦЭМ!$A$34:$A$777,$A267,СВЦЭМ!$B$34:$B$777,N$260)+'СЕТ СН'!$F$15</f>
        <v>0</v>
      </c>
      <c r="O267" s="36">
        <f>SUMIFS(СВЦЭМ!$H$34:$H$777,СВЦЭМ!$A$34:$A$777,$A267,СВЦЭМ!$B$34:$B$777,O$260)+'СЕТ СН'!$F$15</f>
        <v>0</v>
      </c>
      <c r="P267" s="36">
        <f>SUMIFS(СВЦЭМ!$H$34:$H$777,СВЦЭМ!$A$34:$A$777,$A267,СВЦЭМ!$B$34:$B$777,P$260)+'СЕТ СН'!$F$15</f>
        <v>0</v>
      </c>
      <c r="Q267" s="36">
        <f>SUMIFS(СВЦЭМ!$H$34:$H$777,СВЦЭМ!$A$34:$A$777,$A267,СВЦЭМ!$B$34:$B$777,Q$260)+'СЕТ СН'!$F$15</f>
        <v>0</v>
      </c>
      <c r="R267" s="36">
        <f>SUMIFS(СВЦЭМ!$H$34:$H$777,СВЦЭМ!$A$34:$A$777,$A267,СВЦЭМ!$B$34:$B$777,R$260)+'СЕТ СН'!$F$15</f>
        <v>0</v>
      </c>
      <c r="S267" s="36">
        <f>SUMIFS(СВЦЭМ!$H$34:$H$777,СВЦЭМ!$A$34:$A$777,$A267,СВЦЭМ!$B$34:$B$777,S$260)+'СЕТ СН'!$F$15</f>
        <v>0</v>
      </c>
      <c r="T267" s="36">
        <f>SUMIFS(СВЦЭМ!$H$34:$H$777,СВЦЭМ!$A$34:$A$777,$A267,СВЦЭМ!$B$34:$B$777,T$260)+'СЕТ СН'!$F$15</f>
        <v>0</v>
      </c>
      <c r="U267" s="36">
        <f>SUMIFS(СВЦЭМ!$H$34:$H$777,СВЦЭМ!$A$34:$A$777,$A267,СВЦЭМ!$B$34:$B$777,U$260)+'СЕТ СН'!$F$15</f>
        <v>0</v>
      </c>
      <c r="V267" s="36">
        <f>SUMIFS(СВЦЭМ!$H$34:$H$777,СВЦЭМ!$A$34:$A$777,$A267,СВЦЭМ!$B$34:$B$777,V$260)+'СЕТ СН'!$F$15</f>
        <v>0</v>
      </c>
      <c r="W267" s="36">
        <f>SUMIFS(СВЦЭМ!$H$34:$H$777,СВЦЭМ!$A$34:$A$777,$A267,СВЦЭМ!$B$34:$B$777,W$260)+'СЕТ СН'!$F$15</f>
        <v>0</v>
      </c>
      <c r="X267" s="36">
        <f>SUMIFS(СВЦЭМ!$H$34:$H$777,СВЦЭМ!$A$34:$A$777,$A267,СВЦЭМ!$B$34:$B$777,X$260)+'СЕТ СН'!$F$15</f>
        <v>0</v>
      </c>
      <c r="Y267" s="36">
        <f>SUMIFS(СВЦЭМ!$H$34:$H$777,СВЦЭМ!$A$34:$A$777,$A267,СВЦЭМ!$B$34:$B$777,Y$260)+'СЕТ СН'!$F$15</f>
        <v>0</v>
      </c>
    </row>
    <row r="268" spans="1:27" ht="15.75" hidden="1" x14ac:dyDescent="0.2">
      <c r="A268" s="35">
        <f t="shared" si="7"/>
        <v>44082</v>
      </c>
      <c r="B268" s="36">
        <f>SUMIFS(СВЦЭМ!$H$34:$H$777,СВЦЭМ!$A$34:$A$777,$A268,СВЦЭМ!$B$34:$B$777,B$260)+'СЕТ СН'!$F$15</f>
        <v>0</v>
      </c>
      <c r="C268" s="36">
        <f>SUMIFS(СВЦЭМ!$H$34:$H$777,СВЦЭМ!$A$34:$A$777,$A268,СВЦЭМ!$B$34:$B$777,C$260)+'СЕТ СН'!$F$15</f>
        <v>0</v>
      </c>
      <c r="D268" s="36">
        <f>SUMIFS(СВЦЭМ!$H$34:$H$777,СВЦЭМ!$A$34:$A$777,$A268,СВЦЭМ!$B$34:$B$777,D$260)+'СЕТ СН'!$F$15</f>
        <v>0</v>
      </c>
      <c r="E268" s="36">
        <f>SUMIFS(СВЦЭМ!$H$34:$H$777,СВЦЭМ!$A$34:$A$777,$A268,СВЦЭМ!$B$34:$B$777,E$260)+'СЕТ СН'!$F$15</f>
        <v>0</v>
      </c>
      <c r="F268" s="36">
        <f>SUMIFS(СВЦЭМ!$H$34:$H$777,СВЦЭМ!$A$34:$A$777,$A268,СВЦЭМ!$B$34:$B$777,F$260)+'СЕТ СН'!$F$15</f>
        <v>0</v>
      </c>
      <c r="G268" s="36">
        <f>SUMIFS(СВЦЭМ!$H$34:$H$777,СВЦЭМ!$A$34:$A$777,$A268,СВЦЭМ!$B$34:$B$777,G$260)+'СЕТ СН'!$F$15</f>
        <v>0</v>
      </c>
      <c r="H268" s="36">
        <f>SUMIFS(СВЦЭМ!$H$34:$H$777,СВЦЭМ!$A$34:$A$777,$A268,СВЦЭМ!$B$34:$B$777,H$260)+'СЕТ СН'!$F$15</f>
        <v>0</v>
      </c>
      <c r="I268" s="36">
        <f>SUMIFS(СВЦЭМ!$H$34:$H$777,СВЦЭМ!$A$34:$A$777,$A268,СВЦЭМ!$B$34:$B$777,I$260)+'СЕТ СН'!$F$15</f>
        <v>0</v>
      </c>
      <c r="J268" s="36">
        <f>SUMIFS(СВЦЭМ!$H$34:$H$777,СВЦЭМ!$A$34:$A$777,$A268,СВЦЭМ!$B$34:$B$777,J$260)+'СЕТ СН'!$F$15</f>
        <v>0</v>
      </c>
      <c r="K268" s="36">
        <f>SUMIFS(СВЦЭМ!$H$34:$H$777,СВЦЭМ!$A$34:$A$777,$A268,СВЦЭМ!$B$34:$B$777,K$260)+'СЕТ СН'!$F$15</f>
        <v>0</v>
      </c>
      <c r="L268" s="36">
        <f>SUMIFS(СВЦЭМ!$H$34:$H$777,СВЦЭМ!$A$34:$A$777,$A268,СВЦЭМ!$B$34:$B$777,L$260)+'СЕТ СН'!$F$15</f>
        <v>0</v>
      </c>
      <c r="M268" s="36">
        <f>SUMIFS(СВЦЭМ!$H$34:$H$777,СВЦЭМ!$A$34:$A$777,$A268,СВЦЭМ!$B$34:$B$777,M$260)+'СЕТ СН'!$F$15</f>
        <v>0</v>
      </c>
      <c r="N268" s="36">
        <f>SUMIFS(СВЦЭМ!$H$34:$H$777,СВЦЭМ!$A$34:$A$777,$A268,СВЦЭМ!$B$34:$B$777,N$260)+'СЕТ СН'!$F$15</f>
        <v>0</v>
      </c>
      <c r="O268" s="36">
        <f>SUMIFS(СВЦЭМ!$H$34:$H$777,СВЦЭМ!$A$34:$A$777,$A268,СВЦЭМ!$B$34:$B$777,O$260)+'СЕТ СН'!$F$15</f>
        <v>0</v>
      </c>
      <c r="P268" s="36">
        <f>SUMIFS(СВЦЭМ!$H$34:$H$777,СВЦЭМ!$A$34:$A$777,$A268,СВЦЭМ!$B$34:$B$777,P$260)+'СЕТ СН'!$F$15</f>
        <v>0</v>
      </c>
      <c r="Q268" s="36">
        <f>SUMIFS(СВЦЭМ!$H$34:$H$777,СВЦЭМ!$A$34:$A$777,$A268,СВЦЭМ!$B$34:$B$777,Q$260)+'СЕТ СН'!$F$15</f>
        <v>0</v>
      </c>
      <c r="R268" s="36">
        <f>SUMIFS(СВЦЭМ!$H$34:$H$777,СВЦЭМ!$A$34:$A$777,$A268,СВЦЭМ!$B$34:$B$777,R$260)+'СЕТ СН'!$F$15</f>
        <v>0</v>
      </c>
      <c r="S268" s="36">
        <f>SUMIFS(СВЦЭМ!$H$34:$H$777,СВЦЭМ!$A$34:$A$777,$A268,СВЦЭМ!$B$34:$B$777,S$260)+'СЕТ СН'!$F$15</f>
        <v>0</v>
      </c>
      <c r="T268" s="36">
        <f>SUMIFS(СВЦЭМ!$H$34:$H$777,СВЦЭМ!$A$34:$A$777,$A268,СВЦЭМ!$B$34:$B$777,T$260)+'СЕТ СН'!$F$15</f>
        <v>0</v>
      </c>
      <c r="U268" s="36">
        <f>SUMIFS(СВЦЭМ!$H$34:$H$777,СВЦЭМ!$A$34:$A$777,$A268,СВЦЭМ!$B$34:$B$777,U$260)+'СЕТ СН'!$F$15</f>
        <v>0</v>
      </c>
      <c r="V268" s="36">
        <f>SUMIFS(СВЦЭМ!$H$34:$H$777,СВЦЭМ!$A$34:$A$777,$A268,СВЦЭМ!$B$34:$B$777,V$260)+'СЕТ СН'!$F$15</f>
        <v>0</v>
      </c>
      <c r="W268" s="36">
        <f>SUMIFS(СВЦЭМ!$H$34:$H$777,СВЦЭМ!$A$34:$A$777,$A268,СВЦЭМ!$B$34:$B$777,W$260)+'СЕТ СН'!$F$15</f>
        <v>0</v>
      </c>
      <c r="X268" s="36">
        <f>SUMIFS(СВЦЭМ!$H$34:$H$777,СВЦЭМ!$A$34:$A$777,$A268,СВЦЭМ!$B$34:$B$777,X$260)+'СЕТ СН'!$F$15</f>
        <v>0</v>
      </c>
      <c r="Y268" s="36">
        <f>SUMIFS(СВЦЭМ!$H$34:$H$777,СВЦЭМ!$A$34:$A$777,$A268,СВЦЭМ!$B$34:$B$777,Y$260)+'СЕТ СН'!$F$15</f>
        <v>0</v>
      </c>
    </row>
    <row r="269" spans="1:27" ht="15.75" hidden="1" x14ac:dyDescent="0.2">
      <c r="A269" s="35">
        <f t="shared" si="7"/>
        <v>44083</v>
      </c>
      <c r="B269" s="36">
        <f>SUMIFS(СВЦЭМ!$H$34:$H$777,СВЦЭМ!$A$34:$A$777,$A269,СВЦЭМ!$B$34:$B$777,B$260)+'СЕТ СН'!$F$15</f>
        <v>0</v>
      </c>
      <c r="C269" s="36">
        <f>SUMIFS(СВЦЭМ!$H$34:$H$777,СВЦЭМ!$A$34:$A$777,$A269,СВЦЭМ!$B$34:$B$777,C$260)+'СЕТ СН'!$F$15</f>
        <v>0</v>
      </c>
      <c r="D269" s="36">
        <f>SUMIFS(СВЦЭМ!$H$34:$H$777,СВЦЭМ!$A$34:$A$777,$A269,СВЦЭМ!$B$34:$B$777,D$260)+'СЕТ СН'!$F$15</f>
        <v>0</v>
      </c>
      <c r="E269" s="36">
        <f>SUMIFS(СВЦЭМ!$H$34:$H$777,СВЦЭМ!$A$34:$A$777,$A269,СВЦЭМ!$B$34:$B$777,E$260)+'СЕТ СН'!$F$15</f>
        <v>0</v>
      </c>
      <c r="F269" s="36">
        <f>SUMIFS(СВЦЭМ!$H$34:$H$777,СВЦЭМ!$A$34:$A$777,$A269,СВЦЭМ!$B$34:$B$777,F$260)+'СЕТ СН'!$F$15</f>
        <v>0</v>
      </c>
      <c r="G269" s="36">
        <f>SUMIFS(СВЦЭМ!$H$34:$H$777,СВЦЭМ!$A$34:$A$777,$A269,СВЦЭМ!$B$34:$B$777,G$260)+'СЕТ СН'!$F$15</f>
        <v>0</v>
      </c>
      <c r="H269" s="36">
        <f>SUMIFS(СВЦЭМ!$H$34:$H$777,СВЦЭМ!$A$34:$A$777,$A269,СВЦЭМ!$B$34:$B$777,H$260)+'СЕТ СН'!$F$15</f>
        <v>0</v>
      </c>
      <c r="I269" s="36">
        <f>SUMIFS(СВЦЭМ!$H$34:$H$777,СВЦЭМ!$A$34:$A$777,$A269,СВЦЭМ!$B$34:$B$777,I$260)+'СЕТ СН'!$F$15</f>
        <v>0</v>
      </c>
      <c r="J269" s="36">
        <f>SUMIFS(СВЦЭМ!$H$34:$H$777,СВЦЭМ!$A$34:$A$777,$A269,СВЦЭМ!$B$34:$B$777,J$260)+'СЕТ СН'!$F$15</f>
        <v>0</v>
      </c>
      <c r="K269" s="36">
        <f>SUMIFS(СВЦЭМ!$H$34:$H$777,СВЦЭМ!$A$34:$A$777,$A269,СВЦЭМ!$B$34:$B$777,K$260)+'СЕТ СН'!$F$15</f>
        <v>0</v>
      </c>
      <c r="L269" s="36">
        <f>SUMIFS(СВЦЭМ!$H$34:$H$777,СВЦЭМ!$A$34:$A$777,$A269,СВЦЭМ!$B$34:$B$777,L$260)+'СЕТ СН'!$F$15</f>
        <v>0</v>
      </c>
      <c r="M269" s="36">
        <f>SUMIFS(СВЦЭМ!$H$34:$H$777,СВЦЭМ!$A$34:$A$777,$A269,СВЦЭМ!$B$34:$B$777,M$260)+'СЕТ СН'!$F$15</f>
        <v>0</v>
      </c>
      <c r="N269" s="36">
        <f>SUMIFS(СВЦЭМ!$H$34:$H$777,СВЦЭМ!$A$34:$A$777,$A269,СВЦЭМ!$B$34:$B$777,N$260)+'СЕТ СН'!$F$15</f>
        <v>0</v>
      </c>
      <c r="O269" s="36">
        <f>SUMIFS(СВЦЭМ!$H$34:$H$777,СВЦЭМ!$A$34:$A$777,$A269,СВЦЭМ!$B$34:$B$777,O$260)+'СЕТ СН'!$F$15</f>
        <v>0</v>
      </c>
      <c r="P269" s="36">
        <f>SUMIFS(СВЦЭМ!$H$34:$H$777,СВЦЭМ!$A$34:$A$777,$A269,СВЦЭМ!$B$34:$B$777,P$260)+'СЕТ СН'!$F$15</f>
        <v>0</v>
      </c>
      <c r="Q269" s="36">
        <f>SUMIFS(СВЦЭМ!$H$34:$H$777,СВЦЭМ!$A$34:$A$777,$A269,СВЦЭМ!$B$34:$B$777,Q$260)+'СЕТ СН'!$F$15</f>
        <v>0</v>
      </c>
      <c r="R269" s="36">
        <f>SUMIFS(СВЦЭМ!$H$34:$H$777,СВЦЭМ!$A$34:$A$777,$A269,СВЦЭМ!$B$34:$B$777,R$260)+'СЕТ СН'!$F$15</f>
        <v>0</v>
      </c>
      <c r="S269" s="36">
        <f>SUMIFS(СВЦЭМ!$H$34:$H$777,СВЦЭМ!$A$34:$A$777,$A269,СВЦЭМ!$B$34:$B$777,S$260)+'СЕТ СН'!$F$15</f>
        <v>0</v>
      </c>
      <c r="T269" s="36">
        <f>SUMIFS(СВЦЭМ!$H$34:$H$777,СВЦЭМ!$A$34:$A$777,$A269,СВЦЭМ!$B$34:$B$777,T$260)+'СЕТ СН'!$F$15</f>
        <v>0</v>
      </c>
      <c r="U269" s="36">
        <f>SUMIFS(СВЦЭМ!$H$34:$H$777,СВЦЭМ!$A$34:$A$777,$A269,СВЦЭМ!$B$34:$B$777,U$260)+'СЕТ СН'!$F$15</f>
        <v>0</v>
      </c>
      <c r="V269" s="36">
        <f>SUMIFS(СВЦЭМ!$H$34:$H$777,СВЦЭМ!$A$34:$A$777,$A269,СВЦЭМ!$B$34:$B$777,V$260)+'СЕТ СН'!$F$15</f>
        <v>0</v>
      </c>
      <c r="W269" s="36">
        <f>SUMIFS(СВЦЭМ!$H$34:$H$777,СВЦЭМ!$A$34:$A$777,$A269,СВЦЭМ!$B$34:$B$777,W$260)+'СЕТ СН'!$F$15</f>
        <v>0</v>
      </c>
      <c r="X269" s="36">
        <f>SUMIFS(СВЦЭМ!$H$34:$H$777,СВЦЭМ!$A$34:$A$777,$A269,СВЦЭМ!$B$34:$B$777,X$260)+'СЕТ СН'!$F$15</f>
        <v>0</v>
      </c>
      <c r="Y269" s="36">
        <f>SUMIFS(СВЦЭМ!$H$34:$H$777,СВЦЭМ!$A$34:$A$777,$A269,СВЦЭМ!$B$34:$B$777,Y$260)+'СЕТ СН'!$F$15</f>
        <v>0</v>
      </c>
    </row>
    <row r="270" spans="1:27" ht="15.75" hidden="1" x14ac:dyDescent="0.2">
      <c r="A270" s="35">
        <f t="shared" si="7"/>
        <v>44084</v>
      </c>
      <c r="B270" s="36">
        <f>SUMIFS(СВЦЭМ!$H$34:$H$777,СВЦЭМ!$A$34:$A$777,$A270,СВЦЭМ!$B$34:$B$777,B$260)+'СЕТ СН'!$F$15</f>
        <v>0</v>
      </c>
      <c r="C270" s="36">
        <f>SUMIFS(СВЦЭМ!$H$34:$H$777,СВЦЭМ!$A$34:$A$777,$A270,СВЦЭМ!$B$34:$B$777,C$260)+'СЕТ СН'!$F$15</f>
        <v>0</v>
      </c>
      <c r="D270" s="36">
        <f>SUMIFS(СВЦЭМ!$H$34:$H$777,СВЦЭМ!$A$34:$A$777,$A270,СВЦЭМ!$B$34:$B$777,D$260)+'СЕТ СН'!$F$15</f>
        <v>0</v>
      </c>
      <c r="E270" s="36">
        <f>SUMIFS(СВЦЭМ!$H$34:$H$777,СВЦЭМ!$A$34:$A$777,$A270,СВЦЭМ!$B$34:$B$777,E$260)+'СЕТ СН'!$F$15</f>
        <v>0</v>
      </c>
      <c r="F270" s="36">
        <f>SUMIFS(СВЦЭМ!$H$34:$H$777,СВЦЭМ!$A$34:$A$777,$A270,СВЦЭМ!$B$34:$B$777,F$260)+'СЕТ СН'!$F$15</f>
        <v>0</v>
      </c>
      <c r="G270" s="36">
        <f>SUMIFS(СВЦЭМ!$H$34:$H$777,СВЦЭМ!$A$34:$A$777,$A270,СВЦЭМ!$B$34:$B$777,G$260)+'СЕТ СН'!$F$15</f>
        <v>0</v>
      </c>
      <c r="H270" s="36">
        <f>SUMIFS(СВЦЭМ!$H$34:$H$777,СВЦЭМ!$A$34:$A$777,$A270,СВЦЭМ!$B$34:$B$777,H$260)+'СЕТ СН'!$F$15</f>
        <v>0</v>
      </c>
      <c r="I270" s="36">
        <f>SUMIFS(СВЦЭМ!$H$34:$H$777,СВЦЭМ!$A$34:$A$777,$A270,СВЦЭМ!$B$34:$B$777,I$260)+'СЕТ СН'!$F$15</f>
        <v>0</v>
      </c>
      <c r="J270" s="36">
        <f>SUMIFS(СВЦЭМ!$H$34:$H$777,СВЦЭМ!$A$34:$A$777,$A270,СВЦЭМ!$B$34:$B$777,J$260)+'СЕТ СН'!$F$15</f>
        <v>0</v>
      </c>
      <c r="K270" s="36">
        <f>SUMIFS(СВЦЭМ!$H$34:$H$777,СВЦЭМ!$A$34:$A$777,$A270,СВЦЭМ!$B$34:$B$777,K$260)+'СЕТ СН'!$F$15</f>
        <v>0</v>
      </c>
      <c r="L270" s="36">
        <f>SUMIFS(СВЦЭМ!$H$34:$H$777,СВЦЭМ!$A$34:$A$777,$A270,СВЦЭМ!$B$34:$B$777,L$260)+'СЕТ СН'!$F$15</f>
        <v>0</v>
      </c>
      <c r="M270" s="36">
        <f>SUMIFS(СВЦЭМ!$H$34:$H$777,СВЦЭМ!$A$34:$A$777,$A270,СВЦЭМ!$B$34:$B$777,M$260)+'СЕТ СН'!$F$15</f>
        <v>0</v>
      </c>
      <c r="N270" s="36">
        <f>SUMIFS(СВЦЭМ!$H$34:$H$777,СВЦЭМ!$A$34:$A$777,$A270,СВЦЭМ!$B$34:$B$777,N$260)+'СЕТ СН'!$F$15</f>
        <v>0</v>
      </c>
      <c r="O270" s="36">
        <f>SUMIFS(СВЦЭМ!$H$34:$H$777,СВЦЭМ!$A$34:$A$777,$A270,СВЦЭМ!$B$34:$B$777,O$260)+'СЕТ СН'!$F$15</f>
        <v>0</v>
      </c>
      <c r="P270" s="36">
        <f>SUMIFS(СВЦЭМ!$H$34:$H$777,СВЦЭМ!$A$34:$A$777,$A270,СВЦЭМ!$B$34:$B$777,P$260)+'СЕТ СН'!$F$15</f>
        <v>0</v>
      </c>
      <c r="Q270" s="36">
        <f>SUMIFS(СВЦЭМ!$H$34:$H$777,СВЦЭМ!$A$34:$A$777,$A270,СВЦЭМ!$B$34:$B$777,Q$260)+'СЕТ СН'!$F$15</f>
        <v>0</v>
      </c>
      <c r="R270" s="36">
        <f>SUMIFS(СВЦЭМ!$H$34:$H$777,СВЦЭМ!$A$34:$A$777,$A270,СВЦЭМ!$B$34:$B$777,R$260)+'СЕТ СН'!$F$15</f>
        <v>0</v>
      </c>
      <c r="S270" s="36">
        <f>SUMIFS(СВЦЭМ!$H$34:$H$777,СВЦЭМ!$A$34:$A$777,$A270,СВЦЭМ!$B$34:$B$777,S$260)+'СЕТ СН'!$F$15</f>
        <v>0</v>
      </c>
      <c r="T270" s="36">
        <f>SUMIFS(СВЦЭМ!$H$34:$H$777,СВЦЭМ!$A$34:$A$777,$A270,СВЦЭМ!$B$34:$B$777,T$260)+'СЕТ СН'!$F$15</f>
        <v>0</v>
      </c>
      <c r="U270" s="36">
        <f>SUMIFS(СВЦЭМ!$H$34:$H$777,СВЦЭМ!$A$34:$A$777,$A270,СВЦЭМ!$B$34:$B$777,U$260)+'СЕТ СН'!$F$15</f>
        <v>0</v>
      </c>
      <c r="V270" s="36">
        <f>SUMIFS(СВЦЭМ!$H$34:$H$777,СВЦЭМ!$A$34:$A$777,$A270,СВЦЭМ!$B$34:$B$777,V$260)+'СЕТ СН'!$F$15</f>
        <v>0</v>
      </c>
      <c r="W270" s="36">
        <f>SUMIFS(СВЦЭМ!$H$34:$H$777,СВЦЭМ!$A$34:$A$777,$A270,СВЦЭМ!$B$34:$B$777,W$260)+'СЕТ СН'!$F$15</f>
        <v>0</v>
      </c>
      <c r="X270" s="36">
        <f>SUMIFS(СВЦЭМ!$H$34:$H$777,СВЦЭМ!$A$34:$A$777,$A270,СВЦЭМ!$B$34:$B$777,X$260)+'СЕТ СН'!$F$15</f>
        <v>0</v>
      </c>
      <c r="Y270" s="36">
        <f>SUMIFS(СВЦЭМ!$H$34:$H$777,СВЦЭМ!$A$34:$A$777,$A270,СВЦЭМ!$B$34:$B$777,Y$260)+'СЕТ СН'!$F$15</f>
        <v>0</v>
      </c>
    </row>
    <row r="271" spans="1:27" ht="15.75" hidden="1" x14ac:dyDescent="0.2">
      <c r="A271" s="35">
        <f t="shared" si="7"/>
        <v>44085</v>
      </c>
      <c r="B271" s="36">
        <f>SUMIFS(СВЦЭМ!$H$34:$H$777,СВЦЭМ!$A$34:$A$777,$A271,СВЦЭМ!$B$34:$B$777,B$260)+'СЕТ СН'!$F$15</f>
        <v>0</v>
      </c>
      <c r="C271" s="36">
        <f>SUMIFS(СВЦЭМ!$H$34:$H$777,СВЦЭМ!$A$34:$A$777,$A271,СВЦЭМ!$B$34:$B$777,C$260)+'СЕТ СН'!$F$15</f>
        <v>0</v>
      </c>
      <c r="D271" s="36">
        <f>SUMIFS(СВЦЭМ!$H$34:$H$777,СВЦЭМ!$A$34:$A$777,$A271,СВЦЭМ!$B$34:$B$777,D$260)+'СЕТ СН'!$F$15</f>
        <v>0</v>
      </c>
      <c r="E271" s="36">
        <f>SUMIFS(СВЦЭМ!$H$34:$H$777,СВЦЭМ!$A$34:$A$777,$A271,СВЦЭМ!$B$34:$B$777,E$260)+'СЕТ СН'!$F$15</f>
        <v>0</v>
      </c>
      <c r="F271" s="36">
        <f>SUMIFS(СВЦЭМ!$H$34:$H$777,СВЦЭМ!$A$34:$A$777,$A271,СВЦЭМ!$B$34:$B$777,F$260)+'СЕТ СН'!$F$15</f>
        <v>0</v>
      </c>
      <c r="G271" s="36">
        <f>SUMIFS(СВЦЭМ!$H$34:$H$777,СВЦЭМ!$A$34:$A$777,$A271,СВЦЭМ!$B$34:$B$777,G$260)+'СЕТ СН'!$F$15</f>
        <v>0</v>
      </c>
      <c r="H271" s="36">
        <f>SUMIFS(СВЦЭМ!$H$34:$H$777,СВЦЭМ!$A$34:$A$777,$A271,СВЦЭМ!$B$34:$B$777,H$260)+'СЕТ СН'!$F$15</f>
        <v>0</v>
      </c>
      <c r="I271" s="36">
        <f>SUMIFS(СВЦЭМ!$H$34:$H$777,СВЦЭМ!$A$34:$A$777,$A271,СВЦЭМ!$B$34:$B$777,I$260)+'СЕТ СН'!$F$15</f>
        <v>0</v>
      </c>
      <c r="J271" s="36">
        <f>SUMIFS(СВЦЭМ!$H$34:$H$777,СВЦЭМ!$A$34:$A$777,$A271,СВЦЭМ!$B$34:$B$777,J$260)+'СЕТ СН'!$F$15</f>
        <v>0</v>
      </c>
      <c r="K271" s="36">
        <f>SUMIFS(СВЦЭМ!$H$34:$H$777,СВЦЭМ!$A$34:$A$777,$A271,СВЦЭМ!$B$34:$B$777,K$260)+'СЕТ СН'!$F$15</f>
        <v>0</v>
      </c>
      <c r="L271" s="36">
        <f>SUMIFS(СВЦЭМ!$H$34:$H$777,СВЦЭМ!$A$34:$A$777,$A271,СВЦЭМ!$B$34:$B$777,L$260)+'СЕТ СН'!$F$15</f>
        <v>0</v>
      </c>
      <c r="M271" s="36">
        <f>SUMIFS(СВЦЭМ!$H$34:$H$777,СВЦЭМ!$A$34:$A$777,$A271,СВЦЭМ!$B$34:$B$777,M$260)+'СЕТ СН'!$F$15</f>
        <v>0</v>
      </c>
      <c r="N271" s="36">
        <f>SUMIFS(СВЦЭМ!$H$34:$H$777,СВЦЭМ!$A$34:$A$777,$A271,СВЦЭМ!$B$34:$B$777,N$260)+'СЕТ СН'!$F$15</f>
        <v>0</v>
      </c>
      <c r="O271" s="36">
        <f>SUMIFS(СВЦЭМ!$H$34:$H$777,СВЦЭМ!$A$34:$A$777,$A271,СВЦЭМ!$B$34:$B$777,O$260)+'СЕТ СН'!$F$15</f>
        <v>0</v>
      </c>
      <c r="P271" s="36">
        <f>SUMIFS(СВЦЭМ!$H$34:$H$777,СВЦЭМ!$A$34:$A$777,$A271,СВЦЭМ!$B$34:$B$777,P$260)+'СЕТ СН'!$F$15</f>
        <v>0</v>
      </c>
      <c r="Q271" s="36">
        <f>SUMIFS(СВЦЭМ!$H$34:$H$777,СВЦЭМ!$A$34:$A$777,$A271,СВЦЭМ!$B$34:$B$777,Q$260)+'СЕТ СН'!$F$15</f>
        <v>0</v>
      </c>
      <c r="R271" s="36">
        <f>SUMIFS(СВЦЭМ!$H$34:$H$777,СВЦЭМ!$A$34:$A$777,$A271,СВЦЭМ!$B$34:$B$777,R$260)+'СЕТ СН'!$F$15</f>
        <v>0</v>
      </c>
      <c r="S271" s="36">
        <f>SUMIFS(СВЦЭМ!$H$34:$H$777,СВЦЭМ!$A$34:$A$777,$A271,СВЦЭМ!$B$34:$B$777,S$260)+'СЕТ СН'!$F$15</f>
        <v>0</v>
      </c>
      <c r="T271" s="36">
        <f>SUMIFS(СВЦЭМ!$H$34:$H$777,СВЦЭМ!$A$34:$A$777,$A271,СВЦЭМ!$B$34:$B$777,T$260)+'СЕТ СН'!$F$15</f>
        <v>0</v>
      </c>
      <c r="U271" s="36">
        <f>SUMIFS(СВЦЭМ!$H$34:$H$777,СВЦЭМ!$A$34:$A$777,$A271,СВЦЭМ!$B$34:$B$777,U$260)+'СЕТ СН'!$F$15</f>
        <v>0</v>
      </c>
      <c r="V271" s="36">
        <f>SUMIFS(СВЦЭМ!$H$34:$H$777,СВЦЭМ!$A$34:$A$777,$A271,СВЦЭМ!$B$34:$B$777,V$260)+'СЕТ СН'!$F$15</f>
        <v>0</v>
      </c>
      <c r="W271" s="36">
        <f>SUMIFS(СВЦЭМ!$H$34:$H$777,СВЦЭМ!$A$34:$A$777,$A271,СВЦЭМ!$B$34:$B$777,W$260)+'СЕТ СН'!$F$15</f>
        <v>0</v>
      </c>
      <c r="X271" s="36">
        <f>SUMIFS(СВЦЭМ!$H$34:$H$777,СВЦЭМ!$A$34:$A$777,$A271,СВЦЭМ!$B$34:$B$777,X$260)+'СЕТ СН'!$F$15</f>
        <v>0</v>
      </c>
      <c r="Y271" s="36">
        <f>SUMIFS(СВЦЭМ!$H$34:$H$777,СВЦЭМ!$A$34:$A$777,$A271,СВЦЭМ!$B$34:$B$777,Y$260)+'СЕТ СН'!$F$15</f>
        <v>0</v>
      </c>
    </row>
    <row r="272" spans="1:27" ht="15.75" hidden="1" x14ac:dyDescent="0.2">
      <c r="A272" s="35">
        <f t="shared" si="7"/>
        <v>44086</v>
      </c>
      <c r="B272" s="36">
        <f>SUMIFS(СВЦЭМ!$H$34:$H$777,СВЦЭМ!$A$34:$A$777,$A272,СВЦЭМ!$B$34:$B$777,B$260)+'СЕТ СН'!$F$15</f>
        <v>0</v>
      </c>
      <c r="C272" s="36">
        <f>SUMIFS(СВЦЭМ!$H$34:$H$777,СВЦЭМ!$A$34:$A$777,$A272,СВЦЭМ!$B$34:$B$777,C$260)+'СЕТ СН'!$F$15</f>
        <v>0</v>
      </c>
      <c r="D272" s="36">
        <f>SUMIFS(СВЦЭМ!$H$34:$H$777,СВЦЭМ!$A$34:$A$777,$A272,СВЦЭМ!$B$34:$B$777,D$260)+'СЕТ СН'!$F$15</f>
        <v>0</v>
      </c>
      <c r="E272" s="36">
        <f>SUMIFS(СВЦЭМ!$H$34:$H$777,СВЦЭМ!$A$34:$A$777,$A272,СВЦЭМ!$B$34:$B$777,E$260)+'СЕТ СН'!$F$15</f>
        <v>0</v>
      </c>
      <c r="F272" s="36">
        <f>SUMIFS(СВЦЭМ!$H$34:$H$777,СВЦЭМ!$A$34:$A$777,$A272,СВЦЭМ!$B$34:$B$777,F$260)+'СЕТ СН'!$F$15</f>
        <v>0</v>
      </c>
      <c r="G272" s="36">
        <f>SUMIFS(СВЦЭМ!$H$34:$H$777,СВЦЭМ!$A$34:$A$777,$A272,СВЦЭМ!$B$34:$B$777,G$260)+'СЕТ СН'!$F$15</f>
        <v>0</v>
      </c>
      <c r="H272" s="36">
        <f>SUMIFS(СВЦЭМ!$H$34:$H$777,СВЦЭМ!$A$34:$A$777,$A272,СВЦЭМ!$B$34:$B$777,H$260)+'СЕТ СН'!$F$15</f>
        <v>0</v>
      </c>
      <c r="I272" s="36">
        <f>SUMIFS(СВЦЭМ!$H$34:$H$777,СВЦЭМ!$A$34:$A$777,$A272,СВЦЭМ!$B$34:$B$777,I$260)+'СЕТ СН'!$F$15</f>
        <v>0</v>
      </c>
      <c r="J272" s="36">
        <f>SUMIFS(СВЦЭМ!$H$34:$H$777,СВЦЭМ!$A$34:$A$777,$A272,СВЦЭМ!$B$34:$B$777,J$260)+'СЕТ СН'!$F$15</f>
        <v>0</v>
      </c>
      <c r="K272" s="36">
        <f>SUMIFS(СВЦЭМ!$H$34:$H$777,СВЦЭМ!$A$34:$A$777,$A272,СВЦЭМ!$B$34:$B$777,K$260)+'СЕТ СН'!$F$15</f>
        <v>0</v>
      </c>
      <c r="L272" s="36">
        <f>SUMIFS(СВЦЭМ!$H$34:$H$777,СВЦЭМ!$A$34:$A$777,$A272,СВЦЭМ!$B$34:$B$777,L$260)+'СЕТ СН'!$F$15</f>
        <v>0</v>
      </c>
      <c r="M272" s="36">
        <f>SUMIFS(СВЦЭМ!$H$34:$H$777,СВЦЭМ!$A$34:$A$777,$A272,СВЦЭМ!$B$34:$B$777,M$260)+'СЕТ СН'!$F$15</f>
        <v>0</v>
      </c>
      <c r="N272" s="36">
        <f>SUMIFS(СВЦЭМ!$H$34:$H$777,СВЦЭМ!$A$34:$A$777,$A272,СВЦЭМ!$B$34:$B$777,N$260)+'СЕТ СН'!$F$15</f>
        <v>0</v>
      </c>
      <c r="O272" s="36">
        <f>SUMIFS(СВЦЭМ!$H$34:$H$777,СВЦЭМ!$A$34:$A$777,$A272,СВЦЭМ!$B$34:$B$777,O$260)+'СЕТ СН'!$F$15</f>
        <v>0</v>
      </c>
      <c r="P272" s="36">
        <f>SUMIFS(СВЦЭМ!$H$34:$H$777,СВЦЭМ!$A$34:$A$777,$A272,СВЦЭМ!$B$34:$B$777,P$260)+'СЕТ СН'!$F$15</f>
        <v>0</v>
      </c>
      <c r="Q272" s="36">
        <f>SUMIFS(СВЦЭМ!$H$34:$H$777,СВЦЭМ!$A$34:$A$777,$A272,СВЦЭМ!$B$34:$B$777,Q$260)+'СЕТ СН'!$F$15</f>
        <v>0</v>
      </c>
      <c r="R272" s="36">
        <f>SUMIFS(СВЦЭМ!$H$34:$H$777,СВЦЭМ!$A$34:$A$777,$A272,СВЦЭМ!$B$34:$B$777,R$260)+'СЕТ СН'!$F$15</f>
        <v>0</v>
      </c>
      <c r="S272" s="36">
        <f>SUMIFS(СВЦЭМ!$H$34:$H$777,СВЦЭМ!$A$34:$A$777,$A272,СВЦЭМ!$B$34:$B$777,S$260)+'СЕТ СН'!$F$15</f>
        <v>0</v>
      </c>
      <c r="T272" s="36">
        <f>SUMIFS(СВЦЭМ!$H$34:$H$777,СВЦЭМ!$A$34:$A$777,$A272,СВЦЭМ!$B$34:$B$777,T$260)+'СЕТ СН'!$F$15</f>
        <v>0</v>
      </c>
      <c r="U272" s="36">
        <f>SUMIFS(СВЦЭМ!$H$34:$H$777,СВЦЭМ!$A$34:$A$777,$A272,СВЦЭМ!$B$34:$B$777,U$260)+'СЕТ СН'!$F$15</f>
        <v>0</v>
      </c>
      <c r="V272" s="36">
        <f>SUMIFS(СВЦЭМ!$H$34:$H$777,СВЦЭМ!$A$34:$A$777,$A272,СВЦЭМ!$B$34:$B$777,V$260)+'СЕТ СН'!$F$15</f>
        <v>0</v>
      </c>
      <c r="W272" s="36">
        <f>SUMIFS(СВЦЭМ!$H$34:$H$777,СВЦЭМ!$A$34:$A$777,$A272,СВЦЭМ!$B$34:$B$777,W$260)+'СЕТ СН'!$F$15</f>
        <v>0</v>
      </c>
      <c r="X272" s="36">
        <f>SUMIFS(СВЦЭМ!$H$34:$H$777,СВЦЭМ!$A$34:$A$777,$A272,СВЦЭМ!$B$34:$B$777,X$260)+'СЕТ СН'!$F$15</f>
        <v>0</v>
      </c>
      <c r="Y272" s="36">
        <f>SUMIFS(СВЦЭМ!$H$34:$H$777,СВЦЭМ!$A$34:$A$777,$A272,СВЦЭМ!$B$34:$B$777,Y$260)+'СЕТ СН'!$F$15</f>
        <v>0</v>
      </c>
    </row>
    <row r="273" spans="1:25" ht="15.75" hidden="1" x14ac:dyDescent="0.2">
      <c r="A273" s="35">
        <f t="shared" si="7"/>
        <v>44087</v>
      </c>
      <c r="B273" s="36">
        <f>SUMIFS(СВЦЭМ!$H$34:$H$777,СВЦЭМ!$A$34:$A$777,$A273,СВЦЭМ!$B$34:$B$777,B$260)+'СЕТ СН'!$F$15</f>
        <v>0</v>
      </c>
      <c r="C273" s="36">
        <f>SUMIFS(СВЦЭМ!$H$34:$H$777,СВЦЭМ!$A$34:$A$777,$A273,СВЦЭМ!$B$34:$B$777,C$260)+'СЕТ СН'!$F$15</f>
        <v>0</v>
      </c>
      <c r="D273" s="36">
        <f>SUMIFS(СВЦЭМ!$H$34:$H$777,СВЦЭМ!$A$34:$A$777,$A273,СВЦЭМ!$B$34:$B$777,D$260)+'СЕТ СН'!$F$15</f>
        <v>0</v>
      </c>
      <c r="E273" s="36">
        <f>SUMIFS(СВЦЭМ!$H$34:$H$777,СВЦЭМ!$A$34:$A$777,$A273,СВЦЭМ!$B$34:$B$777,E$260)+'СЕТ СН'!$F$15</f>
        <v>0</v>
      </c>
      <c r="F273" s="36">
        <f>SUMIFS(СВЦЭМ!$H$34:$H$777,СВЦЭМ!$A$34:$A$777,$A273,СВЦЭМ!$B$34:$B$777,F$260)+'СЕТ СН'!$F$15</f>
        <v>0</v>
      </c>
      <c r="G273" s="36">
        <f>SUMIFS(СВЦЭМ!$H$34:$H$777,СВЦЭМ!$A$34:$A$777,$A273,СВЦЭМ!$B$34:$B$777,G$260)+'СЕТ СН'!$F$15</f>
        <v>0</v>
      </c>
      <c r="H273" s="36">
        <f>SUMIFS(СВЦЭМ!$H$34:$H$777,СВЦЭМ!$A$34:$A$777,$A273,СВЦЭМ!$B$34:$B$777,H$260)+'СЕТ СН'!$F$15</f>
        <v>0</v>
      </c>
      <c r="I273" s="36">
        <f>SUMIFS(СВЦЭМ!$H$34:$H$777,СВЦЭМ!$A$34:$A$777,$A273,СВЦЭМ!$B$34:$B$777,I$260)+'СЕТ СН'!$F$15</f>
        <v>0</v>
      </c>
      <c r="J273" s="36">
        <f>SUMIFS(СВЦЭМ!$H$34:$H$777,СВЦЭМ!$A$34:$A$777,$A273,СВЦЭМ!$B$34:$B$777,J$260)+'СЕТ СН'!$F$15</f>
        <v>0</v>
      </c>
      <c r="K273" s="36">
        <f>SUMIFS(СВЦЭМ!$H$34:$H$777,СВЦЭМ!$A$34:$A$777,$A273,СВЦЭМ!$B$34:$B$777,K$260)+'СЕТ СН'!$F$15</f>
        <v>0</v>
      </c>
      <c r="L273" s="36">
        <f>SUMIFS(СВЦЭМ!$H$34:$H$777,СВЦЭМ!$A$34:$A$777,$A273,СВЦЭМ!$B$34:$B$777,L$260)+'СЕТ СН'!$F$15</f>
        <v>0</v>
      </c>
      <c r="M273" s="36">
        <f>SUMIFS(СВЦЭМ!$H$34:$H$777,СВЦЭМ!$A$34:$A$777,$A273,СВЦЭМ!$B$34:$B$777,M$260)+'СЕТ СН'!$F$15</f>
        <v>0</v>
      </c>
      <c r="N273" s="36">
        <f>SUMIFS(СВЦЭМ!$H$34:$H$777,СВЦЭМ!$A$34:$A$777,$A273,СВЦЭМ!$B$34:$B$777,N$260)+'СЕТ СН'!$F$15</f>
        <v>0</v>
      </c>
      <c r="O273" s="36">
        <f>SUMIFS(СВЦЭМ!$H$34:$H$777,СВЦЭМ!$A$34:$A$777,$A273,СВЦЭМ!$B$34:$B$777,O$260)+'СЕТ СН'!$F$15</f>
        <v>0</v>
      </c>
      <c r="P273" s="36">
        <f>SUMIFS(СВЦЭМ!$H$34:$H$777,СВЦЭМ!$A$34:$A$777,$A273,СВЦЭМ!$B$34:$B$777,P$260)+'СЕТ СН'!$F$15</f>
        <v>0</v>
      </c>
      <c r="Q273" s="36">
        <f>SUMIFS(СВЦЭМ!$H$34:$H$777,СВЦЭМ!$A$34:$A$777,$A273,СВЦЭМ!$B$34:$B$777,Q$260)+'СЕТ СН'!$F$15</f>
        <v>0</v>
      </c>
      <c r="R273" s="36">
        <f>SUMIFS(СВЦЭМ!$H$34:$H$777,СВЦЭМ!$A$34:$A$777,$A273,СВЦЭМ!$B$34:$B$777,R$260)+'СЕТ СН'!$F$15</f>
        <v>0</v>
      </c>
      <c r="S273" s="36">
        <f>SUMIFS(СВЦЭМ!$H$34:$H$777,СВЦЭМ!$A$34:$A$777,$A273,СВЦЭМ!$B$34:$B$777,S$260)+'СЕТ СН'!$F$15</f>
        <v>0</v>
      </c>
      <c r="T273" s="36">
        <f>SUMIFS(СВЦЭМ!$H$34:$H$777,СВЦЭМ!$A$34:$A$777,$A273,СВЦЭМ!$B$34:$B$777,T$260)+'СЕТ СН'!$F$15</f>
        <v>0</v>
      </c>
      <c r="U273" s="36">
        <f>SUMIFS(СВЦЭМ!$H$34:$H$777,СВЦЭМ!$A$34:$A$777,$A273,СВЦЭМ!$B$34:$B$777,U$260)+'СЕТ СН'!$F$15</f>
        <v>0</v>
      </c>
      <c r="V273" s="36">
        <f>SUMIFS(СВЦЭМ!$H$34:$H$777,СВЦЭМ!$A$34:$A$777,$A273,СВЦЭМ!$B$34:$B$777,V$260)+'СЕТ СН'!$F$15</f>
        <v>0</v>
      </c>
      <c r="W273" s="36">
        <f>SUMIFS(СВЦЭМ!$H$34:$H$777,СВЦЭМ!$A$34:$A$777,$A273,СВЦЭМ!$B$34:$B$777,W$260)+'СЕТ СН'!$F$15</f>
        <v>0</v>
      </c>
      <c r="X273" s="36">
        <f>SUMIFS(СВЦЭМ!$H$34:$H$777,СВЦЭМ!$A$34:$A$777,$A273,СВЦЭМ!$B$34:$B$777,X$260)+'СЕТ СН'!$F$15</f>
        <v>0</v>
      </c>
      <c r="Y273" s="36">
        <f>SUMIFS(СВЦЭМ!$H$34:$H$777,СВЦЭМ!$A$34:$A$777,$A273,СВЦЭМ!$B$34:$B$777,Y$260)+'СЕТ СН'!$F$15</f>
        <v>0</v>
      </c>
    </row>
    <row r="274" spans="1:25" ht="15.75" hidden="1" x14ac:dyDescent="0.2">
      <c r="A274" s="35">
        <f t="shared" si="7"/>
        <v>44088</v>
      </c>
      <c r="B274" s="36">
        <f>SUMIFS(СВЦЭМ!$H$34:$H$777,СВЦЭМ!$A$34:$A$777,$A274,СВЦЭМ!$B$34:$B$777,B$260)+'СЕТ СН'!$F$15</f>
        <v>0</v>
      </c>
      <c r="C274" s="36">
        <f>SUMIFS(СВЦЭМ!$H$34:$H$777,СВЦЭМ!$A$34:$A$777,$A274,СВЦЭМ!$B$34:$B$777,C$260)+'СЕТ СН'!$F$15</f>
        <v>0</v>
      </c>
      <c r="D274" s="36">
        <f>SUMIFS(СВЦЭМ!$H$34:$H$777,СВЦЭМ!$A$34:$A$777,$A274,СВЦЭМ!$B$34:$B$777,D$260)+'СЕТ СН'!$F$15</f>
        <v>0</v>
      </c>
      <c r="E274" s="36">
        <f>SUMIFS(СВЦЭМ!$H$34:$H$777,СВЦЭМ!$A$34:$A$777,$A274,СВЦЭМ!$B$34:$B$777,E$260)+'СЕТ СН'!$F$15</f>
        <v>0</v>
      </c>
      <c r="F274" s="36">
        <f>SUMIFS(СВЦЭМ!$H$34:$H$777,СВЦЭМ!$A$34:$A$777,$A274,СВЦЭМ!$B$34:$B$777,F$260)+'СЕТ СН'!$F$15</f>
        <v>0</v>
      </c>
      <c r="G274" s="36">
        <f>SUMIFS(СВЦЭМ!$H$34:$H$777,СВЦЭМ!$A$34:$A$777,$A274,СВЦЭМ!$B$34:$B$777,G$260)+'СЕТ СН'!$F$15</f>
        <v>0</v>
      </c>
      <c r="H274" s="36">
        <f>SUMIFS(СВЦЭМ!$H$34:$H$777,СВЦЭМ!$A$34:$A$777,$A274,СВЦЭМ!$B$34:$B$777,H$260)+'СЕТ СН'!$F$15</f>
        <v>0</v>
      </c>
      <c r="I274" s="36">
        <f>SUMIFS(СВЦЭМ!$H$34:$H$777,СВЦЭМ!$A$34:$A$777,$A274,СВЦЭМ!$B$34:$B$777,I$260)+'СЕТ СН'!$F$15</f>
        <v>0</v>
      </c>
      <c r="J274" s="36">
        <f>SUMIFS(СВЦЭМ!$H$34:$H$777,СВЦЭМ!$A$34:$A$777,$A274,СВЦЭМ!$B$34:$B$777,J$260)+'СЕТ СН'!$F$15</f>
        <v>0</v>
      </c>
      <c r="K274" s="36">
        <f>SUMIFS(СВЦЭМ!$H$34:$H$777,СВЦЭМ!$A$34:$A$777,$A274,СВЦЭМ!$B$34:$B$777,K$260)+'СЕТ СН'!$F$15</f>
        <v>0</v>
      </c>
      <c r="L274" s="36">
        <f>SUMIFS(СВЦЭМ!$H$34:$H$777,СВЦЭМ!$A$34:$A$777,$A274,СВЦЭМ!$B$34:$B$777,L$260)+'СЕТ СН'!$F$15</f>
        <v>0</v>
      </c>
      <c r="M274" s="36">
        <f>SUMIFS(СВЦЭМ!$H$34:$H$777,СВЦЭМ!$A$34:$A$777,$A274,СВЦЭМ!$B$34:$B$777,M$260)+'СЕТ СН'!$F$15</f>
        <v>0</v>
      </c>
      <c r="N274" s="36">
        <f>SUMIFS(СВЦЭМ!$H$34:$H$777,СВЦЭМ!$A$34:$A$777,$A274,СВЦЭМ!$B$34:$B$777,N$260)+'СЕТ СН'!$F$15</f>
        <v>0</v>
      </c>
      <c r="O274" s="36">
        <f>SUMIFS(СВЦЭМ!$H$34:$H$777,СВЦЭМ!$A$34:$A$777,$A274,СВЦЭМ!$B$34:$B$777,O$260)+'СЕТ СН'!$F$15</f>
        <v>0</v>
      </c>
      <c r="P274" s="36">
        <f>SUMIFS(СВЦЭМ!$H$34:$H$777,СВЦЭМ!$A$34:$A$777,$A274,СВЦЭМ!$B$34:$B$777,P$260)+'СЕТ СН'!$F$15</f>
        <v>0</v>
      </c>
      <c r="Q274" s="36">
        <f>SUMIFS(СВЦЭМ!$H$34:$H$777,СВЦЭМ!$A$34:$A$777,$A274,СВЦЭМ!$B$34:$B$777,Q$260)+'СЕТ СН'!$F$15</f>
        <v>0</v>
      </c>
      <c r="R274" s="36">
        <f>SUMIFS(СВЦЭМ!$H$34:$H$777,СВЦЭМ!$A$34:$A$777,$A274,СВЦЭМ!$B$34:$B$777,R$260)+'СЕТ СН'!$F$15</f>
        <v>0</v>
      </c>
      <c r="S274" s="36">
        <f>SUMIFS(СВЦЭМ!$H$34:$H$777,СВЦЭМ!$A$34:$A$777,$A274,СВЦЭМ!$B$34:$B$777,S$260)+'СЕТ СН'!$F$15</f>
        <v>0</v>
      </c>
      <c r="T274" s="36">
        <f>SUMIFS(СВЦЭМ!$H$34:$H$777,СВЦЭМ!$A$34:$A$777,$A274,СВЦЭМ!$B$34:$B$777,T$260)+'СЕТ СН'!$F$15</f>
        <v>0</v>
      </c>
      <c r="U274" s="36">
        <f>SUMIFS(СВЦЭМ!$H$34:$H$777,СВЦЭМ!$A$34:$A$777,$A274,СВЦЭМ!$B$34:$B$777,U$260)+'СЕТ СН'!$F$15</f>
        <v>0</v>
      </c>
      <c r="V274" s="36">
        <f>SUMIFS(СВЦЭМ!$H$34:$H$777,СВЦЭМ!$A$34:$A$777,$A274,СВЦЭМ!$B$34:$B$777,V$260)+'СЕТ СН'!$F$15</f>
        <v>0</v>
      </c>
      <c r="W274" s="36">
        <f>SUMIFS(СВЦЭМ!$H$34:$H$777,СВЦЭМ!$A$34:$A$777,$A274,СВЦЭМ!$B$34:$B$777,W$260)+'СЕТ СН'!$F$15</f>
        <v>0</v>
      </c>
      <c r="X274" s="36">
        <f>SUMIFS(СВЦЭМ!$H$34:$H$777,СВЦЭМ!$A$34:$A$777,$A274,СВЦЭМ!$B$34:$B$777,X$260)+'СЕТ СН'!$F$15</f>
        <v>0</v>
      </c>
      <c r="Y274" s="36">
        <f>SUMIFS(СВЦЭМ!$H$34:$H$777,СВЦЭМ!$A$34:$A$777,$A274,СВЦЭМ!$B$34:$B$777,Y$260)+'СЕТ СН'!$F$15</f>
        <v>0</v>
      </c>
    </row>
    <row r="275" spans="1:25" ht="15.75" hidden="1" x14ac:dyDescent="0.2">
      <c r="A275" s="35">
        <f t="shared" si="7"/>
        <v>44089</v>
      </c>
      <c r="B275" s="36">
        <f>SUMIFS(СВЦЭМ!$H$34:$H$777,СВЦЭМ!$A$34:$A$777,$A275,СВЦЭМ!$B$34:$B$777,B$260)+'СЕТ СН'!$F$15</f>
        <v>0</v>
      </c>
      <c r="C275" s="36">
        <f>SUMIFS(СВЦЭМ!$H$34:$H$777,СВЦЭМ!$A$34:$A$777,$A275,СВЦЭМ!$B$34:$B$777,C$260)+'СЕТ СН'!$F$15</f>
        <v>0</v>
      </c>
      <c r="D275" s="36">
        <f>SUMIFS(СВЦЭМ!$H$34:$H$777,СВЦЭМ!$A$34:$A$777,$A275,СВЦЭМ!$B$34:$B$777,D$260)+'СЕТ СН'!$F$15</f>
        <v>0</v>
      </c>
      <c r="E275" s="36">
        <f>SUMIFS(СВЦЭМ!$H$34:$H$777,СВЦЭМ!$A$34:$A$777,$A275,СВЦЭМ!$B$34:$B$777,E$260)+'СЕТ СН'!$F$15</f>
        <v>0</v>
      </c>
      <c r="F275" s="36">
        <f>SUMIFS(СВЦЭМ!$H$34:$H$777,СВЦЭМ!$A$34:$A$777,$A275,СВЦЭМ!$B$34:$B$777,F$260)+'СЕТ СН'!$F$15</f>
        <v>0</v>
      </c>
      <c r="G275" s="36">
        <f>SUMIFS(СВЦЭМ!$H$34:$H$777,СВЦЭМ!$A$34:$A$777,$A275,СВЦЭМ!$B$34:$B$777,G$260)+'СЕТ СН'!$F$15</f>
        <v>0</v>
      </c>
      <c r="H275" s="36">
        <f>SUMIFS(СВЦЭМ!$H$34:$H$777,СВЦЭМ!$A$34:$A$777,$A275,СВЦЭМ!$B$34:$B$777,H$260)+'СЕТ СН'!$F$15</f>
        <v>0</v>
      </c>
      <c r="I275" s="36">
        <f>SUMIFS(СВЦЭМ!$H$34:$H$777,СВЦЭМ!$A$34:$A$777,$A275,СВЦЭМ!$B$34:$B$777,I$260)+'СЕТ СН'!$F$15</f>
        <v>0</v>
      </c>
      <c r="J275" s="36">
        <f>SUMIFS(СВЦЭМ!$H$34:$H$777,СВЦЭМ!$A$34:$A$777,$A275,СВЦЭМ!$B$34:$B$777,J$260)+'СЕТ СН'!$F$15</f>
        <v>0</v>
      </c>
      <c r="K275" s="36">
        <f>SUMIFS(СВЦЭМ!$H$34:$H$777,СВЦЭМ!$A$34:$A$777,$A275,СВЦЭМ!$B$34:$B$777,K$260)+'СЕТ СН'!$F$15</f>
        <v>0</v>
      </c>
      <c r="L275" s="36">
        <f>SUMIFS(СВЦЭМ!$H$34:$H$777,СВЦЭМ!$A$34:$A$777,$A275,СВЦЭМ!$B$34:$B$777,L$260)+'СЕТ СН'!$F$15</f>
        <v>0</v>
      </c>
      <c r="M275" s="36">
        <f>SUMIFS(СВЦЭМ!$H$34:$H$777,СВЦЭМ!$A$34:$A$777,$A275,СВЦЭМ!$B$34:$B$777,M$260)+'СЕТ СН'!$F$15</f>
        <v>0</v>
      </c>
      <c r="N275" s="36">
        <f>SUMIFS(СВЦЭМ!$H$34:$H$777,СВЦЭМ!$A$34:$A$777,$A275,СВЦЭМ!$B$34:$B$777,N$260)+'СЕТ СН'!$F$15</f>
        <v>0</v>
      </c>
      <c r="O275" s="36">
        <f>SUMIFS(СВЦЭМ!$H$34:$H$777,СВЦЭМ!$A$34:$A$777,$A275,СВЦЭМ!$B$34:$B$777,O$260)+'СЕТ СН'!$F$15</f>
        <v>0</v>
      </c>
      <c r="P275" s="36">
        <f>SUMIFS(СВЦЭМ!$H$34:$H$777,СВЦЭМ!$A$34:$A$777,$A275,СВЦЭМ!$B$34:$B$777,P$260)+'СЕТ СН'!$F$15</f>
        <v>0</v>
      </c>
      <c r="Q275" s="36">
        <f>SUMIFS(СВЦЭМ!$H$34:$H$777,СВЦЭМ!$A$34:$A$777,$A275,СВЦЭМ!$B$34:$B$777,Q$260)+'СЕТ СН'!$F$15</f>
        <v>0</v>
      </c>
      <c r="R275" s="36">
        <f>SUMIFS(СВЦЭМ!$H$34:$H$777,СВЦЭМ!$A$34:$A$777,$A275,СВЦЭМ!$B$34:$B$777,R$260)+'СЕТ СН'!$F$15</f>
        <v>0</v>
      </c>
      <c r="S275" s="36">
        <f>SUMIFS(СВЦЭМ!$H$34:$H$777,СВЦЭМ!$A$34:$A$777,$A275,СВЦЭМ!$B$34:$B$777,S$260)+'СЕТ СН'!$F$15</f>
        <v>0</v>
      </c>
      <c r="T275" s="36">
        <f>SUMIFS(СВЦЭМ!$H$34:$H$777,СВЦЭМ!$A$34:$A$777,$A275,СВЦЭМ!$B$34:$B$777,T$260)+'СЕТ СН'!$F$15</f>
        <v>0</v>
      </c>
      <c r="U275" s="36">
        <f>SUMIFS(СВЦЭМ!$H$34:$H$777,СВЦЭМ!$A$34:$A$777,$A275,СВЦЭМ!$B$34:$B$777,U$260)+'СЕТ СН'!$F$15</f>
        <v>0</v>
      </c>
      <c r="V275" s="36">
        <f>SUMIFS(СВЦЭМ!$H$34:$H$777,СВЦЭМ!$A$34:$A$777,$A275,СВЦЭМ!$B$34:$B$777,V$260)+'СЕТ СН'!$F$15</f>
        <v>0</v>
      </c>
      <c r="W275" s="36">
        <f>SUMIFS(СВЦЭМ!$H$34:$H$777,СВЦЭМ!$A$34:$A$777,$A275,СВЦЭМ!$B$34:$B$777,W$260)+'СЕТ СН'!$F$15</f>
        <v>0</v>
      </c>
      <c r="X275" s="36">
        <f>SUMIFS(СВЦЭМ!$H$34:$H$777,СВЦЭМ!$A$34:$A$777,$A275,СВЦЭМ!$B$34:$B$777,X$260)+'СЕТ СН'!$F$15</f>
        <v>0</v>
      </c>
      <c r="Y275" s="36">
        <f>SUMIFS(СВЦЭМ!$H$34:$H$777,СВЦЭМ!$A$34:$A$777,$A275,СВЦЭМ!$B$34:$B$777,Y$260)+'СЕТ СН'!$F$15</f>
        <v>0</v>
      </c>
    </row>
    <row r="276" spans="1:25" ht="15.75" hidden="1" x14ac:dyDescent="0.2">
      <c r="A276" s="35">
        <f t="shared" si="7"/>
        <v>44090</v>
      </c>
      <c r="B276" s="36">
        <f>SUMIFS(СВЦЭМ!$H$34:$H$777,СВЦЭМ!$A$34:$A$777,$A276,СВЦЭМ!$B$34:$B$777,B$260)+'СЕТ СН'!$F$15</f>
        <v>0</v>
      </c>
      <c r="C276" s="36">
        <f>SUMIFS(СВЦЭМ!$H$34:$H$777,СВЦЭМ!$A$34:$A$777,$A276,СВЦЭМ!$B$34:$B$777,C$260)+'СЕТ СН'!$F$15</f>
        <v>0</v>
      </c>
      <c r="D276" s="36">
        <f>SUMIFS(СВЦЭМ!$H$34:$H$777,СВЦЭМ!$A$34:$A$777,$A276,СВЦЭМ!$B$34:$B$777,D$260)+'СЕТ СН'!$F$15</f>
        <v>0</v>
      </c>
      <c r="E276" s="36">
        <f>SUMIFS(СВЦЭМ!$H$34:$H$777,СВЦЭМ!$A$34:$A$777,$A276,СВЦЭМ!$B$34:$B$777,E$260)+'СЕТ СН'!$F$15</f>
        <v>0</v>
      </c>
      <c r="F276" s="36">
        <f>SUMIFS(СВЦЭМ!$H$34:$H$777,СВЦЭМ!$A$34:$A$777,$A276,СВЦЭМ!$B$34:$B$777,F$260)+'СЕТ СН'!$F$15</f>
        <v>0</v>
      </c>
      <c r="G276" s="36">
        <f>SUMIFS(СВЦЭМ!$H$34:$H$777,СВЦЭМ!$A$34:$A$777,$A276,СВЦЭМ!$B$34:$B$777,G$260)+'СЕТ СН'!$F$15</f>
        <v>0</v>
      </c>
      <c r="H276" s="36">
        <f>SUMIFS(СВЦЭМ!$H$34:$H$777,СВЦЭМ!$A$34:$A$777,$A276,СВЦЭМ!$B$34:$B$777,H$260)+'СЕТ СН'!$F$15</f>
        <v>0</v>
      </c>
      <c r="I276" s="36">
        <f>SUMIFS(СВЦЭМ!$H$34:$H$777,СВЦЭМ!$A$34:$A$777,$A276,СВЦЭМ!$B$34:$B$777,I$260)+'СЕТ СН'!$F$15</f>
        <v>0</v>
      </c>
      <c r="J276" s="36">
        <f>SUMIFS(СВЦЭМ!$H$34:$H$777,СВЦЭМ!$A$34:$A$777,$A276,СВЦЭМ!$B$34:$B$777,J$260)+'СЕТ СН'!$F$15</f>
        <v>0</v>
      </c>
      <c r="K276" s="36">
        <f>SUMIFS(СВЦЭМ!$H$34:$H$777,СВЦЭМ!$A$34:$A$777,$A276,СВЦЭМ!$B$34:$B$777,K$260)+'СЕТ СН'!$F$15</f>
        <v>0</v>
      </c>
      <c r="L276" s="36">
        <f>SUMIFS(СВЦЭМ!$H$34:$H$777,СВЦЭМ!$A$34:$A$777,$A276,СВЦЭМ!$B$34:$B$777,L$260)+'СЕТ СН'!$F$15</f>
        <v>0</v>
      </c>
      <c r="M276" s="36">
        <f>SUMIFS(СВЦЭМ!$H$34:$H$777,СВЦЭМ!$A$34:$A$777,$A276,СВЦЭМ!$B$34:$B$777,M$260)+'СЕТ СН'!$F$15</f>
        <v>0</v>
      </c>
      <c r="N276" s="36">
        <f>SUMIFS(СВЦЭМ!$H$34:$H$777,СВЦЭМ!$A$34:$A$777,$A276,СВЦЭМ!$B$34:$B$777,N$260)+'СЕТ СН'!$F$15</f>
        <v>0</v>
      </c>
      <c r="O276" s="36">
        <f>SUMIFS(СВЦЭМ!$H$34:$H$777,СВЦЭМ!$A$34:$A$777,$A276,СВЦЭМ!$B$34:$B$777,O$260)+'СЕТ СН'!$F$15</f>
        <v>0</v>
      </c>
      <c r="P276" s="36">
        <f>SUMIFS(СВЦЭМ!$H$34:$H$777,СВЦЭМ!$A$34:$A$777,$A276,СВЦЭМ!$B$34:$B$777,P$260)+'СЕТ СН'!$F$15</f>
        <v>0</v>
      </c>
      <c r="Q276" s="36">
        <f>SUMIFS(СВЦЭМ!$H$34:$H$777,СВЦЭМ!$A$34:$A$777,$A276,СВЦЭМ!$B$34:$B$777,Q$260)+'СЕТ СН'!$F$15</f>
        <v>0</v>
      </c>
      <c r="R276" s="36">
        <f>SUMIFS(СВЦЭМ!$H$34:$H$777,СВЦЭМ!$A$34:$A$777,$A276,СВЦЭМ!$B$34:$B$777,R$260)+'СЕТ СН'!$F$15</f>
        <v>0</v>
      </c>
      <c r="S276" s="36">
        <f>SUMIFS(СВЦЭМ!$H$34:$H$777,СВЦЭМ!$A$34:$A$777,$A276,СВЦЭМ!$B$34:$B$777,S$260)+'СЕТ СН'!$F$15</f>
        <v>0</v>
      </c>
      <c r="T276" s="36">
        <f>SUMIFS(СВЦЭМ!$H$34:$H$777,СВЦЭМ!$A$34:$A$777,$A276,СВЦЭМ!$B$34:$B$777,T$260)+'СЕТ СН'!$F$15</f>
        <v>0</v>
      </c>
      <c r="U276" s="36">
        <f>SUMIFS(СВЦЭМ!$H$34:$H$777,СВЦЭМ!$A$34:$A$777,$A276,СВЦЭМ!$B$34:$B$777,U$260)+'СЕТ СН'!$F$15</f>
        <v>0</v>
      </c>
      <c r="V276" s="36">
        <f>SUMIFS(СВЦЭМ!$H$34:$H$777,СВЦЭМ!$A$34:$A$777,$A276,СВЦЭМ!$B$34:$B$777,V$260)+'СЕТ СН'!$F$15</f>
        <v>0</v>
      </c>
      <c r="W276" s="36">
        <f>SUMIFS(СВЦЭМ!$H$34:$H$777,СВЦЭМ!$A$34:$A$777,$A276,СВЦЭМ!$B$34:$B$777,W$260)+'СЕТ СН'!$F$15</f>
        <v>0</v>
      </c>
      <c r="X276" s="36">
        <f>SUMIFS(СВЦЭМ!$H$34:$H$777,СВЦЭМ!$A$34:$A$777,$A276,СВЦЭМ!$B$34:$B$777,X$260)+'СЕТ СН'!$F$15</f>
        <v>0</v>
      </c>
      <c r="Y276" s="36">
        <f>SUMIFS(СВЦЭМ!$H$34:$H$777,СВЦЭМ!$A$34:$A$777,$A276,СВЦЭМ!$B$34:$B$777,Y$260)+'СЕТ СН'!$F$15</f>
        <v>0</v>
      </c>
    </row>
    <row r="277" spans="1:25" ht="15.75" hidden="1" x14ac:dyDescent="0.2">
      <c r="A277" s="35">
        <f t="shared" si="7"/>
        <v>44091</v>
      </c>
      <c r="B277" s="36">
        <f>SUMIFS(СВЦЭМ!$H$34:$H$777,СВЦЭМ!$A$34:$A$777,$A277,СВЦЭМ!$B$34:$B$777,B$260)+'СЕТ СН'!$F$15</f>
        <v>0</v>
      </c>
      <c r="C277" s="36">
        <f>SUMIFS(СВЦЭМ!$H$34:$H$777,СВЦЭМ!$A$34:$A$777,$A277,СВЦЭМ!$B$34:$B$777,C$260)+'СЕТ СН'!$F$15</f>
        <v>0</v>
      </c>
      <c r="D277" s="36">
        <f>SUMIFS(СВЦЭМ!$H$34:$H$777,СВЦЭМ!$A$34:$A$777,$A277,СВЦЭМ!$B$34:$B$777,D$260)+'СЕТ СН'!$F$15</f>
        <v>0</v>
      </c>
      <c r="E277" s="36">
        <f>SUMIFS(СВЦЭМ!$H$34:$H$777,СВЦЭМ!$A$34:$A$777,$A277,СВЦЭМ!$B$34:$B$777,E$260)+'СЕТ СН'!$F$15</f>
        <v>0</v>
      </c>
      <c r="F277" s="36">
        <f>SUMIFS(СВЦЭМ!$H$34:$H$777,СВЦЭМ!$A$34:$A$777,$A277,СВЦЭМ!$B$34:$B$777,F$260)+'СЕТ СН'!$F$15</f>
        <v>0</v>
      </c>
      <c r="G277" s="36">
        <f>SUMIFS(СВЦЭМ!$H$34:$H$777,СВЦЭМ!$A$34:$A$777,$A277,СВЦЭМ!$B$34:$B$777,G$260)+'СЕТ СН'!$F$15</f>
        <v>0</v>
      </c>
      <c r="H277" s="36">
        <f>SUMIFS(СВЦЭМ!$H$34:$H$777,СВЦЭМ!$A$34:$A$777,$A277,СВЦЭМ!$B$34:$B$777,H$260)+'СЕТ СН'!$F$15</f>
        <v>0</v>
      </c>
      <c r="I277" s="36">
        <f>SUMIFS(СВЦЭМ!$H$34:$H$777,СВЦЭМ!$A$34:$A$777,$A277,СВЦЭМ!$B$34:$B$777,I$260)+'СЕТ СН'!$F$15</f>
        <v>0</v>
      </c>
      <c r="J277" s="36">
        <f>SUMIFS(СВЦЭМ!$H$34:$H$777,СВЦЭМ!$A$34:$A$777,$A277,СВЦЭМ!$B$34:$B$777,J$260)+'СЕТ СН'!$F$15</f>
        <v>0</v>
      </c>
      <c r="K277" s="36">
        <f>SUMIFS(СВЦЭМ!$H$34:$H$777,СВЦЭМ!$A$34:$A$777,$A277,СВЦЭМ!$B$34:$B$777,K$260)+'СЕТ СН'!$F$15</f>
        <v>0</v>
      </c>
      <c r="L277" s="36">
        <f>SUMIFS(СВЦЭМ!$H$34:$H$777,СВЦЭМ!$A$34:$A$777,$A277,СВЦЭМ!$B$34:$B$777,L$260)+'СЕТ СН'!$F$15</f>
        <v>0</v>
      </c>
      <c r="M277" s="36">
        <f>SUMIFS(СВЦЭМ!$H$34:$H$777,СВЦЭМ!$A$34:$A$777,$A277,СВЦЭМ!$B$34:$B$777,M$260)+'СЕТ СН'!$F$15</f>
        <v>0</v>
      </c>
      <c r="N277" s="36">
        <f>SUMIFS(СВЦЭМ!$H$34:$H$777,СВЦЭМ!$A$34:$A$777,$A277,СВЦЭМ!$B$34:$B$777,N$260)+'СЕТ СН'!$F$15</f>
        <v>0</v>
      </c>
      <c r="O277" s="36">
        <f>SUMIFS(СВЦЭМ!$H$34:$H$777,СВЦЭМ!$A$34:$A$777,$A277,СВЦЭМ!$B$34:$B$777,O$260)+'СЕТ СН'!$F$15</f>
        <v>0</v>
      </c>
      <c r="P277" s="36">
        <f>SUMIFS(СВЦЭМ!$H$34:$H$777,СВЦЭМ!$A$34:$A$777,$A277,СВЦЭМ!$B$34:$B$777,P$260)+'СЕТ СН'!$F$15</f>
        <v>0</v>
      </c>
      <c r="Q277" s="36">
        <f>SUMIFS(СВЦЭМ!$H$34:$H$777,СВЦЭМ!$A$34:$A$777,$A277,СВЦЭМ!$B$34:$B$777,Q$260)+'СЕТ СН'!$F$15</f>
        <v>0</v>
      </c>
      <c r="R277" s="36">
        <f>SUMIFS(СВЦЭМ!$H$34:$H$777,СВЦЭМ!$A$34:$A$777,$A277,СВЦЭМ!$B$34:$B$777,R$260)+'СЕТ СН'!$F$15</f>
        <v>0</v>
      </c>
      <c r="S277" s="36">
        <f>SUMIFS(СВЦЭМ!$H$34:$H$777,СВЦЭМ!$A$34:$A$777,$A277,СВЦЭМ!$B$34:$B$777,S$260)+'СЕТ СН'!$F$15</f>
        <v>0</v>
      </c>
      <c r="T277" s="36">
        <f>SUMIFS(СВЦЭМ!$H$34:$H$777,СВЦЭМ!$A$34:$A$777,$A277,СВЦЭМ!$B$34:$B$777,T$260)+'СЕТ СН'!$F$15</f>
        <v>0</v>
      </c>
      <c r="U277" s="36">
        <f>SUMIFS(СВЦЭМ!$H$34:$H$777,СВЦЭМ!$A$34:$A$777,$A277,СВЦЭМ!$B$34:$B$777,U$260)+'СЕТ СН'!$F$15</f>
        <v>0</v>
      </c>
      <c r="V277" s="36">
        <f>SUMIFS(СВЦЭМ!$H$34:$H$777,СВЦЭМ!$A$34:$A$777,$A277,СВЦЭМ!$B$34:$B$777,V$260)+'СЕТ СН'!$F$15</f>
        <v>0</v>
      </c>
      <c r="W277" s="36">
        <f>SUMIFS(СВЦЭМ!$H$34:$H$777,СВЦЭМ!$A$34:$A$777,$A277,СВЦЭМ!$B$34:$B$777,W$260)+'СЕТ СН'!$F$15</f>
        <v>0</v>
      </c>
      <c r="X277" s="36">
        <f>SUMIFS(СВЦЭМ!$H$34:$H$777,СВЦЭМ!$A$34:$A$777,$A277,СВЦЭМ!$B$34:$B$777,X$260)+'СЕТ СН'!$F$15</f>
        <v>0</v>
      </c>
      <c r="Y277" s="36">
        <f>SUMIFS(СВЦЭМ!$H$34:$H$777,СВЦЭМ!$A$34:$A$777,$A277,СВЦЭМ!$B$34:$B$777,Y$260)+'СЕТ СН'!$F$15</f>
        <v>0</v>
      </c>
    </row>
    <row r="278" spans="1:25" ht="15.75" hidden="1" x14ac:dyDescent="0.2">
      <c r="A278" s="35">
        <f t="shared" si="7"/>
        <v>44092</v>
      </c>
      <c r="B278" s="36">
        <f>SUMIFS(СВЦЭМ!$H$34:$H$777,СВЦЭМ!$A$34:$A$777,$A278,СВЦЭМ!$B$34:$B$777,B$260)+'СЕТ СН'!$F$15</f>
        <v>0</v>
      </c>
      <c r="C278" s="36">
        <f>SUMIFS(СВЦЭМ!$H$34:$H$777,СВЦЭМ!$A$34:$A$777,$A278,СВЦЭМ!$B$34:$B$777,C$260)+'СЕТ СН'!$F$15</f>
        <v>0</v>
      </c>
      <c r="D278" s="36">
        <f>SUMIFS(СВЦЭМ!$H$34:$H$777,СВЦЭМ!$A$34:$A$777,$A278,СВЦЭМ!$B$34:$B$777,D$260)+'СЕТ СН'!$F$15</f>
        <v>0</v>
      </c>
      <c r="E278" s="36">
        <f>SUMIFS(СВЦЭМ!$H$34:$H$777,СВЦЭМ!$A$34:$A$777,$A278,СВЦЭМ!$B$34:$B$777,E$260)+'СЕТ СН'!$F$15</f>
        <v>0</v>
      </c>
      <c r="F278" s="36">
        <f>SUMIFS(СВЦЭМ!$H$34:$H$777,СВЦЭМ!$A$34:$A$777,$A278,СВЦЭМ!$B$34:$B$777,F$260)+'СЕТ СН'!$F$15</f>
        <v>0</v>
      </c>
      <c r="G278" s="36">
        <f>SUMIFS(СВЦЭМ!$H$34:$H$777,СВЦЭМ!$A$34:$A$777,$A278,СВЦЭМ!$B$34:$B$777,G$260)+'СЕТ СН'!$F$15</f>
        <v>0</v>
      </c>
      <c r="H278" s="36">
        <f>SUMIFS(СВЦЭМ!$H$34:$H$777,СВЦЭМ!$A$34:$A$777,$A278,СВЦЭМ!$B$34:$B$777,H$260)+'СЕТ СН'!$F$15</f>
        <v>0</v>
      </c>
      <c r="I278" s="36">
        <f>SUMIFS(СВЦЭМ!$H$34:$H$777,СВЦЭМ!$A$34:$A$777,$A278,СВЦЭМ!$B$34:$B$777,I$260)+'СЕТ СН'!$F$15</f>
        <v>0</v>
      </c>
      <c r="J278" s="36">
        <f>SUMIFS(СВЦЭМ!$H$34:$H$777,СВЦЭМ!$A$34:$A$777,$A278,СВЦЭМ!$B$34:$B$777,J$260)+'СЕТ СН'!$F$15</f>
        <v>0</v>
      </c>
      <c r="K278" s="36">
        <f>SUMIFS(СВЦЭМ!$H$34:$H$777,СВЦЭМ!$A$34:$A$777,$A278,СВЦЭМ!$B$34:$B$777,K$260)+'СЕТ СН'!$F$15</f>
        <v>0</v>
      </c>
      <c r="L278" s="36">
        <f>SUMIFS(СВЦЭМ!$H$34:$H$777,СВЦЭМ!$A$34:$A$777,$A278,СВЦЭМ!$B$34:$B$777,L$260)+'СЕТ СН'!$F$15</f>
        <v>0</v>
      </c>
      <c r="M278" s="36">
        <f>SUMIFS(СВЦЭМ!$H$34:$H$777,СВЦЭМ!$A$34:$A$777,$A278,СВЦЭМ!$B$34:$B$777,M$260)+'СЕТ СН'!$F$15</f>
        <v>0</v>
      </c>
      <c r="N278" s="36">
        <f>SUMIFS(СВЦЭМ!$H$34:$H$777,СВЦЭМ!$A$34:$A$777,$A278,СВЦЭМ!$B$34:$B$777,N$260)+'СЕТ СН'!$F$15</f>
        <v>0</v>
      </c>
      <c r="O278" s="36">
        <f>SUMIFS(СВЦЭМ!$H$34:$H$777,СВЦЭМ!$A$34:$A$777,$A278,СВЦЭМ!$B$34:$B$777,O$260)+'СЕТ СН'!$F$15</f>
        <v>0</v>
      </c>
      <c r="P278" s="36">
        <f>SUMIFS(СВЦЭМ!$H$34:$H$777,СВЦЭМ!$A$34:$A$777,$A278,СВЦЭМ!$B$34:$B$777,P$260)+'СЕТ СН'!$F$15</f>
        <v>0</v>
      </c>
      <c r="Q278" s="36">
        <f>SUMIFS(СВЦЭМ!$H$34:$H$777,СВЦЭМ!$A$34:$A$777,$A278,СВЦЭМ!$B$34:$B$777,Q$260)+'СЕТ СН'!$F$15</f>
        <v>0</v>
      </c>
      <c r="R278" s="36">
        <f>SUMIFS(СВЦЭМ!$H$34:$H$777,СВЦЭМ!$A$34:$A$777,$A278,СВЦЭМ!$B$34:$B$777,R$260)+'СЕТ СН'!$F$15</f>
        <v>0</v>
      </c>
      <c r="S278" s="36">
        <f>SUMIFS(СВЦЭМ!$H$34:$H$777,СВЦЭМ!$A$34:$A$777,$A278,СВЦЭМ!$B$34:$B$777,S$260)+'СЕТ СН'!$F$15</f>
        <v>0</v>
      </c>
      <c r="T278" s="36">
        <f>SUMIFS(СВЦЭМ!$H$34:$H$777,СВЦЭМ!$A$34:$A$777,$A278,СВЦЭМ!$B$34:$B$777,T$260)+'СЕТ СН'!$F$15</f>
        <v>0</v>
      </c>
      <c r="U278" s="36">
        <f>SUMIFS(СВЦЭМ!$H$34:$H$777,СВЦЭМ!$A$34:$A$777,$A278,СВЦЭМ!$B$34:$B$777,U$260)+'СЕТ СН'!$F$15</f>
        <v>0</v>
      </c>
      <c r="V278" s="36">
        <f>SUMIFS(СВЦЭМ!$H$34:$H$777,СВЦЭМ!$A$34:$A$777,$A278,СВЦЭМ!$B$34:$B$777,V$260)+'СЕТ СН'!$F$15</f>
        <v>0</v>
      </c>
      <c r="W278" s="36">
        <f>SUMIFS(СВЦЭМ!$H$34:$H$777,СВЦЭМ!$A$34:$A$777,$A278,СВЦЭМ!$B$34:$B$777,W$260)+'СЕТ СН'!$F$15</f>
        <v>0</v>
      </c>
      <c r="X278" s="36">
        <f>SUMIFS(СВЦЭМ!$H$34:$H$777,СВЦЭМ!$A$34:$A$777,$A278,СВЦЭМ!$B$34:$B$777,X$260)+'СЕТ СН'!$F$15</f>
        <v>0</v>
      </c>
      <c r="Y278" s="36">
        <f>SUMIFS(СВЦЭМ!$H$34:$H$777,СВЦЭМ!$A$34:$A$777,$A278,СВЦЭМ!$B$34:$B$777,Y$260)+'СЕТ СН'!$F$15</f>
        <v>0</v>
      </c>
    </row>
    <row r="279" spans="1:25" ht="15.75" hidden="1" x14ac:dyDescent="0.2">
      <c r="A279" s="35">
        <f t="shared" si="7"/>
        <v>44093</v>
      </c>
      <c r="B279" s="36">
        <f>SUMIFS(СВЦЭМ!$H$34:$H$777,СВЦЭМ!$A$34:$A$777,$A279,СВЦЭМ!$B$34:$B$777,B$260)+'СЕТ СН'!$F$15</f>
        <v>0</v>
      </c>
      <c r="C279" s="36">
        <f>SUMIFS(СВЦЭМ!$H$34:$H$777,СВЦЭМ!$A$34:$A$777,$A279,СВЦЭМ!$B$34:$B$777,C$260)+'СЕТ СН'!$F$15</f>
        <v>0</v>
      </c>
      <c r="D279" s="36">
        <f>SUMIFS(СВЦЭМ!$H$34:$H$777,СВЦЭМ!$A$34:$A$777,$A279,СВЦЭМ!$B$34:$B$777,D$260)+'СЕТ СН'!$F$15</f>
        <v>0</v>
      </c>
      <c r="E279" s="36">
        <f>SUMIFS(СВЦЭМ!$H$34:$H$777,СВЦЭМ!$A$34:$A$777,$A279,СВЦЭМ!$B$34:$B$777,E$260)+'СЕТ СН'!$F$15</f>
        <v>0</v>
      </c>
      <c r="F279" s="36">
        <f>SUMIFS(СВЦЭМ!$H$34:$H$777,СВЦЭМ!$A$34:$A$777,$A279,СВЦЭМ!$B$34:$B$777,F$260)+'СЕТ СН'!$F$15</f>
        <v>0</v>
      </c>
      <c r="G279" s="36">
        <f>SUMIFS(СВЦЭМ!$H$34:$H$777,СВЦЭМ!$A$34:$A$777,$A279,СВЦЭМ!$B$34:$B$777,G$260)+'СЕТ СН'!$F$15</f>
        <v>0</v>
      </c>
      <c r="H279" s="36">
        <f>SUMIFS(СВЦЭМ!$H$34:$H$777,СВЦЭМ!$A$34:$A$777,$A279,СВЦЭМ!$B$34:$B$777,H$260)+'СЕТ СН'!$F$15</f>
        <v>0</v>
      </c>
      <c r="I279" s="36">
        <f>SUMIFS(СВЦЭМ!$H$34:$H$777,СВЦЭМ!$A$34:$A$777,$A279,СВЦЭМ!$B$34:$B$777,I$260)+'СЕТ СН'!$F$15</f>
        <v>0</v>
      </c>
      <c r="J279" s="36">
        <f>SUMIFS(СВЦЭМ!$H$34:$H$777,СВЦЭМ!$A$34:$A$777,$A279,СВЦЭМ!$B$34:$B$777,J$260)+'СЕТ СН'!$F$15</f>
        <v>0</v>
      </c>
      <c r="K279" s="36">
        <f>SUMIFS(СВЦЭМ!$H$34:$H$777,СВЦЭМ!$A$34:$A$777,$A279,СВЦЭМ!$B$34:$B$777,K$260)+'СЕТ СН'!$F$15</f>
        <v>0</v>
      </c>
      <c r="L279" s="36">
        <f>SUMIFS(СВЦЭМ!$H$34:$H$777,СВЦЭМ!$A$34:$A$777,$A279,СВЦЭМ!$B$34:$B$777,L$260)+'СЕТ СН'!$F$15</f>
        <v>0</v>
      </c>
      <c r="M279" s="36">
        <f>SUMIFS(СВЦЭМ!$H$34:$H$777,СВЦЭМ!$A$34:$A$777,$A279,СВЦЭМ!$B$34:$B$777,M$260)+'СЕТ СН'!$F$15</f>
        <v>0</v>
      </c>
      <c r="N279" s="36">
        <f>SUMIFS(СВЦЭМ!$H$34:$H$777,СВЦЭМ!$A$34:$A$777,$A279,СВЦЭМ!$B$34:$B$777,N$260)+'СЕТ СН'!$F$15</f>
        <v>0</v>
      </c>
      <c r="O279" s="36">
        <f>SUMIFS(СВЦЭМ!$H$34:$H$777,СВЦЭМ!$A$34:$A$777,$A279,СВЦЭМ!$B$34:$B$777,O$260)+'СЕТ СН'!$F$15</f>
        <v>0</v>
      </c>
      <c r="P279" s="36">
        <f>SUMIFS(СВЦЭМ!$H$34:$H$777,СВЦЭМ!$A$34:$A$777,$A279,СВЦЭМ!$B$34:$B$777,P$260)+'СЕТ СН'!$F$15</f>
        <v>0</v>
      </c>
      <c r="Q279" s="36">
        <f>SUMIFS(СВЦЭМ!$H$34:$H$777,СВЦЭМ!$A$34:$A$777,$A279,СВЦЭМ!$B$34:$B$777,Q$260)+'СЕТ СН'!$F$15</f>
        <v>0</v>
      </c>
      <c r="R279" s="36">
        <f>SUMIFS(СВЦЭМ!$H$34:$H$777,СВЦЭМ!$A$34:$A$777,$A279,СВЦЭМ!$B$34:$B$777,R$260)+'СЕТ СН'!$F$15</f>
        <v>0</v>
      </c>
      <c r="S279" s="36">
        <f>SUMIFS(СВЦЭМ!$H$34:$H$777,СВЦЭМ!$A$34:$A$777,$A279,СВЦЭМ!$B$34:$B$777,S$260)+'СЕТ СН'!$F$15</f>
        <v>0</v>
      </c>
      <c r="T279" s="36">
        <f>SUMIFS(СВЦЭМ!$H$34:$H$777,СВЦЭМ!$A$34:$A$777,$A279,СВЦЭМ!$B$34:$B$777,T$260)+'СЕТ СН'!$F$15</f>
        <v>0</v>
      </c>
      <c r="U279" s="36">
        <f>SUMIFS(СВЦЭМ!$H$34:$H$777,СВЦЭМ!$A$34:$A$777,$A279,СВЦЭМ!$B$34:$B$777,U$260)+'СЕТ СН'!$F$15</f>
        <v>0</v>
      </c>
      <c r="V279" s="36">
        <f>SUMIFS(СВЦЭМ!$H$34:$H$777,СВЦЭМ!$A$34:$A$777,$A279,СВЦЭМ!$B$34:$B$777,V$260)+'СЕТ СН'!$F$15</f>
        <v>0</v>
      </c>
      <c r="W279" s="36">
        <f>SUMIFS(СВЦЭМ!$H$34:$H$777,СВЦЭМ!$A$34:$A$777,$A279,СВЦЭМ!$B$34:$B$777,W$260)+'СЕТ СН'!$F$15</f>
        <v>0</v>
      </c>
      <c r="X279" s="36">
        <f>SUMIFS(СВЦЭМ!$H$34:$H$777,СВЦЭМ!$A$34:$A$777,$A279,СВЦЭМ!$B$34:$B$777,X$260)+'СЕТ СН'!$F$15</f>
        <v>0</v>
      </c>
      <c r="Y279" s="36">
        <f>SUMIFS(СВЦЭМ!$H$34:$H$777,СВЦЭМ!$A$34:$A$777,$A279,СВЦЭМ!$B$34:$B$777,Y$260)+'СЕТ СН'!$F$15</f>
        <v>0</v>
      </c>
    </row>
    <row r="280" spans="1:25" ht="15.75" hidden="1" x14ac:dyDescent="0.2">
      <c r="A280" s="35">
        <f t="shared" si="7"/>
        <v>44094</v>
      </c>
      <c r="B280" s="36">
        <f>SUMIFS(СВЦЭМ!$H$34:$H$777,СВЦЭМ!$A$34:$A$777,$A280,СВЦЭМ!$B$34:$B$777,B$260)+'СЕТ СН'!$F$15</f>
        <v>0</v>
      </c>
      <c r="C280" s="36">
        <f>SUMIFS(СВЦЭМ!$H$34:$H$777,СВЦЭМ!$A$34:$A$777,$A280,СВЦЭМ!$B$34:$B$777,C$260)+'СЕТ СН'!$F$15</f>
        <v>0</v>
      </c>
      <c r="D280" s="36">
        <f>SUMIFS(СВЦЭМ!$H$34:$H$777,СВЦЭМ!$A$34:$A$777,$A280,СВЦЭМ!$B$34:$B$777,D$260)+'СЕТ СН'!$F$15</f>
        <v>0</v>
      </c>
      <c r="E280" s="36">
        <f>SUMIFS(СВЦЭМ!$H$34:$H$777,СВЦЭМ!$A$34:$A$777,$A280,СВЦЭМ!$B$34:$B$777,E$260)+'СЕТ СН'!$F$15</f>
        <v>0</v>
      </c>
      <c r="F280" s="36">
        <f>SUMIFS(СВЦЭМ!$H$34:$H$777,СВЦЭМ!$A$34:$A$777,$A280,СВЦЭМ!$B$34:$B$777,F$260)+'СЕТ СН'!$F$15</f>
        <v>0</v>
      </c>
      <c r="G280" s="36">
        <f>SUMIFS(СВЦЭМ!$H$34:$H$777,СВЦЭМ!$A$34:$A$777,$A280,СВЦЭМ!$B$34:$B$777,G$260)+'СЕТ СН'!$F$15</f>
        <v>0</v>
      </c>
      <c r="H280" s="36">
        <f>SUMIFS(СВЦЭМ!$H$34:$H$777,СВЦЭМ!$A$34:$A$777,$A280,СВЦЭМ!$B$34:$B$777,H$260)+'СЕТ СН'!$F$15</f>
        <v>0</v>
      </c>
      <c r="I280" s="36">
        <f>SUMIFS(СВЦЭМ!$H$34:$H$777,СВЦЭМ!$A$34:$A$777,$A280,СВЦЭМ!$B$34:$B$777,I$260)+'СЕТ СН'!$F$15</f>
        <v>0</v>
      </c>
      <c r="J280" s="36">
        <f>SUMIFS(СВЦЭМ!$H$34:$H$777,СВЦЭМ!$A$34:$A$777,$A280,СВЦЭМ!$B$34:$B$777,J$260)+'СЕТ СН'!$F$15</f>
        <v>0</v>
      </c>
      <c r="K280" s="36">
        <f>SUMIFS(СВЦЭМ!$H$34:$H$777,СВЦЭМ!$A$34:$A$777,$A280,СВЦЭМ!$B$34:$B$777,K$260)+'СЕТ СН'!$F$15</f>
        <v>0</v>
      </c>
      <c r="L280" s="36">
        <f>SUMIFS(СВЦЭМ!$H$34:$H$777,СВЦЭМ!$A$34:$A$777,$A280,СВЦЭМ!$B$34:$B$777,L$260)+'СЕТ СН'!$F$15</f>
        <v>0</v>
      </c>
      <c r="M280" s="36">
        <f>SUMIFS(СВЦЭМ!$H$34:$H$777,СВЦЭМ!$A$34:$A$777,$A280,СВЦЭМ!$B$34:$B$777,M$260)+'СЕТ СН'!$F$15</f>
        <v>0</v>
      </c>
      <c r="N280" s="36">
        <f>SUMIFS(СВЦЭМ!$H$34:$H$777,СВЦЭМ!$A$34:$A$777,$A280,СВЦЭМ!$B$34:$B$777,N$260)+'СЕТ СН'!$F$15</f>
        <v>0</v>
      </c>
      <c r="O280" s="36">
        <f>SUMIFS(СВЦЭМ!$H$34:$H$777,СВЦЭМ!$A$34:$A$777,$A280,СВЦЭМ!$B$34:$B$777,O$260)+'СЕТ СН'!$F$15</f>
        <v>0</v>
      </c>
      <c r="P280" s="36">
        <f>SUMIFS(СВЦЭМ!$H$34:$H$777,СВЦЭМ!$A$34:$A$777,$A280,СВЦЭМ!$B$34:$B$777,P$260)+'СЕТ СН'!$F$15</f>
        <v>0</v>
      </c>
      <c r="Q280" s="36">
        <f>SUMIFS(СВЦЭМ!$H$34:$H$777,СВЦЭМ!$A$34:$A$777,$A280,СВЦЭМ!$B$34:$B$777,Q$260)+'СЕТ СН'!$F$15</f>
        <v>0</v>
      </c>
      <c r="R280" s="36">
        <f>SUMIFS(СВЦЭМ!$H$34:$H$777,СВЦЭМ!$A$34:$A$777,$A280,СВЦЭМ!$B$34:$B$777,R$260)+'СЕТ СН'!$F$15</f>
        <v>0</v>
      </c>
      <c r="S280" s="36">
        <f>SUMIFS(СВЦЭМ!$H$34:$H$777,СВЦЭМ!$A$34:$A$777,$A280,СВЦЭМ!$B$34:$B$777,S$260)+'СЕТ СН'!$F$15</f>
        <v>0</v>
      </c>
      <c r="T280" s="36">
        <f>SUMIFS(СВЦЭМ!$H$34:$H$777,СВЦЭМ!$A$34:$A$777,$A280,СВЦЭМ!$B$34:$B$777,T$260)+'СЕТ СН'!$F$15</f>
        <v>0</v>
      </c>
      <c r="U280" s="36">
        <f>SUMIFS(СВЦЭМ!$H$34:$H$777,СВЦЭМ!$A$34:$A$777,$A280,СВЦЭМ!$B$34:$B$777,U$260)+'СЕТ СН'!$F$15</f>
        <v>0</v>
      </c>
      <c r="V280" s="36">
        <f>SUMIFS(СВЦЭМ!$H$34:$H$777,СВЦЭМ!$A$34:$A$777,$A280,СВЦЭМ!$B$34:$B$777,V$260)+'СЕТ СН'!$F$15</f>
        <v>0</v>
      </c>
      <c r="W280" s="36">
        <f>SUMIFS(СВЦЭМ!$H$34:$H$777,СВЦЭМ!$A$34:$A$777,$A280,СВЦЭМ!$B$34:$B$777,W$260)+'СЕТ СН'!$F$15</f>
        <v>0</v>
      </c>
      <c r="X280" s="36">
        <f>SUMIFS(СВЦЭМ!$H$34:$H$777,СВЦЭМ!$A$34:$A$777,$A280,СВЦЭМ!$B$34:$B$777,X$260)+'СЕТ СН'!$F$15</f>
        <v>0</v>
      </c>
      <c r="Y280" s="36">
        <f>SUMIFS(СВЦЭМ!$H$34:$H$777,СВЦЭМ!$A$34:$A$777,$A280,СВЦЭМ!$B$34:$B$777,Y$260)+'СЕТ СН'!$F$15</f>
        <v>0</v>
      </c>
    </row>
    <row r="281" spans="1:25" ht="15.75" hidden="1" x14ac:dyDescent="0.2">
      <c r="A281" s="35">
        <f t="shared" si="7"/>
        <v>44095</v>
      </c>
      <c r="B281" s="36">
        <f>SUMIFS(СВЦЭМ!$H$34:$H$777,СВЦЭМ!$A$34:$A$777,$A281,СВЦЭМ!$B$34:$B$777,B$260)+'СЕТ СН'!$F$15</f>
        <v>0</v>
      </c>
      <c r="C281" s="36">
        <f>SUMIFS(СВЦЭМ!$H$34:$H$777,СВЦЭМ!$A$34:$A$777,$A281,СВЦЭМ!$B$34:$B$777,C$260)+'СЕТ СН'!$F$15</f>
        <v>0</v>
      </c>
      <c r="D281" s="36">
        <f>SUMIFS(СВЦЭМ!$H$34:$H$777,СВЦЭМ!$A$34:$A$777,$A281,СВЦЭМ!$B$34:$B$777,D$260)+'СЕТ СН'!$F$15</f>
        <v>0</v>
      </c>
      <c r="E281" s="36">
        <f>SUMIFS(СВЦЭМ!$H$34:$H$777,СВЦЭМ!$A$34:$A$777,$A281,СВЦЭМ!$B$34:$B$777,E$260)+'СЕТ СН'!$F$15</f>
        <v>0</v>
      </c>
      <c r="F281" s="36">
        <f>SUMIFS(СВЦЭМ!$H$34:$H$777,СВЦЭМ!$A$34:$A$777,$A281,СВЦЭМ!$B$34:$B$777,F$260)+'СЕТ СН'!$F$15</f>
        <v>0</v>
      </c>
      <c r="G281" s="36">
        <f>SUMIFS(СВЦЭМ!$H$34:$H$777,СВЦЭМ!$A$34:$A$777,$A281,СВЦЭМ!$B$34:$B$777,G$260)+'СЕТ СН'!$F$15</f>
        <v>0</v>
      </c>
      <c r="H281" s="36">
        <f>SUMIFS(СВЦЭМ!$H$34:$H$777,СВЦЭМ!$A$34:$A$777,$A281,СВЦЭМ!$B$34:$B$777,H$260)+'СЕТ СН'!$F$15</f>
        <v>0</v>
      </c>
      <c r="I281" s="36">
        <f>SUMIFS(СВЦЭМ!$H$34:$H$777,СВЦЭМ!$A$34:$A$777,$A281,СВЦЭМ!$B$34:$B$777,I$260)+'СЕТ СН'!$F$15</f>
        <v>0</v>
      </c>
      <c r="J281" s="36">
        <f>SUMIFS(СВЦЭМ!$H$34:$H$777,СВЦЭМ!$A$34:$A$777,$A281,СВЦЭМ!$B$34:$B$777,J$260)+'СЕТ СН'!$F$15</f>
        <v>0</v>
      </c>
      <c r="K281" s="36">
        <f>SUMIFS(СВЦЭМ!$H$34:$H$777,СВЦЭМ!$A$34:$A$777,$A281,СВЦЭМ!$B$34:$B$777,K$260)+'СЕТ СН'!$F$15</f>
        <v>0</v>
      </c>
      <c r="L281" s="36">
        <f>SUMIFS(СВЦЭМ!$H$34:$H$777,СВЦЭМ!$A$34:$A$777,$A281,СВЦЭМ!$B$34:$B$777,L$260)+'СЕТ СН'!$F$15</f>
        <v>0</v>
      </c>
      <c r="M281" s="36">
        <f>SUMIFS(СВЦЭМ!$H$34:$H$777,СВЦЭМ!$A$34:$A$777,$A281,СВЦЭМ!$B$34:$B$777,M$260)+'СЕТ СН'!$F$15</f>
        <v>0</v>
      </c>
      <c r="N281" s="36">
        <f>SUMIFS(СВЦЭМ!$H$34:$H$777,СВЦЭМ!$A$34:$A$777,$A281,СВЦЭМ!$B$34:$B$777,N$260)+'СЕТ СН'!$F$15</f>
        <v>0</v>
      </c>
      <c r="O281" s="36">
        <f>SUMIFS(СВЦЭМ!$H$34:$H$777,СВЦЭМ!$A$34:$A$777,$A281,СВЦЭМ!$B$34:$B$777,O$260)+'СЕТ СН'!$F$15</f>
        <v>0</v>
      </c>
      <c r="P281" s="36">
        <f>SUMIFS(СВЦЭМ!$H$34:$H$777,СВЦЭМ!$A$34:$A$777,$A281,СВЦЭМ!$B$34:$B$777,P$260)+'СЕТ СН'!$F$15</f>
        <v>0</v>
      </c>
      <c r="Q281" s="36">
        <f>SUMIFS(СВЦЭМ!$H$34:$H$777,СВЦЭМ!$A$34:$A$777,$A281,СВЦЭМ!$B$34:$B$777,Q$260)+'СЕТ СН'!$F$15</f>
        <v>0</v>
      </c>
      <c r="R281" s="36">
        <f>SUMIFS(СВЦЭМ!$H$34:$H$777,СВЦЭМ!$A$34:$A$777,$A281,СВЦЭМ!$B$34:$B$777,R$260)+'СЕТ СН'!$F$15</f>
        <v>0</v>
      </c>
      <c r="S281" s="36">
        <f>SUMIFS(СВЦЭМ!$H$34:$H$777,СВЦЭМ!$A$34:$A$777,$A281,СВЦЭМ!$B$34:$B$777,S$260)+'СЕТ СН'!$F$15</f>
        <v>0</v>
      </c>
      <c r="T281" s="36">
        <f>SUMIFS(СВЦЭМ!$H$34:$H$777,СВЦЭМ!$A$34:$A$777,$A281,СВЦЭМ!$B$34:$B$777,T$260)+'СЕТ СН'!$F$15</f>
        <v>0</v>
      </c>
      <c r="U281" s="36">
        <f>SUMIFS(СВЦЭМ!$H$34:$H$777,СВЦЭМ!$A$34:$A$777,$A281,СВЦЭМ!$B$34:$B$777,U$260)+'СЕТ СН'!$F$15</f>
        <v>0</v>
      </c>
      <c r="V281" s="36">
        <f>SUMIFS(СВЦЭМ!$H$34:$H$777,СВЦЭМ!$A$34:$A$777,$A281,СВЦЭМ!$B$34:$B$777,V$260)+'СЕТ СН'!$F$15</f>
        <v>0</v>
      </c>
      <c r="W281" s="36">
        <f>SUMIFS(СВЦЭМ!$H$34:$H$777,СВЦЭМ!$A$34:$A$777,$A281,СВЦЭМ!$B$34:$B$777,W$260)+'СЕТ СН'!$F$15</f>
        <v>0</v>
      </c>
      <c r="X281" s="36">
        <f>SUMIFS(СВЦЭМ!$H$34:$H$777,СВЦЭМ!$A$34:$A$777,$A281,СВЦЭМ!$B$34:$B$777,X$260)+'СЕТ СН'!$F$15</f>
        <v>0</v>
      </c>
      <c r="Y281" s="36">
        <f>SUMIFS(СВЦЭМ!$H$34:$H$777,СВЦЭМ!$A$34:$A$777,$A281,СВЦЭМ!$B$34:$B$777,Y$260)+'СЕТ СН'!$F$15</f>
        <v>0</v>
      </c>
    </row>
    <row r="282" spans="1:25" ht="15.75" hidden="1" x14ac:dyDescent="0.2">
      <c r="A282" s="35">
        <f t="shared" si="7"/>
        <v>44096</v>
      </c>
      <c r="B282" s="36">
        <f>SUMIFS(СВЦЭМ!$H$34:$H$777,СВЦЭМ!$A$34:$A$777,$A282,СВЦЭМ!$B$34:$B$777,B$260)+'СЕТ СН'!$F$15</f>
        <v>0</v>
      </c>
      <c r="C282" s="36">
        <f>SUMIFS(СВЦЭМ!$H$34:$H$777,СВЦЭМ!$A$34:$A$777,$A282,СВЦЭМ!$B$34:$B$777,C$260)+'СЕТ СН'!$F$15</f>
        <v>0</v>
      </c>
      <c r="D282" s="36">
        <f>SUMIFS(СВЦЭМ!$H$34:$H$777,СВЦЭМ!$A$34:$A$777,$A282,СВЦЭМ!$B$34:$B$777,D$260)+'СЕТ СН'!$F$15</f>
        <v>0</v>
      </c>
      <c r="E282" s="36">
        <f>SUMIFS(СВЦЭМ!$H$34:$H$777,СВЦЭМ!$A$34:$A$777,$A282,СВЦЭМ!$B$34:$B$777,E$260)+'СЕТ СН'!$F$15</f>
        <v>0</v>
      </c>
      <c r="F282" s="36">
        <f>SUMIFS(СВЦЭМ!$H$34:$H$777,СВЦЭМ!$A$34:$A$777,$A282,СВЦЭМ!$B$34:$B$777,F$260)+'СЕТ СН'!$F$15</f>
        <v>0</v>
      </c>
      <c r="G282" s="36">
        <f>SUMIFS(СВЦЭМ!$H$34:$H$777,СВЦЭМ!$A$34:$A$777,$A282,СВЦЭМ!$B$34:$B$777,G$260)+'СЕТ СН'!$F$15</f>
        <v>0</v>
      </c>
      <c r="H282" s="36">
        <f>SUMIFS(СВЦЭМ!$H$34:$H$777,СВЦЭМ!$A$34:$A$777,$A282,СВЦЭМ!$B$34:$B$777,H$260)+'СЕТ СН'!$F$15</f>
        <v>0</v>
      </c>
      <c r="I282" s="36">
        <f>SUMIFS(СВЦЭМ!$H$34:$H$777,СВЦЭМ!$A$34:$A$777,$A282,СВЦЭМ!$B$34:$B$777,I$260)+'СЕТ СН'!$F$15</f>
        <v>0</v>
      </c>
      <c r="J282" s="36">
        <f>SUMIFS(СВЦЭМ!$H$34:$H$777,СВЦЭМ!$A$34:$A$777,$A282,СВЦЭМ!$B$34:$B$777,J$260)+'СЕТ СН'!$F$15</f>
        <v>0</v>
      </c>
      <c r="K282" s="36">
        <f>SUMIFS(СВЦЭМ!$H$34:$H$777,СВЦЭМ!$A$34:$A$777,$A282,СВЦЭМ!$B$34:$B$777,K$260)+'СЕТ СН'!$F$15</f>
        <v>0</v>
      </c>
      <c r="L282" s="36">
        <f>SUMIFS(СВЦЭМ!$H$34:$H$777,СВЦЭМ!$A$34:$A$777,$A282,СВЦЭМ!$B$34:$B$777,L$260)+'СЕТ СН'!$F$15</f>
        <v>0</v>
      </c>
      <c r="M282" s="36">
        <f>SUMIFS(СВЦЭМ!$H$34:$H$777,СВЦЭМ!$A$34:$A$777,$A282,СВЦЭМ!$B$34:$B$777,M$260)+'СЕТ СН'!$F$15</f>
        <v>0</v>
      </c>
      <c r="N282" s="36">
        <f>SUMIFS(СВЦЭМ!$H$34:$H$777,СВЦЭМ!$A$34:$A$777,$A282,СВЦЭМ!$B$34:$B$777,N$260)+'СЕТ СН'!$F$15</f>
        <v>0</v>
      </c>
      <c r="O282" s="36">
        <f>SUMIFS(СВЦЭМ!$H$34:$H$777,СВЦЭМ!$A$34:$A$777,$A282,СВЦЭМ!$B$34:$B$777,O$260)+'СЕТ СН'!$F$15</f>
        <v>0</v>
      </c>
      <c r="P282" s="36">
        <f>SUMIFS(СВЦЭМ!$H$34:$H$777,СВЦЭМ!$A$34:$A$777,$A282,СВЦЭМ!$B$34:$B$777,P$260)+'СЕТ СН'!$F$15</f>
        <v>0</v>
      </c>
      <c r="Q282" s="36">
        <f>SUMIFS(СВЦЭМ!$H$34:$H$777,СВЦЭМ!$A$34:$A$777,$A282,СВЦЭМ!$B$34:$B$777,Q$260)+'СЕТ СН'!$F$15</f>
        <v>0</v>
      </c>
      <c r="R282" s="36">
        <f>SUMIFS(СВЦЭМ!$H$34:$H$777,СВЦЭМ!$A$34:$A$777,$A282,СВЦЭМ!$B$34:$B$777,R$260)+'СЕТ СН'!$F$15</f>
        <v>0</v>
      </c>
      <c r="S282" s="36">
        <f>SUMIFS(СВЦЭМ!$H$34:$H$777,СВЦЭМ!$A$34:$A$777,$A282,СВЦЭМ!$B$34:$B$777,S$260)+'СЕТ СН'!$F$15</f>
        <v>0</v>
      </c>
      <c r="T282" s="36">
        <f>SUMIFS(СВЦЭМ!$H$34:$H$777,СВЦЭМ!$A$34:$A$777,$A282,СВЦЭМ!$B$34:$B$777,T$260)+'СЕТ СН'!$F$15</f>
        <v>0</v>
      </c>
      <c r="U282" s="36">
        <f>SUMIFS(СВЦЭМ!$H$34:$H$777,СВЦЭМ!$A$34:$A$777,$A282,СВЦЭМ!$B$34:$B$777,U$260)+'СЕТ СН'!$F$15</f>
        <v>0</v>
      </c>
      <c r="V282" s="36">
        <f>SUMIFS(СВЦЭМ!$H$34:$H$777,СВЦЭМ!$A$34:$A$777,$A282,СВЦЭМ!$B$34:$B$777,V$260)+'СЕТ СН'!$F$15</f>
        <v>0</v>
      </c>
      <c r="W282" s="36">
        <f>SUMIFS(СВЦЭМ!$H$34:$H$777,СВЦЭМ!$A$34:$A$777,$A282,СВЦЭМ!$B$34:$B$777,W$260)+'СЕТ СН'!$F$15</f>
        <v>0</v>
      </c>
      <c r="X282" s="36">
        <f>SUMIFS(СВЦЭМ!$H$34:$H$777,СВЦЭМ!$A$34:$A$777,$A282,СВЦЭМ!$B$34:$B$777,X$260)+'СЕТ СН'!$F$15</f>
        <v>0</v>
      </c>
      <c r="Y282" s="36">
        <f>SUMIFS(СВЦЭМ!$H$34:$H$777,СВЦЭМ!$A$34:$A$777,$A282,СВЦЭМ!$B$34:$B$777,Y$260)+'СЕТ СН'!$F$15</f>
        <v>0</v>
      </c>
    </row>
    <row r="283" spans="1:25" ht="15.75" hidden="1" x14ac:dyDescent="0.2">
      <c r="A283" s="35">
        <f t="shared" si="7"/>
        <v>44097</v>
      </c>
      <c r="B283" s="36">
        <f>SUMIFS(СВЦЭМ!$H$34:$H$777,СВЦЭМ!$A$34:$A$777,$A283,СВЦЭМ!$B$34:$B$777,B$260)+'СЕТ СН'!$F$15</f>
        <v>0</v>
      </c>
      <c r="C283" s="36">
        <f>SUMIFS(СВЦЭМ!$H$34:$H$777,СВЦЭМ!$A$34:$A$777,$A283,СВЦЭМ!$B$34:$B$777,C$260)+'СЕТ СН'!$F$15</f>
        <v>0</v>
      </c>
      <c r="D283" s="36">
        <f>SUMIFS(СВЦЭМ!$H$34:$H$777,СВЦЭМ!$A$34:$A$777,$A283,СВЦЭМ!$B$34:$B$777,D$260)+'СЕТ СН'!$F$15</f>
        <v>0</v>
      </c>
      <c r="E283" s="36">
        <f>SUMIFS(СВЦЭМ!$H$34:$H$777,СВЦЭМ!$A$34:$A$777,$A283,СВЦЭМ!$B$34:$B$777,E$260)+'СЕТ СН'!$F$15</f>
        <v>0</v>
      </c>
      <c r="F283" s="36">
        <f>SUMIFS(СВЦЭМ!$H$34:$H$777,СВЦЭМ!$A$34:$A$777,$A283,СВЦЭМ!$B$34:$B$777,F$260)+'СЕТ СН'!$F$15</f>
        <v>0</v>
      </c>
      <c r="G283" s="36">
        <f>SUMIFS(СВЦЭМ!$H$34:$H$777,СВЦЭМ!$A$34:$A$777,$A283,СВЦЭМ!$B$34:$B$777,G$260)+'СЕТ СН'!$F$15</f>
        <v>0</v>
      </c>
      <c r="H283" s="36">
        <f>SUMIFS(СВЦЭМ!$H$34:$H$777,СВЦЭМ!$A$34:$A$777,$A283,СВЦЭМ!$B$34:$B$777,H$260)+'СЕТ СН'!$F$15</f>
        <v>0</v>
      </c>
      <c r="I283" s="36">
        <f>SUMIFS(СВЦЭМ!$H$34:$H$777,СВЦЭМ!$A$34:$A$777,$A283,СВЦЭМ!$B$34:$B$777,I$260)+'СЕТ СН'!$F$15</f>
        <v>0</v>
      </c>
      <c r="J283" s="36">
        <f>SUMIFS(СВЦЭМ!$H$34:$H$777,СВЦЭМ!$A$34:$A$777,$A283,СВЦЭМ!$B$34:$B$777,J$260)+'СЕТ СН'!$F$15</f>
        <v>0</v>
      </c>
      <c r="K283" s="36">
        <f>SUMIFS(СВЦЭМ!$H$34:$H$777,СВЦЭМ!$A$34:$A$777,$A283,СВЦЭМ!$B$34:$B$777,K$260)+'СЕТ СН'!$F$15</f>
        <v>0</v>
      </c>
      <c r="L283" s="36">
        <f>SUMIFS(СВЦЭМ!$H$34:$H$777,СВЦЭМ!$A$34:$A$777,$A283,СВЦЭМ!$B$34:$B$777,L$260)+'СЕТ СН'!$F$15</f>
        <v>0</v>
      </c>
      <c r="M283" s="36">
        <f>SUMIFS(СВЦЭМ!$H$34:$H$777,СВЦЭМ!$A$34:$A$777,$A283,СВЦЭМ!$B$34:$B$777,M$260)+'СЕТ СН'!$F$15</f>
        <v>0</v>
      </c>
      <c r="N283" s="36">
        <f>SUMIFS(СВЦЭМ!$H$34:$H$777,СВЦЭМ!$A$34:$A$777,$A283,СВЦЭМ!$B$34:$B$777,N$260)+'СЕТ СН'!$F$15</f>
        <v>0</v>
      </c>
      <c r="O283" s="36">
        <f>SUMIFS(СВЦЭМ!$H$34:$H$777,СВЦЭМ!$A$34:$A$777,$A283,СВЦЭМ!$B$34:$B$777,O$260)+'СЕТ СН'!$F$15</f>
        <v>0</v>
      </c>
      <c r="P283" s="36">
        <f>SUMIFS(СВЦЭМ!$H$34:$H$777,СВЦЭМ!$A$34:$A$777,$A283,СВЦЭМ!$B$34:$B$777,P$260)+'СЕТ СН'!$F$15</f>
        <v>0</v>
      </c>
      <c r="Q283" s="36">
        <f>SUMIFS(СВЦЭМ!$H$34:$H$777,СВЦЭМ!$A$34:$A$777,$A283,СВЦЭМ!$B$34:$B$777,Q$260)+'СЕТ СН'!$F$15</f>
        <v>0</v>
      </c>
      <c r="R283" s="36">
        <f>SUMIFS(СВЦЭМ!$H$34:$H$777,СВЦЭМ!$A$34:$A$777,$A283,СВЦЭМ!$B$34:$B$777,R$260)+'СЕТ СН'!$F$15</f>
        <v>0</v>
      </c>
      <c r="S283" s="36">
        <f>SUMIFS(СВЦЭМ!$H$34:$H$777,СВЦЭМ!$A$34:$A$777,$A283,СВЦЭМ!$B$34:$B$777,S$260)+'СЕТ СН'!$F$15</f>
        <v>0</v>
      </c>
      <c r="T283" s="36">
        <f>SUMIFS(СВЦЭМ!$H$34:$H$777,СВЦЭМ!$A$34:$A$777,$A283,СВЦЭМ!$B$34:$B$777,T$260)+'СЕТ СН'!$F$15</f>
        <v>0</v>
      </c>
      <c r="U283" s="36">
        <f>SUMIFS(СВЦЭМ!$H$34:$H$777,СВЦЭМ!$A$34:$A$777,$A283,СВЦЭМ!$B$34:$B$777,U$260)+'СЕТ СН'!$F$15</f>
        <v>0</v>
      </c>
      <c r="V283" s="36">
        <f>SUMIFS(СВЦЭМ!$H$34:$H$777,СВЦЭМ!$A$34:$A$777,$A283,СВЦЭМ!$B$34:$B$777,V$260)+'СЕТ СН'!$F$15</f>
        <v>0</v>
      </c>
      <c r="W283" s="36">
        <f>SUMIFS(СВЦЭМ!$H$34:$H$777,СВЦЭМ!$A$34:$A$777,$A283,СВЦЭМ!$B$34:$B$777,W$260)+'СЕТ СН'!$F$15</f>
        <v>0</v>
      </c>
      <c r="X283" s="36">
        <f>SUMIFS(СВЦЭМ!$H$34:$H$777,СВЦЭМ!$A$34:$A$777,$A283,СВЦЭМ!$B$34:$B$777,X$260)+'СЕТ СН'!$F$15</f>
        <v>0</v>
      </c>
      <c r="Y283" s="36">
        <f>SUMIFS(СВЦЭМ!$H$34:$H$777,СВЦЭМ!$A$34:$A$777,$A283,СВЦЭМ!$B$34:$B$777,Y$260)+'СЕТ СН'!$F$15</f>
        <v>0</v>
      </c>
    </row>
    <row r="284" spans="1:25" ht="15.75" hidden="1" x14ac:dyDescent="0.2">
      <c r="A284" s="35">
        <f t="shared" si="7"/>
        <v>44098</v>
      </c>
      <c r="B284" s="36">
        <f>SUMIFS(СВЦЭМ!$H$34:$H$777,СВЦЭМ!$A$34:$A$777,$A284,СВЦЭМ!$B$34:$B$777,B$260)+'СЕТ СН'!$F$15</f>
        <v>0</v>
      </c>
      <c r="C284" s="36">
        <f>SUMIFS(СВЦЭМ!$H$34:$H$777,СВЦЭМ!$A$34:$A$777,$A284,СВЦЭМ!$B$34:$B$777,C$260)+'СЕТ СН'!$F$15</f>
        <v>0</v>
      </c>
      <c r="D284" s="36">
        <f>SUMIFS(СВЦЭМ!$H$34:$H$777,СВЦЭМ!$A$34:$A$777,$A284,СВЦЭМ!$B$34:$B$777,D$260)+'СЕТ СН'!$F$15</f>
        <v>0</v>
      </c>
      <c r="E284" s="36">
        <f>SUMIFS(СВЦЭМ!$H$34:$H$777,СВЦЭМ!$A$34:$A$777,$A284,СВЦЭМ!$B$34:$B$777,E$260)+'СЕТ СН'!$F$15</f>
        <v>0</v>
      </c>
      <c r="F284" s="36">
        <f>SUMIFS(СВЦЭМ!$H$34:$H$777,СВЦЭМ!$A$34:$A$777,$A284,СВЦЭМ!$B$34:$B$777,F$260)+'СЕТ СН'!$F$15</f>
        <v>0</v>
      </c>
      <c r="G284" s="36">
        <f>SUMIFS(СВЦЭМ!$H$34:$H$777,СВЦЭМ!$A$34:$A$777,$A284,СВЦЭМ!$B$34:$B$777,G$260)+'СЕТ СН'!$F$15</f>
        <v>0</v>
      </c>
      <c r="H284" s="36">
        <f>SUMIFS(СВЦЭМ!$H$34:$H$777,СВЦЭМ!$A$34:$A$777,$A284,СВЦЭМ!$B$34:$B$777,H$260)+'СЕТ СН'!$F$15</f>
        <v>0</v>
      </c>
      <c r="I284" s="36">
        <f>SUMIFS(СВЦЭМ!$H$34:$H$777,СВЦЭМ!$A$34:$A$777,$A284,СВЦЭМ!$B$34:$B$777,I$260)+'СЕТ СН'!$F$15</f>
        <v>0</v>
      </c>
      <c r="J284" s="36">
        <f>SUMIFS(СВЦЭМ!$H$34:$H$777,СВЦЭМ!$A$34:$A$777,$A284,СВЦЭМ!$B$34:$B$777,J$260)+'СЕТ СН'!$F$15</f>
        <v>0</v>
      </c>
      <c r="K284" s="36">
        <f>SUMIFS(СВЦЭМ!$H$34:$H$777,СВЦЭМ!$A$34:$A$777,$A284,СВЦЭМ!$B$34:$B$777,K$260)+'СЕТ СН'!$F$15</f>
        <v>0</v>
      </c>
      <c r="L284" s="36">
        <f>SUMIFS(СВЦЭМ!$H$34:$H$777,СВЦЭМ!$A$34:$A$777,$A284,СВЦЭМ!$B$34:$B$777,L$260)+'СЕТ СН'!$F$15</f>
        <v>0</v>
      </c>
      <c r="M284" s="36">
        <f>SUMIFS(СВЦЭМ!$H$34:$H$777,СВЦЭМ!$A$34:$A$777,$A284,СВЦЭМ!$B$34:$B$777,M$260)+'СЕТ СН'!$F$15</f>
        <v>0</v>
      </c>
      <c r="N284" s="36">
        <f>SUMIFS(СВЦЭМ!$H$34:$H$777,СВЦЭМ!$A$34:$A$777,$A284,СВЦЭМ!$B$34:$B$777,N$260)+'СЕТ СН'!$F$15</f>
        <v>0</v>
      </c>
      <c r="O284" s="36">
        <f>SUMIFS(СВЦЭМ!$H$34:$H$777,СВЦЭМ!$A$34:$A$777,$A284,СВЦЭМ!$B$34:$B$777,O$260)+'СЕТ СН'!$F$15</f>
        <v>0</v>
      </c>
      <c r="P284" s="36">
        <f>SUMIFS(СВЦЭМ!$H$34:$H$777,СВЦЭМ!$A$34:$A$777,$A284,СВЦЭМ!$B$34:$B$777,P$260)+'СЕТ СН'!$F$15</f>
        <v>0</v>
      </c>
      <c r="Q284" s="36">
        <f>SUMIFS(СВЦЭМ!$H$34:$H$777,СВЦЭМ!$A$34:$A$777,$A284,СВЦЭМ!$B$34:$B$777,Q$260)+'СЕТ СН'!$F$15</f>
        <v>0</v>
      </c>
      <c r="R284" s="36">
        <f>SUMIFS(СВЦЭМ!$H$34:$H$777,СВЦЭМ!$A$34:$A$777,$A284,СВЦЭМ!$B$34:$B$777,R$260)+'СЕТ СН'!$F$15</f>
        <v>0</v>
      </c>
      <c r="S284" s="36">
        <f>SUMIFS(СВЦЭМ!$H$34:$H$777,СВЦЭМ!$A$34:$A$777,$A284,СВЦЭМ!$B$34:$B$777,S$260)+'СЕТ СН'!$F$15</f>
        <v>0</v>
      </c>
      <c r="T284" s="36">
        <f>SUMIFS(СВЦЭМ!$H$34:$H$777,СВЦЭМ!$A$34:$A$777,$A284,СВЦЭМ!$B$34:$B$777,T$260)+'СЕТ СН'!$F$15</f>
        <v>0</v>
      </c>
      <c r="U284" s="36">
        <f>SUMIFS(СВЦЭМ!$H$34:$H$777,СВЦЭМ!$A$34:$A$777,$A284,СВЦЭМ!$B$34:$B$777,U$260)+'СЕТ СН'!$F$15</f>
        <v>0</v>
      </c>
      <c r="V284" s="36">
        <f>SUMIFS(СВЦЭМ!$H$34:$H$777,СВЦЭМ!$A$34:$A$777,$A284,СВЦЭМ!$B$34:$B$777,V$260)+'СЕТ СН'!$F$15</f>
        <v>0</v>
      </c>
      <c r="W284" s="36">
        <f>SUMIFS(СВЦЭМ!$H$34:$H$777,СВЦЭМ!$A$34:$A$777,$A284,СВЦЭМ!$B$34:$B$777,W$260)+'СЕТ СН'!$F$15</f>
        <v>0</v>
      </c>
      <c r="X284" s="36">
        <f>SUMIFS(СВЦЭМ!$H$34:$H$777,СВЦЭМ!$A$34:$A$777,$A284,СВЦЭМ!$B$34:$B$777,X$260)+'СЕТ СН'!$F$15</f>
        <v>0</v>
      </c>
      <c r="Y284" s="36">
        <f>SUMIFS(СВЦЭМ!$H$34:$H$777,СВЦЭМ!$A$34:$A$777,$A284,СВЦЭМ!$B$34:$B$777,Y$260)+'СЕТ СН'!$F$15</f>
        <v>0</v>
      </c>
    </row>
    <row r="285" spans="1:25" ht="15.75" hidden="1" x14ac:dyDescent="0.2">
      <c r="A285" s="35">
        <f t="shared" si="7"/>
        <v>44099</v>
      </c>
      <c r="B285" s="36">
        <f>SUMIFS(СВЦЭМ!$H$34:$H$777,СВЦЭМ!$A$34:$A$777,$A285,СВЦЭМ!$B$34:$B$777,B$260)+'СЕТ СН'!$F$15</f>
        <v>0</v>
      </c>
      <c r="C285" s="36">
        <f>SUMIFS(СВЦЭМ!$H$34:$H$777,СВЦЭМ!$A$34:$A$777,$A285,СВЦЭМ!$B$34:$B$777,C$260)+'СЕТ СН'!$F$15</f>
        <v>0</v>
      </c>
      <c r="D285" s="36">
        <f>SUMIFS(СВЦЭМ!$H$34:$H$777,СВЦЭМ!$A$34:$A$777,$A285,СВЦЭМ!$B$34:$B$777,D$260)+'СЕТ СН'!$F$15</f>
        <v>0</v>
      </c>
      <c r="E285" s="36">
        <f>SUMIFS(СВЦЭМ!$H$34:$H$777,СВЦЭМ!$A$34:$A$777,$A285,СВЦЭМ!$B$34:$B$777,E$260)+'СЕТ СН'!$F$15</f>
        <v>0</v>
      </c>
      <c r="F285" s="36">
        <f>SUMIFS(СВЦЭМ!$H$34:$H$777,СВЦЭМ!$A$34:$A$777,$A285,СВЦЭМ!$B$34:$B$777,F$260)+'СЕТ СН'!$F$15</f>
        <v>0</v>
      </c>
      <c r="G285" s="36">
        <f>SUMIFS(СВЦЭМ!$H$34:$H$777,СВЦЭМ!$A$34:$A$777,$A285,СВЦЭМ!$B$34:$B$777,G$260)+'СЕТ СН'!$F$15</f>
        <v>0</v>
      </c>
      <c r="H285" s="36">
        <f>SUMIFS(СВЦЭМ!$H$34:$H$777,СВЦЭМ!$A$34:$A$777,$A285,СВЦЭМ!$B$34:$B$777,H$260)+'СЕТ СН'!$F$15</f>
        <v>0</v>
      </c>
      <c r="I285" s="36">
        <f>SUMIFS(СВЦЭМ!$H$34:$H$777,СВЦЭМ!$A$34:$A$777,$A285,СВЦЭМ!$B$34:$B$777,I$260)+'СЕТ СН'!$F$15</f>
        <v>0</v>
      </c>
      <c r="J285" s="36">
        <f>SUMIFS(СВЦЭМ!$H$34:$H$777,СВЦЭМ!$A$34:$A$777,$A285,СВЦЭМ!$B$34:$B$777,J$260)+'СЕТ СН'!$F$15</f>
        <v>0</v>
      </c>
      <c r="K285" s="36">
        <f>SUMIFS(СВЦЭМ!$H$34:$H$777,СВЦЭМ!$A$34:$A$777,$A285,СВЦЭМ!$B$34:$B$777,K$260)+'СЕТ СН'!$F$15</f>
        <v>0</v>
      </c>
      <c r="L285" s="36">
        <f>SUMIFS(СВЦЭМ!$H$34:$H$777,СВЦЭМ!$A$34:$A$777,$A285,СВЦЭМ!$B$34:$B$777,L$260)+'СЕТ СН'!$F$15</f>
        <v>0</v>
      </c>
      <c r="M285" s="36">
        <f>SUMIFS(СВЦЭМ!$H$34:$H$777,СВЦЭМ!$A$34:$A$777,$A285,СВЦЭМ!$B$34:$B$777,M$260)+'СЕТ СН'!$F$15</f>
        <v>0</v>
      </c>
      <c r="N285" s="36">
        <f>SUMIFS(СВЦЭМ!$H$34:$H$777,СВЦЭМ!$A$34:$A$777,$A285,СВЦЭМ!$B$34:$B$777,N$260)+'СЕТ СН'!$F$15</f>
        <v>0</v>
      </c>
      <c r="O285" s="36">
        <f>SUMIFS(СВЦЭМ!$H$34:$H$777,СВЦЭМ!$A$34:$A$777,$A285,СВЦЭМ!$B$34:$B$777,O$260)+'СЕТ СН'!$F$15</f>
        <v>0</v>
      </c>
      <c r="P285" s="36">
        <f>SUMIFS(СВЦЭМ!$H$34:$H$777,СВЦЭМ!$A$34:$A$777,$A285,СВЦЭМ!$B$34:$B$777,P$260)+'СЕТ СН'!$F$15</f>
        <v>0</v>
      </c>
      <c r="Q285" s="36">
        <f>SUMIFS(СВЦЭМ!$H$34:$H$777,СВЦЭМ!$A$34:$A$777,$A285,СВЦЭМ!$B$34:$B$777,Q$260)+'СЕТ СН'!$F$15</f>
        <v>0</v>
      </c>
      <c r="R285" s="36">
        <f>SUMIFS(СВЦЭМ!$H$34:$H$777,СВЦЭМ!$A$34:$A$777,$A285,СВЦЭМ!$B$34:$B$777,R$260)+'СЕТ СН'!$F$15</f>
        <v>0</v>
      </c>
      <c r="S285" s="36">
        <f>SUMIFS(СВЦЭМ!$H$34:$H$777,СВЦЭМ!$A$34:$A$777,$A285,СВЦЭМ!$B$34:$B$777,S$260)+'СЕТ СН'!$F$15</f>
        <v>0</v>
      </c>
      <c r="T285" s="36">
        <f>SUMIFS(СВЦЭМ!$H$34:$H$777,СВЦЭМ!$A$34:$A$777,$A285,СВЦЭМ!$B$34:$B$777,T$260)+'СЕТ СН'!$F$15</f>
        <v>0</v>
      </c>
      <c r="U285" s="36">
        <f>SUMIFS(СВЦЭМ!$H$34:$H$777,СВЦЭМ!$A$34:$A$777,$A285,СВЦЭМ!$B$34:$B$777,U$260)+'СЕТ СН'!$F$15</f>
        <v>0</v>
      </c>
      <c r="V285" s="36">
        <f>SUMIFS(СВЦЭМ!$H$34:$H$777,СВЦЭМ!$A$34:$A$777,$A285,СВЦЭМ!$B$34:$B$777,V$260)+'СЕТ СН'!$F$15</f>
        <v>0</v>
      </c>
      <c r="W285" s="36">
        <f>SUMIFS(СВЦЭМ!$H$34:$H$777,СВЦЭМ!$A$34:$A$777,$A285,СВЦЭМ!$B$34:$B$777,W$260)+'СЕТ СН'!$F$15</f>
        <v>0</v>
      </c>
      <c r="X285" s="36">
        <f>SUMIFS(СВЦЭМ!$H$34:$H$777,СВЦЭМ!$A$34:$A$777,$A285,СВЦЭМ!$B$34:$B$777,X$260)+'СЕТ СН'!$F$15</f>
        <v>0</v>
      </c>
      <c r="Y285" s="36">
        <f>SUMIFS(СВЦЭМ!$H$34:$H$777,СВЦЭМ!$A$34:$A$777,$A285,СВЦЭМ!$B$34:$B$777,Y$260)+'СЕТ СН'!$F$15</f>
        <v>0</v>
      </c>
    </row>
    <row r="286" spans="1:25" ht="15.75" hidden="1" x14ac:dyDescent="0.2">
      <c r="A286" s="35">
        <f t="shared" si="7"/>
        <v>44100</v>
      </c>
      <c r="B286" s="36">
        <f>SUMIFS(СВЦЭМ!$H$34:$H$777,СВЦЭМ!$A$34:$A$777,$A286,СВЦЭМ!$B$34:$B$777,B$260)+'СЕТ СН'!$F$15</f>
        <v>0</v>
      </c>
      <c r="C286" s="36">
        <f>SUMIFS(СВЦЭМ!$H$34:$H$777,СВЦЭМ!$A$34:$A$777,$A286,СВЦЭМ!$B$34:$B$777,C$260)+'СЕТ СН'!$F$15</f>
        <v>0</v>
      </c>
      <c r="D286" s="36">
        <f>SUMIFS(СВЦЭМ!$H$34:$H$777,СВЦЭМ!$A$34:$A$777,$A286,СВЦЭМ!$B$34:$B$777,D$260)+'СЕТ СН'!$F$15</f>
        <v>0</v>
      </c>
      <c r="E286" s="36">
        <f>SUMIFS(СВЦЭМ!$H$34:$H$777,СВЦЭМ!$A$34:$A$777,$A286,СВЦЭМ!$B$34:$B$777,E$260)+'СЕТ СН'!$F$15</f>
        <v>0</v>
      </c>
      <c r="F286" s="36">
        <f>SUMIFS(СВЦЭМ!$H$34:$H$777,СВЦЭМ!$A$34:$A$777,$A286,СВЦЭМ!$B$34:$B$777,F$260)+'СЕТ СН'!$F$15</f>
        <v>0</v>
      </c>
      <c r="G286" s="36">
        <f>SUMIFS(СВЦЭМ!$H$34:$H$777,СВЦЭМ!$A$34:$A$777,$A286,СВЦЭМ!$B$34:$B$777,G$260)+'СЕТ СН'!$F$15</f>
        <v>0</v>
      </c>
      <c r="H286" s="36">
        <f>SUMIFS(СВЦЭМ!$H$34:$H$777,СВЦЭМ!$A$34:$A$777,$A286,СВЦЭМ!$B$34:$B$777,H$260)+'СЕТ СН'!$F$15</f>
        <v>0</v>
      </c>
      <c r="I286" s="36">
        <f>SUMIFS(СВЦЭМ!$H$34:$H$777,СВЦЭМ!$A$34:$A$777,$A286,СВЦЭМ!$B$34:$B$777,I$260)+'СЕТ СН'!$F$15</f>
        <v>0</v>
      </c>
      <c r="J286" s="36">
        <f>SUMIFS(СВЦЭМ!$H$34:$H$777,СВЦЭМ!$A$34:$A$777,$A286,СВЦЭМ!$B$34:$B$777,J$260)+'СЕТ СН'!$F$15</f>
        <v>0</v>
      </c>
      <c r="K286" s="36">
        <f>SUMIFS(СВЦЭМ!$H$34:$H$777,СВЦЭМ!$A$34:$A$777,$A286,СВЦЭМ!$B$34:$B$777,K$260)+'СЕТ СН'!$F$15</f>
        <v>0</v>
      </c>
      <c r="L286" s="36">
        <f>SUMIFS(СВЦЭМ!$H$34:$H$777,СВЦЭМ!$A$34:$A$777,$A286,СВЦЭМ!$B$34:$B$777,L$260)+'СЕТ СН'!$F$15</f>
        <v>0</v>
      </c>
      <c r="M286" s="36">
        <f>SUMIFS(СВЦЭМ!$H$34:$H$777,СВЦЭМ!$A$34:$A$777,$A286,СВЦЭМ!$B$34:$B$777,M$260)+'СЕТ СН'!$F$15</f>
        <v>0</v>
      </c>
      <c r="N286" s="36">
        <f>SUMIFS(СВЦЭМ!$H$34:$H$777,СВЦЭМ!$A$34:$A$777,$A286,СВЦЭМ!$B$34:$B$777,N$260)+'СЕТ СН'!$F$15</f>
        <v>0</v>
      </c>
      <c r="O286" s="36">
        <f>SUMIFS(СВЦЭМ!$H$34:$H$777,СВЦЭМ!$A$34:$A$777,$A286,СВЦЭМ!$B$34:$B$777,O$260)+'СЕТ СН'!$F$15</f>
        <v>0</v>
      </c>
      <c r="P286" s="36">
        <f>SUMIFS(СВЦЭМ!$H$34:$H$777,СВЦЭМ!$A$34:$A$777,$A286,СВЦЭМ!$B$34:$B$777,P$260)+'СЕТ СН'!$F$15</f>
        <v>0</v>
      </c>
      <c r="Q286" s="36">
        <f>SUMIFS(СВЦЭМ!$H$34:$H$777,СВЦЭМ!$A$34:$A$777,$A286,СВЦЭМ!$B$34:$B$777,Q$260)+'СЕТ СН'!$F$15</f>
        <v>0</v>
      </c>
      <c r="R286" s="36">
        <f>SUMIFS(СВЦЭМ!$H$34:$H$777,СВЦЭМ!$A$34:$A$777,$A286,СВЦЭМ!$B$34:$B$777,R$260)+'СЕТ СН'!$F$15</f>
        <v>0</v>
      </c>
      <c r="S286" s="36">
        <f>SUMIFS(СВЦЭМ!$H$34:$H$777,СВЦЭМ!$A$34:$A$777,$A286,СВЦЭМ!$B$34:$B$777,S$260)+'СЕТ СН'!$F$15</f>
        <v>0</v>
      </c>
      <c r="T286" s="36">
        <f>SUMIFS(СВЦЭМ!$H$34:$H$777,СВЦЭМ!$A$34:$A$777,$A286,СВЦЭМ!$B$34:$B$777,T$260)+'СЕТ СН'!$F$15</f>
        <v>0</v>
      </c>
      <c r="U286" s="36">
        <f>SUMIFS(СВЦЭМ!$H$34:$H$777,СВЦЭМ!$A$34:$A$777,$A286,СВЦЭМ!$B$34:$B$777,U$260)+'СЕТ СН'!$F$15</f>
        <v>0</v>
      </c>
      <c r="V286" s="36">
        <f>SUMIFS(СВЦЭМ!$H$34:$H$777,СВЦЭМ!$A$34:$A$777,$A286,СВЦЭМ!$B$34:$B$777,V$260)+'СЕТ СН'!$F$15</f>
        <v>0</v>
      </c>
      <c r="W286" s="36">
        <f>SUMIFS(СВЦЭМ!$H$34:$H$777,СВЦЭМ!$A$34:$A$777,$A286,СВЦЭМ!$B$34:$B$777,W$260)+'СЕТ СН'!$F$15</f>
        <v>0</v>
      </c>
      <c r="X286" s="36">
        <f>SUMIFS(СВЦЭМ!$H$34:$H$777,СВЦЭМ!$A$34:$A$777,$A286,СВЦЭМ!$B$34:$B$777,X$260)+'СЕТ СН'!$F$15</f>
        <v>0</v>
      </c>
      <c r="Y286" s="36">
        <f>SUMIFS(СВЦЭМ!$H$34:$H$777,СВЦЭМ!$A$34:$A$777,$A286,СВЦЭМ!$B$34:$B$777,Y$260)+'СЕТ СН'!$F$15</f>
        <v>0</v>
      </c>
    </row>
    <row r="287" spans="1:25" ht="15.75" hidden="1" x14ac:dyDescent="0.2">
      <c r="A287" s="35">
        <f t="shared" si="7"/>
        <v>44101</v>
      </c>
      <c r="B287" s="36">
        <f>SUMIFS(СВЦЭМ!$H$34:$H$777,СВЦЭМ!$A$34:$A$777,$A287,СВЦЭМ!$B$34:$B$777,B$260)+'СЕТ СН'!$F$15</f>
        <v>0</v>
      </c>
      <c r="C287" s="36">
        <f>SUMIFS(СВЦЭМ!$H$34:$H$777,СВЦЭМ!$A$34:$A$777,$A287,СВЦЭМ!$B$34:$B$777,C$260)+'СЕТ СН'!$F$15</f>
        <v>0</v>
      </c>
      <c r="D287" s="36">
        <f>SUMIFS(СВЦЭМ!$H$34:$H$777,СВЦЭМ!$A$34:$A$777,$A287,СВЦЭМ!$B$34:$B$777,D$260)+'СЕТ СН'!$F$15</f>
        <v>0</v>
      </c>
      <c r="E287" s="36">
        <f>SUMIFS(СВЦЭМ!$H$34:$H$777,СВЦЭМ!$A$34:$A$777,$A287,СВЦЭМ!$B$34:$B$777,E$260)+'СЕТ СН'!$F$15</f>
        <v>0</v>
      </c>
      <c r="F287" s="36">
        <f>SUMIFS(СВЦЭМ!$H$34:$H$777,СВЦЭМ!$A$34:$A$777,$A287,СВЦЭМ!$B$34:$B$777,F$260)+'СЕТ СН'!$F$15</f>
        <v>0</v>
      </c>
      <c r="G287" s="36">
        <f>SUMIFS(СВЦЭМ!$H$34:$H$777,СВЦЭМ!$A$34:$A$777,$A287,СВЦЭМ!$B$34:$B$777,G$260)+'СЕТ СН'!$F$15</f>
        <v>0</v>
      </c>
      <c r="H287" s="36">
        <f>SUMIFS(СВЦЭМ!$H$34:$H$777,СВЦЭМ!$A$34:$A$777,$A287,СВЦЭМ!$B$34:$B$777,H$260)+'СЕТ СН'!$F$15</f>
        <v>0</v>
      </c>
      <c r="I287" s="36">
        <f>SUMIFS(СВЦЭМ!$H$34:$H$777,СВЦЭМ!$A$34:$A$777,$A287,СВЦЭМ!$B$34:$B$777,I$260)+'СЕТ СН'!$F$15</f>
        <v>0</v>
      </c>
      <c r="J287" s="36">
        <f>SUMIFS(СВЦЭМ!$H$34:$H$777,СВЦЭМ!$A$34:$A$777,$A287,СВЦЭМ!$B$34:$B$777,J$260)+'СЕТ СН'!$F$15</f>
        <v>0</v>
      </c>
      <c r="K287" s="36">
        <f>SUMIFS(СВЦЭМ!$H$34:$H$777,СВЦЭМ!$A$34:$A$777,$A287,СВЦЭМ!$B$34:$B$777,K$260)+'СЕТ СН'!$F$15</f>
        <v>0</v>
      </c>
      <c r="L287" s="36">
        <f>SUMIFS(СВЦЭМ!$H$34:$H$777,СВЦЭМ!$A$34:$A$777,$A287,СВЦЭМ!$B$34:$B$777,L$260)+'СЕТ СН'!$F$15</f>
        <v>0</v>
      </c>
      <c r="M287" s="36">
        <f>SUMIFS(СВЦЭМ!$H$34:$H$777,СВЦЭМ!$A$34:$A$777,$A287,СВЦЭМ!$B$34:$B$777,M$260)+'СЕТ СН'!$F$15</f>
        <v>0</v>
      </c>
      <c r="N287" s="36">
        <f>SUMIFS(СВЦЭМ!$H$34:$H$777,СВЦЭМ!$A$34:$A$777,$A287,СВЦЭМ!$B$34:$B$777,N$260)+'СЕТ СН'!$F$15</f>
        <v>0</v>
      </c>
      <c r="O287" s="36">
        <f>SUMIFS(СВЦЭМ!$H$34:$H$777,СВЦЭМ!$A$34:$A$777,$A287,СВЦЭМ!$B$34:$B$777,O$260)+'СЕТ СН'!$F$15</f>
        <v>0</v>
      </c>
      <c r="P287" s="36">
        <f>SUMIFS(СВЦЭМ!$H$34:$H$777,СВЦЭМ!$A$34:$A$777,$A287,СВЦЭМ!$B$34:$B$777,P$260)+'СЕТ СН'!$F$15</f>
        <v>0</v>
      </c>
      <c r="Q287" s="36">
        <f>SUMIFS(СВЦЭМ!$H$34:$H$777,СВЦЭМ!$A$34:$A$777,$A287,СВЦЭМ!$B$34:$B$777,Q$260)+'СЕТ СН'!$F$15</f>
        <v>0</v>
      </c>
      <c r="R287" s="36">
        <f>SUMIFS(СВЦЭМ!$H$34:$H$777,СВЦЭМ!$A$34:$A$777,$A287,СВЦЭМ!$B$34:$B$777,R$260)+'СЕТ СН'!$F$15</f>
        <v>0</v>
      </c>
      <c r="S287" s="36">
        <f>SUMIFS(СВЦЭМ!$H$34:$H$777,СВЦЭМ!$A$34:$A$777,$A287,СВЦЭМ!$B$34:$B$777,S$260)+'СЕТ СН'!$F$15</f>
        <v>0</v>
      </c>
      <c r="T287" s="36">
        <f>SUMIFS(СВЦЭМ!$H$34:$H$777,СВЦЭМ!$A$34:$A$777,$A287,СВЦЭМ!$B$34:$B$777,T$260)+'СЕТ СН'!$F$15</f>
        <v>0</v>
      </c>
      <c r="U287" s="36">
        <f>SUMIFS(СВЦЭМ!$H$34:$H$777,СВЦЭМ!$A$34:$A$777,$A287,СВЦЭМ!$B$34:$B$777,U$260)+'СЕТ СН'!$F$15</f>
        <v>0</v>
      </c>
      <c r="V287" s="36">
        <f>SUMIFS(СВЦЭМ!$H$34:$H$777,СВЦЭМ!$A$34:$A$777,$A287,СВЦЭМ!$B$34:$B$777,V$260)+'СЕТ СН'!$F$15</f>
        <v>0</v>
      </c>
      <c r="W287" s="36">
        <f>SUMIFS(СВЦЭМ!$H$34:$H$777,СВЦЭМ!$A$34:$A$777,$A287,СВЦЭМ!$B$34:$B$777,W$260)+'СЕТ СН'!$F$15</f>
        <v>0</v>
      </c>
      <c r="X287" s="36">
        <f>SUMIFS(СВЦЭМ!$H$34:$H$777,СВЦЭМ!$A$34:$A$777,$A287,СВЦЭМ!$B$34:$B$777,X$260)+'СЕТ СН'!$F$15</f>
        <v>0</v>
      </c>
      <c r="Y287" s="36">
        <f>SUMIFS(СВЦЭМ!$H$34:$H$777,СВЦЭМ!$A$34:$A$777,$A287,СВЦЭМ!$B$34:$B$777,Y$260)+'СЕТ СН'!$F$15</f>
        <v>0</v>
      </c>
    </row>
    <row r="288" spans="1:25" ht="15.75" hidden="1" x14ac:dyDescent="0.2">
      <c r="A288" s="35">
        <f t="shared" si="7"/>
        <v>44102</v>
      </c>
      <c r="B288" s="36">
        <f>SUMIFS(СВЦЭМ!$H$34:$H$777,СВЦЭМ!$A$34:$A$777,$A288,СВЦЭМ!$B$34:$B$777,B$260)+'СЕТ СН'!$F$15</f>
        <v>0</v>
      </c>
      <c r="C288" s="36">
        <f>SUMIFS(СВЦЭМ!$H$34:$H$777,СВЦЭМ!$A$34:$A$777,$A288,СВЦЭМ!$B$34:$B$777,C$260)+'СЕТ СН'!$F$15</f>
        <v>0</v>
      </c>
      <c r="D288" s="36">
        <f>SUMIFS(СВЦЭМ!$H$34:$H$777,СВЦЭМ!$A$34:$A$777,$A288,СВЦЭМ!$B$34:$B$777,D$260)+'СЕТ СН'!$F$15</f>
        <v>0</v>
      </c>
      <c r="E288" s="36">
        <f>SUMIFS(СВЦЭМ!$H$34:$H$777,СВЦЭМ!$A$34:$A$777,$A288,СВЦЭМ!$B$34:$B$777,E$260)+'СЕТ СН'!$F$15</f>
        <v>0</v>
      </c>
      <c r="F288" s="36">
        <f>SUMIFS(СВЦЭМ!$H$34:$H$777,СВЦЭМ!$A$34:$A$777,$A288,СВЦЭМ!$B$34:$B$777,F$260)+'СЕТ СН'!$F$15</f>
        <v>0</v>
      </c>
      <c r="G288" s="36">
        <f>SUMIFS(СВЦЭМ!$H$34:$H$777,СВЦЭМ!$A$34:$A$777,$A288,СВЦЭМ!$B$34:$B$777,G$260)+'СЕТ СН'!$F$15</f>
        <v>0</v>
      </c>
      <c r="H288" s="36">
        <f>SUMIFS(СВЦЭМ!$H$34:$H$777,СВЦЭМ!$A$34:$A$777,$A288,СВЦЭМ!$B$34:$B$777,H$260)+'СЕТ СН'!$F$15</f>
        <v>0</v>
      </c>
      <c r="I288" s="36">
        <f>SUMIFS(СВЦЭМ!$H$34:$H$777,СВЦЭМ!$A$34:$A$777,$A288,СВЦЭМ!$B$34:$B$777,I$260)+'СЕТ СН'!$F$15</f>
        <v>0</v>
      </c>
      <c r="J288" s="36">
        <f>SUMIFS(СВЦЭМ!$H$34:$H$777,СВЦЭМ!$A$34:$A$777,$A288,СВЦЭМ!$B$34:$B$777,J$260)+'СЕТ СН'!$F$15</f>
        <v>0</v>
      </c>
      <c r="K288" s="36">
        <f>SUMIFS(СВЦЭМ!$H$34:$H$777,СВЦЭМ!$A$34:$A$777,$A288,СВЦЭМ!$B$34:$B$777,K$260)+'СЕТ СН'!$F$15</f>
        <v>0</v>
      </c>
      <c r="L288" s="36">
        <f>SUMIFS(СВЦЭМ!$H$34:$H$777,СВЦЭМ!$A$34:$A$777,$A288,СВЦЭМ!$B$34:$B$777,L$260)+'СЕТ СН'!$F$15</f>
        <v>0</v>
      </c>
      <c r="M288" s="36">
        <f>SUMIFS(СВЦЭМ!$H$34:$H$777,СВЦЭМ!$A$34:$A$777,$A288,СВЦЭМ!$B$34:$B$777,M$260)+'СЕТ СН'!$F$15</f>
        <v>0</v>
      </c>
      <c r="N288" s="36">
        <f>SUMIFS(СВЦЭМ!$H$34:$H$777,СВЦЭМ!$A$34:$A$777,$A288,СВЦЭМ!$B$34:$B$777,N$260)+'СЕТ СН'!$F$15</f>
        <v>0</v>
      </c>
      <c r="O288" s="36">
        <f>SUMIFS(СВЦЭМ!$H$34:$H$777,СВЦЭМ!$A$34:$A$777,$A288,СВЦЭМ!$B$34:$B$777,O$260)+'СЕТ СН'!$F$15</f>
        <v>0</v>
      </c>
      <c r="P288" s="36">
        <f>SUMIFS(СВЦЭМ!$H$34:$H$777,СВЦЭМ!$A$34:$A$777,$A288,СВЦЭМ!$B$34:$B$777,P$260)+'СЕТ СН'!$F$15</f>
        <v>0</v>
      </c>
      <c r="Q288" s="36">
        <f>SUMIFS(СВЦЭМ!$H$34:$H$777,СВЦЭМ!$A$34:$A$777,$A288,СВЦЭМ!$B$34:$B$777,Q$260)+'СЕТ СН'!$F$15</f>
        <v>0</v>
      </c>
      <c r="R288" s="36">
        <f>SUMIFS(СВЦЭМ!$H$34:$H$777,СВЦЭМ!$A$34:$A$777,$A288,СВЦЭМ!$B$34:$B$777,R$260)+'СЕТ СН'!$F$15</f>
        <v>0</v>
      </c>
      <c r="S288" s="36">
        <f>SUMIFS(СВЦЭМ!$H$34:$H$777,СВЦЭМ!$A$34:$A$777,$A288,СВЦЭМ!$B$34:$B$777,S$260)+'СЕТ СН'!$F$15</f>
        <v>0</v>
      </c>
      <c r="T288" s="36">
        <f>SUMIFS(СВЦЭМ!$H$34:$H$777,СВЦЭМ!$A$34:$A$777,$A288,СВЦЭМ!$B$34:$B$777,T$260)+'СЕТ СН'!$F$15</f>
        <v>0</v>
      </c>
      <c r="U288" s="36">
        <f>SUMIFS(СВЦЭМ!$H$34:$H$777,СВЦЭМ!$A$34:$A$777,$A288,СВЦЭМ!$B$34:$B$777,U$260)+'СЕТ СН'!$F$15</f>
        <v>0</v>
      </c>
      <c r="V288" s="36">
        <f>SUMIFS(СВЦЭМ!$H$34:$H$777,СВЦЭМ!$A$34:$A$777,$A288,СВЦЭМ!$B$34:$B$777,V$260)+'СЕТ СН'!$F$15</f>
        <v>0</v>
      </c>
      <c r="W288" s="36">
        <f>SUMIFS(СВЦЭМ!$H$34:$H$777,СВЦЭМ!$A$34:$A$777,$A288,СВЦЭМ!$B$34:$B$777,W$260)+'СЕТ СН'!$F$15</f>
        <v>0</v>
      </c>
      <c r="X288" s="36">
        <f>SUMIFS(СВЦЭМ!$H$34:$H$777,СВЦЭМ!$A$34:$A$777,$A288,СВЦЭМ!$B$34:$B$777,X$260)+'СЕТ СН'!$F$15</f>
        <v>0</v>
      </c>
      <c r="Y288" s="36">
        <f>SUMIFS(СВЦЭМ!$H$34:$H$777,СВЦЭМ!$A$34:$A$777,$A288,СВЦЭМ!$B$34:$B$777,Y$260)+'СЕТ СН'!$F$15</f>
        <v>0</v>
      </c>
    </row>
    <row r="289" spans="1:27" ht="15.75" hidden="1" x14ac:dyDescent="0.2">
      <c r="A289" s="35">
        <f t="shared" si="7"/>
        <v>44103</v>
      </c>
      <c r="B289" s="36">
        <f>SUMIFS(СВЦЭМ!$H$34:$H$777,СВЦЭМ!$A$34:$A$777,$A289,СВЦЭМ!$B$34:$B$777,B$260)+'СЕТ СН'!$F$15</f>
        <v>0</v>
      </c>
      <c r="C289" s="36">
        <f>SUMIFS(СВЦЭМ!$H$34:$H$777,СВЦЭМ!$A$34:$A$777,$A289,СВЦЭМ!$B$34:$B$777,C$260)+'СЕТ СН'!$F$15</f>
        <v>0</v>
      </c>
      <c r="D289" s="36">
        <f>SUMIFS(СВЦЭМ!$H$34:$H$777,СВЦЭМ!$A$34:$A$777,$A289,СВЦЭМ!$B$34:$B$777,D$260)+'СЕТ СН'!$F$15</f>
        <v>0</v>
      </c>
      <c r="E289" s="36">
        <f>SUMIFS(СВЦЭМ!$H$34:$H$777,СВЦЭМ!$A$34:$A$777,$A289,СВЦЭМ!$B$34:$B$777,E$260)+'СЕТ СН'!$F$15</f>
        <v>0</v>
      </c>
      <c r="F289" s="36">
        <f>SUMIFS(СВЦЭМ!$H$34:$H$777,СВЦЭМ!$A$34:$A$777,$A289,СВЦЭМ!$B$34:$B$777,F$260)+'СЕТ СН'!$F$15</f>
        <v>0</v>
      </c>
      <c r="G289" s="36">
        <f>SUMIFS(СВЦЭМ!$H$34:$H$777,СВЦЭМ!$A$34:$A$777,$A289,СВЦЭМ!$B$34:$B$777,G$260)+'СЕТ СН'!$F$15</f>
        <v>0</v>
      </c>
      <c r="H289" s="36">
        <f>SUMIFS(СВЦЭМ!$H$34:$H$777,СВЦЭМ!$A$34:$A$777,$A289,СВЦЭМ!$B$34:$B$777,H$260)+'СЕТ СН'!$F$15</f>
        <v>0</v>
      </c>
      <c r="I289" s="36">
        <f>SUMIFS(СВЦЭМ!$H$34:$H$777,СВЦЭМ!$A$34:$A$777,$A289,СВЦЭМ!$B$34:$B$777,I$260)+'СЕТ СН'!$F$15</f>
        <v>0</v>
      </c>
      <c r="J289" s="36">
        <f>SUMIFS(СВЦЭМ!$H$34:$H$777,СВЦЭМ!$A$34:$A$777,$A289,СВЦЭМ!$B$34:$B$777,J$260)+'СЕТ СН'!$F$15</f>
        <v>0</v>
      </c>
      <c r="K289" s="36">
        <f>SUMIFS(СВЦЭМ!$H$34:$H$777,СВЦЭМ!$A$34:$A$777,$A289,СВЦЭМ!$B$34:$B$777,K$260)+'СЕТ СН'!$F$15</f>
        <v>0</v>
      </c>
      <c r="L289" s="36">
        <f>SUMIFS(СВЦЭМ!$H$34:$H$777,СВЦЭМ!$A$34:$A$777,$A289,СВЦЭМ!$B$34:$B$777,L$260)+'СЕТ СН'!$F$15</f>
        <v>0</v>
      </c>
      <c r="M289" s="36">
        <f>SUMIFS(СВЦЭМ!$H$34:$H$777,СВЦЭМ!$A$34:$A$777,$A289,СВЦЭМ!$B$34:$B$777,M$260)+'СЕТ СН'!$F$15</f>
        <v>0</v>
      </c>
      <c r="N289" s="36">
        <f>SUMIFS(СВЦЭМ!$H$34:$H$777,СВЦЭМ!$A$34:$A$777,$A289,СВЦЭМ!$B$34:$B$777,N$260)+'СЕТ СН'!$F$15</f>
        <v>0</v>
      </c>
      <c r="O289" s="36">
        <f>SUMIFS(СВЦЭМ!$H$34:$H$777,СВЦЭМ!$A$34:$A$777,$A289,СВЦЭМ!$B$34:$B$777,O$260)+'СЕТ СН'!$F$15</f>
        <v>0</v>
      </c>
      <c r="P289" s="36">
        <f>SUMIFS(СВЦЭМ!$H$34:$H$777,СВЦЭМ!$A$34:$A$777,$A289,СВЦЭМ!$B$34:$B$777,P$260)+'СЕТ СН'!$F$15</f>
        <v>0</v>
      </c>
      <c r="Q289" s="36">
        <f>SUMIFS(СВЦЭМ!$H$34:$H$777,СВЦЭМ!$A$34:$A$777,$A289,СВЦЭМ!$B$34:$B$777,Q$260)+'СЕТ СН'!$F$15</f>
        <v>0</v>
      </c>
      <c r="R289" s="36">
        <f>SUMIFS(СВЦЭМ!$H$34:$H$777,СВЦЭМ!$A$34:$A$777,$A289,СВЦЭМ!$B$34:$B$777,R$260)+'СЕТ СН'!$F$15</f>
        <v>0</v>
      </c>
      <c r="S289" s="36">
        <f>SUMIFS(СВЦЭМ!$H$34:$H$777,СВЦЭМ!$A$34:$A$777,$A289,СВЦЭМ!$B$34:$B$777,S$260)+'СЕТ СН'!$F$15</f>
        <v>0</v>
      </c>
      <c r="T289" s="36">
        <f>SUMIFS(СВЦЭМ!$H$34:$H$777,СВЦЭМ!$A$34:$A$777,$A289,СВЦЭМ!$B$34:$B$777,T$260)+'СЕТ СН'!$F$15</f>
        <v>0</v>
      </c>
      <c r="U289" s="36">
        <f>SUMIFS(СВЦЭМ!$H$34:$H$777,СВЦЭМ!$A$34:$A$777,$A289,СВЦЭМ!$B$34:$B$777,U$260)+'СЕТ СН'!$F$15</f>
        <v>0</v>
      </c>
      <c r="V289" s="36">
        <f>SUMIFS(СВЦЭМ!$H$34:$H$777,СВЦЭМ!$A$34:$A$777,$A289,СВЦЭМ!$B$34:$B$777,V$260)+'СЕТ СН'!$F$15</f>
        <v>0</v>
      </c>
      <c r="W289" s="36">
        <f>SUMIFS(СВЦЭМ!$H$34:$H$777,СВЦЭМ!$A$34:$A$777,$A289,СВЦЭМ!$B$34:$B$777,W$260)+'СЕТ СН'!$F$15</f>
        <v>0</v>
      </c>
      <c r="X289" s="36">
        <f>SUMIFS(СВЦЭМ!$H$34:$H$777,СВЦЭМ!$A$34:$A$777,$A289,СВЦЭМ!$B$34:$B$777,X$260)+'СЕТ СН'!$F$15</f>
        <v>0</v>
      </c>
      <c r="Y289" s="36">
        <f>SUMIFS(СВЦЭМ!$H$34:$H$777,СВЦЭМ!$A$34:$A$777,$A289,СВЦЭМ!$B$34:$B$777,Y$260)+'СЕТ СН'!$F$15</f>
        <v>0</v>
      </c>
    </row>
    <row r="290" spans="1:27" ht="15.75" hidden="1" x14ac:dyDescent="0.2">
      <c r="A290" s="35">
        <f t="shared" si="7"/>
        <v>44104</v>
      </c>
      <c r="B290" s="36">
        <f>SUMIFS(СВЦЭМ!$H$34:$H$777,СВЦЭМ!$A$34:$A$777,$A290,СВЦЭМ!$B$34:$B$777,B$260)+'СЕТ СН'!$F$15</f>
        <v>0</v>
      </c>
      <c r="C290" s="36">
        <f>SUMIFS(СВЦЭМ!$H$34:$H$777,СВЦЭМ!$A$34:$A$777,$A290,СВЦЭМ!$B$34:$B$777,C$260)+'СЕТ СН'!$F$15</f>
        <v>0</v>
      </c>
      <c r="D290" s="36">
        <f>SUMIFS(СВЦЭМ!$H$34:$H$777,СВЦЭМ!$A$34:$A$777,$A290,СВЦЭМ!$B$34:$B$777,D$260)+'СЕТ СН'!$F$15</f>
        <v>0</v>
      </c>
      <c r="E290" s="36">
        <f>SUMIFS(СВЦЭМ!$H$34:$H$777,СВЦЭМ!$A$34:$A$777,$A290,СВЦЭМ!$B$34:$B$777,E$260)+'СЕТ СН'!$F$15</f>
        <v>0</v>
      </c>
      <c r="F290" s="36">
        <f>SUMIFS(СВЦЭМ!$H$34:$H$777,СВЦЭМ!$A$34:$A$777,$A290,СВЦЭМ!$B$34:$B$777,F$260)+'СЕТ СН'!$F$15</f>
        <v>0</v>
      </c>
      <c r="G290" s="36">
        <f>SUMIFS(СВЦЭМ!$H$34:$H$777,СВЦЭМ!$A$34:$A$777,$A290,СВЦЭМ!$B$34:$B$777,G$260)+'СЕТ СН'!$F$15</f>
        <v>0</v>
      </c>
      <c r="H290" s="36">
        <f>SUMIFS(СВЦЭМ!$H$34:$H$777,СВЦЭМ!$A$34:$A$777,$A290,СВЦЭМ!$B$34:$B$777,H$260)+'СЕТ СН'!$F$15</f>
        <v>0</v>
      </c>
      <c r="I290" s="36">
        <f>SUMIFS(СВЦЭМ!$H$34:$H$777,СВЦЭМ!$A$34:$A$777,$A290,СВЦЭМ!$B$34:$B$777,I$260)+'СЕТ СН'!$F$15</f>
        <v>0</v>
      </c>
      <c r="J290" s="36">
        <f>SUMIFS(СВЦЭМ!$H$34:$H$777,СВЦЭМ!$A$34:$A$777,$A290,СВЦЭМ!$B$34:$B$777,J$260)+'СЕТ СН'!$F$15</f>
        <v>0</v>
      </c>
      <c r="K290" s="36">
        <f>SUMIFS(СВЦЭМ!$H$34:$H$777,СВЦЭМ!$A$34:$A$777,$A290,СВЦЭМ!$B$34:$B$777,K$260)+'СЕТ СН'!$F$15</f>
        <v>0</v>
      </c>
      <c r="L290" s="36">
        <f>SUMIFS(СВЦЭМ!$H$34:$H$777,СВЦЭМ!$A$34:$A$777,$A290,СВЦЭМ!$B$34:$B$777,L$260)+'СЕТ СН'!$F$15</f>
        <v>0</v>
      </c>
      <c r="M290" s="36">
        <f>SUMIFS(СВЦЭМ!$H$34:$H$777,СВЦЭМ!$A$34:$A$777,$A290,СВЦЭМ!$B$34:$B$777,M$260)+'СЕТ СН'!$F$15</f>
        <v>0</v>
      </c>
      <c r="N290" s="36">
        <f>SUMIFS(СВЦЭМ!$H$34:$H$777,СВЦЭМ!$A$34:$A$777,$A290,СВЦЭМ!$B$34:$B$777,N$260)+'СЕТ СН'!$F$15</f>
        <v>0</v>
      </c>
      <c r="O290" s="36">
        <f>SUMIFS(СВЦЭМ!$H$34:$H$777,СВЦЭМ!$A$34:$A$777,$A290,СВЦЭМ!$B$34:$B$777,O$260)+'СЕТ СН'!$F$15</f>
        <v>0</v>
      </c>
      <c r="P290" s="36">
        <f>SUMIFS(СВЦЭМ!$H$34:$H$777,СВЦЭМ!$A$34:$A$777,$A290,СВЦЭМ!$B$34:$B$777,P$260)+'СЕТ СН'!$F$15</f>
        <v>0</v>
      </c>
      <c r="Q290" s="36">
        <f>SUMIFS(СВЦЭМ!$H$34:$H$777,СВЦЭМ!$A$34:$A$777,$A290,СВЦЭМ!$B$34:$B$777,Q$260)+'СЕТ СН'!$F$15</f>
        <v>0</v>
      </c>
      <c r="R290" s="36">
        <f>SUMIFS(СВЦЭМ!$H$34:$H$777,СВЦЭМ!$A$34:$A$777,$A290,СВЦЭМ!$B$34:$B$777,R$260)+'СЕТ СН'!$F$15</f>
        <v>0</v>
      </c>
      <c r="S290" s="36">
        <f>SUMIFS(СВЦЭМ!$H$34:$H$777,СВЦЭМ!$A$34:$A$777,$A290,СВЦЭМ!$B$34:$B$777,S$260)+'СЕТ СН'!$F$15</f>
        <v>0</v>
      </c>
      <c r="T290" s="36">
        <f>SUMIFS(СВЦЭМ!$H$34:$H$777,СВЦЭМ!$A$34:$A$777,$A290,СВЦЭМ!$B$34:$B$777,T$260)+'СЕТ СН'!$F$15</f>
        <v>0</v>
      </c>
      <c r="U290" s="36">
        <f>SUMIFS(СВЦЭМ!$H$34:$H$777,СВЦЭМ!$A$34:$A$777,$A290,СВЦЭМ!$B$34:$B$777,U$260)+'СЕТ СН'!$F$15</f>
        <v>0</v>
      </c>
      <c r="V290" s="36">
        <f>SUMIFS(СВЦЭМ!$H$34:$H$777,СВЦЭМ!$A$34:$A$777,$A290,СВЦЭМ!$B$34:$B$777,V$260)+'СЕТ СН'!$F$15</f>
        <v>0</v>
      </c>
      <c r="W290" s="36">
        <f>SUMIFS(СВЦЭМ!$H$34:$H$777,СВЦЭМ!$A$34:$A$777,$A290,СВЦЭМ!$B$34:$B$777,W$260)+'СЕТ СН'!$F$15</f>
        <v>0</v>
      </c>
      <c r="X290" s="36">
        <f>SUMIFS(СВЦЭМ!$H$34:$H$777,СВЦЭМ!$A$34:$A$777,$A290,СВЦЭМ!$B$34:$B$777,X$260)+'СЕТ СН'!$F$15</f>
        <v>0</v>
      </c>
      <c r="Y290" s="36">
        <f>SUMIFS(СВЦЭМ!$H$34:$H$777,СВЦЭМ!$A$34:$A$777,$A290,СВЦЭМ!$B$34:$B$777,Y$260)+'СЕТ СН'!$F$15</f>
        <v>0</v>
      </c>
    </row>
    <row r="291" spans="1:27" ht="15.75" hidden="1" x14ac:dyDescent="0.2">
      <c r="A291" s="35">
        <f t="shared" si="7"/>
        <v>44105</v>
      </c>
      <c r="B291" s="36">
        <f>SUMIFS(СВЦЭМ!$H$34:$H$777,СВЦЭМ!$A$34:$A$777,$A291,СВЦЭМ!$B$34:$B$777,B$260)+'СЕТ СН'!$F$15</f>
        <v>0</v>
      </c>
      <c r="C291" s="36">
        <f>SUMIFS(СВЦЭМ!$H$34:$H$777,СВЦЭМ!$A$34:$A$777,$A291,СВЦЭМ!$B$34:$B$777,C$260)+'СЕТ СН'!$F$15</f>
        <v>0</v>
      </c>
      <c r="D291" s="36">
        <f>SUMIFS(СВЦЭМ!$H$34:$H$777,СВЦЭМ!$A$34:$A$777,$A291,СВЦЭМ!$B$34:$B$777,D$260)+'СЕТ СН'!$F$15</f>
        <v>0</v>
      </c>
      <c r="E291" s="36">
        <f>SUMIFS(СВЦЭМ!$H$34:$H$777,СВЦЭМ!$A$34:$A$777,$A291,СВЦЭМ!$B$34:$B$777,E$260)+'СЕТ СН'!$F$15</f>
        <v>0</v>
      </c>
      <c r="F291" s="36">
        <f>SUMIFS(СВЦЭМ!$H$34:$H$777,СВЦЭМ!$A$34:$A$777,$A291,СВЦЭМ!$B$34:$B$777,F$260)+'СЕТ СН'!$F$15</f>
        <v>0</v>
      </c>
      <c r="G291" s="36">
        <f>SUMIFS(СВЦЭМ!$H$34:$H$777,СВЦЭМ!$A$34:$A$777,$A291,СВЦЭМ!$B$34:$B$777,G$260)+'СЕТ СН'!$F$15</f>
        <v>0</v>
      </c>
      <c r="H291" s="36">
        <f>SUMIFS(СВЦЭМ!$H$34:$H$777,СВЦЭМ!$A$34:$A$777,$A291,СВЦЭМ!$B$34:$B$777,H$260)+'СЕТ СН'!$F$15</f>
        <v>0</v>
      </c>
      <c r="I291" s="36">
        <f>SUMIFS(СВЦЭМ!$H$34:$H$777,СВЦЭМ!$A$34:$A$777,$A291,СВЦЭМ!$B$34:$B$777,I$260)+'СЕТ СН'!$F$15</f>
        <v>0</v>
      </c>
      <c r="J291" s="36">
        <f>SUMIFS(СВЦЭМ!$H$34:$H$777,СВЦЭМ!$A$34:$A$777,$A291,СВЦЭМ!$B$34:$B$777,J$260)+'СЕТ СН'!$F$15</f>
        <v>0</v>
      </c>
      <c r="K291" s="36">
        <f>SUMIFS(СВЦЭМ!$H$34:$H$777,СВЦЭМ!$A$34:$A$777,$A291,СВЦЭМ!$B$34:$B$777,K$260)+'СЕТ СН'!$F$15</f>
        <v>0</v>
      </c>
      <c r="L291" s="36">
        <f>SUMIFS(СВЦЭМ!$H$34:$H$777,СВЦЭМ!$A$34:$A$777,$A291,СВЦЭМ!$B$34:$B$777,L$260)+'СЕТ СН'!$F$15</f>
        <v>0</v>
      </c>
      <c r="M291" s="36">
        <f>SUMIFS(СВЦЭМ!$H$34:$H$777,СВЦЭМ!$A$34:$A$777,$A291,СВЦЭМ!$B$34:$B$777,M$260)+'СЕТ СН'!$F$15</f>
        <v>0</v>
      </c>
      <c r="N291" s="36">
        <f>SUMIFS(СВЦЭМ!$H$34:$H$777,СВЦЭМ!$A$34:$A$777,$A291,СВЦЭМ!$B$34:$B$777,N$260)+'СЕТ СН'!$F$15</f>
        <v>0</v>
      </c>
      <c r="O291" s="36">
        <f>SUMIFS(СВЦЭМ!$H$34:$H$777,СВЦЭМ!$A$34:$A$777,$A291,СВЦЭМ!$B$34:$B$777,O$260)+'СЕТ СН'!$F$15</f>
        <v>0</v>
      </c>
      <c r="P291" s="36">
        <f>SUMIFS(СВЦЭМ!$H$34:$H$777,СВЦЭМ!$A$34:$A$777,$A291,СВЦЭМ!$B$34:$B$777,P$260)+'СЕТ СН'!$F$15</f>
        <v>0</v>
      </c>
      <c r="Q291" s="36">
        <f>SUMIFS(СВЦЭМ!$H$34:$H$777,СВЦЭМ!$A$34:$A$777,$A291,СВЦЭМ!$B$34:$B$777,Q$260)+'СЕТ СН'!$F$15</f>
        <v>0</v>
      </c>
      <c r="R291" s="36">
        <f>SUMIFS(СВЦЭМ!$H$34:$H$777,СВЦЭМ!$A$34:$A$777,$A291,СВЦЭМ!$B$34:$B$777,R$260)+'СЕТ СН'!$F$15</f>
        <v>0</v>
      </c>
      <c r="S291" s="36">
        <f>SUMIFS(СВЦЭМ!$H$34:$H$777,СВЦЭМ!$A$34:$A$777,$A291,СВЦЭМ!$B$34:$B$777,S$260)+'СЕТ СН'!$F$15</f>
        <v>0</v>
      </c>
      <c r="T291" s="36">
        <f>SUMIFS(СВЦЭМ!$H$34:$H$777,СВЦЭМ!$A$34:$A$777,$A291,СВЦЭМ!$B$34:$B$777,T$260)+'СЕТ СН'!$F$15</f>
        <v>0</v>
      </c>
      <c r="U291" s="36">
        <f>SUMIFS(СВЦЭМ!$H$34:$H$777,СВЦЭМ!$A$34:$A$777,$A291,СВЦЭМ!$B$34:$B$777,U$260)+'СЕТ СН'!$F$15</f>
        <v>0</v>
      </c>
      <c r="V291" s="36">
        <f>SUMIFS(СВЦЭМ!$H$34:$H$777,СВЦЭМ!$A$34:$A$777,$A291,СВЦЭМ!$B$34:$B$777,V$260)+'СЕТ СН'!$F$15</f>
        <v>0</v>
      </c>
      <c r="W291" s="36">
        <f>SUMIFS(СВЦЭМ!$H$34:$H$777,СВЦЭМ!$A$34:$A$777,$A291,СВЦЭМ!$B$34:$B$777,W$260)+'СЕТ СН'!$F$15</f>
        <v>0</v>
      </c>
      <c r="X291" s="36">
        <f>SUMIFS(СВЦЭМ!$H$34:$H$777,СВЦЭМ!$A$34:$A$777,$A291,СВЦЭМ!$B$34:$B$777,X$260)+'СЕТ СН'!$F$15</f>
        <v>0</v>
      </c>
      <c r="Y291" s="36">
        <f>SUMIFS(СВЦЭМ!$H$34:$H$777,СВЦЭМ!$A$34:$A$777,$A291,СВЦЭМ!$B$34:$B$777,Y$260)+'СЕТ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01.09.2020</v>
      </c>
      <c r="B297" s="36">
        <f>SUMIFS(СВЦЭМ!$I$34:$I$777,СВЦЭМ!$A$34:$A$777,$A297,СВЦЭМ!$B$34:$B$777,B$296)+'СЕТ СН'!$F$16</f>
        <v>0</v>
      </c>
      <c r="C297" s="36">
        <f>SUMIFS(СВЦЭМ!$I$34:$I$777,СВЦЭМ!$A$34:$A$777,$A297,СВЦЭМ!$B$34:$B$777,C$296)+'СЕТ СН'!$F$16</f>
        <v>0</v>
      </c>
      <c r="D297" s="36">
        <f>SUMIFS(СВЦЭМ!$I$34:$I$777,СВЦЭМ!$A$34:$A$777,$A297,СВЦЭМ!$B$34:$B$777,D$296)+'СЕТ СН'!$F$16</f>
        <v>0</v>
      </c>
      <c r="E297" s="36">
        <f>SUMIFS(СВЦЭМ!$I$34:$I$777,СВЦЭМ!$A$34:$A$777,$A297,СВЦЭМ!$B$34:$B$777,E$296)+'СЕТ СН'!$F$16</f>
        <v>0</v>
      </c>
      <c r="F297" s="36">
        <f>SUMIFS(СВЦЭМ!$I$34:$I$777,СВЦЭМ!$A$34:$A$777,$A297,СВЦЭМ!$B$34:$B$777,F$296)+'СЕТ СН'!$F$16</f>
        <v>0</v>
      </c>
      <c r="G297" s="36">
        <f>SUMIFS(СВЦЭМ!$I$34:$I$777,СВЦЭМ!$A$34:$A$777,$A297,СВЦЭМ!$B$34:$B$777,G$296)+'СЕТ СН'!$F$16</f>
        <v>0</v>
      </c>
      <c r="H297" s="36">
        <f>SUMIFS(СВЦЭМ!$I$34:$I$777,СВЦЭМ!$A$34:$A$777,$A297,СВЦЭМ!$B$34:$B$777,H$296)+'СЕТ СН'!$F$16</f>
        <v>0</v>
      </c>
      <c r="I297" s="36">
        <f>SUMIFS(СВЦЭМ!$I$34:$I$777,СВЦЭМ!$A$34:$A$777,$A297,СВЦЭМ!$B$34:$B$777,I$296)+'СЕТ СН'!$F$16</f>
        <v>0</v>
      </c>
      <c r="J297" s="36">
        <f>SUMIFS(СВЦЭМ!$I$34:$I$777,СВЦЭМ!$A$34:$A$777,$A297,СВЦЭМ!$B$34:$B$777,J$296)+'СЕТ СН'!$F$16</f>
        <v>0</v>
      </c>
      <c r="K297" s="36">
        <f>SUMIFS(СВЦЭМ!$I$34:$I$777,СВЦЭМ!$A$34:$A$777,$A297,СВЦЭМ!$B$34:$B$777,K$296)+'СЕТ СН'!$F$16</f>
        <v>0</v>
      </c>
      <c r="L297" s="36">
        <f>SUMIFS(СВЦЭМ!$I$34:$I$777,СВЦЭМ!$A$34:$A$777,$A297,СВЦЭМ!$B$34:$B$777,L$296)+'СЕТ СН'!$F$16</f>
        <v>0</v>
      </c>
      <c r="M297" s="36">
        <f>SUMIFS(СВЦЭМ!$I$34:$I$777,СВЦЭМ!$A$34:$A$777,$A297,СВЦЭМ!$B$34:$B$777,M$296)+'СЕТ СН'!$F$16</f>
        <v>0</v>
      </c>
      <c r="N297" s="36">
        <f>SUMIFS(СВЦЭМ!$I$34:$I$777,СВЦЭМ!$A$34:$A$777,$A297,СВЦЭМ!$B$34:$B$777,N$296)+'СЕТ СН'!$F$16</f>
        <v>0</v>
      </c>
      <c r="O297" s="36">
        <f>SUMIFS(СВЦЭМ!$I$34:$I$777,СВЦЭМ!$A$34:$A$777,$A297,СВЦЭМ!$B$34:$B$777,O$296)+'СЕТ СН'!$F$16</f>
        <v>0</v>
      </c>
      <c r="P297" s="36">
        <f>SUMIFS(СВЦЭМ!$I$34:$I$777,СВЦЭМ!$A$34:$A$777,$A297,СВЦЭМ!$B$34:$B$777,P$296)+'СЕТ СН'!$F$16</f>
        <v>0</v>
      </c>
      <c r="Q297" s="36">
        <f>SUMIFS(СВЦЭМ!$I$34:$I$777,СВЦЭМ!$A$34:$A$777,$A297,СВЦЭМ!$B$34:$B$777,Q$296)+'СЕТ СН'!$F$16</f>
        <v>0</v>
      </c>
      <c r="R297" s="36">
        <f>SUMIFS(СВЦЭМ!$I$34:$I$777,СВЦЭМ!$A$34:$A$777,$A297,СВЦЭМ!$B$34:$B$777,R$296)+'СЕТ СН'!$F$16</f>
        <v>0</v>
      </c>
      <c r="S297" s="36">
        <f>SUMIFS(СВЦЭМ!$I$34:$I$777,СВЦЭМ!$A$34:$A$777,$A297,СВЦЭМ!$B$34:$B$777,S$296)+'СЕТ СН'!$F$16</f>
        <v>0</v>
      </c>
      <c r="T297" s="36">
        <f>SUMIFS(СВЦЭМ!$I$34:$I$777,СВЦЭМ!$A$34:$A$777,$A297,СВЦЭМ!$B$34:$B$777,T$296)+'СЕТ СН'!$F$16</f>
        <v>0</v>
      </c>
      <c r="U297" s="36">
        <f>SUMIFS(СВЦЭМ!$I$34:$I$777,СВЦЭМ!$A$34:$A$777,$A297,СВЦЭМ!$B$34:$B$777,U$296)+'СЕТ СН'!$F$16</f>
        <v>0</v>
      </c>
      <c r="V297" s="36">
        <f>SUMIFS(СВЦЭМ!$I$34:$I$777,СВЦЭМ!$A$34:$A$777,$A297,СВЦЭМ!$B$34:$B$777,V$296)+'СЕТ СН'!$F$16</f>
        <v>0</v>
      </c>
      <c r="W297" s="36">
        <f>SUMIFS(СВЦЭМ!$I$34:$I$777,СВЦЭМ!$A$34:$A$777,$A297,СВЦЭМ!$B$34:$B$777,W$296)+'СЕТ СН'!$F$16</f>
        <v>0</v>
      </c>
      <c r="X297" s="36">
        <f>SUMIFS(СВЦЭМ!$I$34:$I$777,СВЦЭМ!$A$34:$A$777,$A297,СВЦЭМ!$B$34:$B$777,X$296)+'СЕТ СН'!$F$16</f>
        <v>0</v>
      </c>
      <c r="Y297" s="36">
        <f>SUMIFS(СВЦЭМ!$I$34:$I$777,СВЦЭМ!$A$34:$A$777,$A297,СВЦЭМ!$B$34:$B$777,Y$296)+'СЕТ СН'!$F$16</f>
        <v>0</v>
      </c>
      <c r="AA297" s="45"/>
    </row>
    <row r="298" spans="1:27" ht="15.75" hidden="1" x14ac:dyDescent="0.2">
      <c r="A298" s="35">
        <f>A297+1</f>
        <v>44076</v>
      </c>
      <c r="B298" s="36">
        <f>SUMIFS(СВЦЭМ!$I$34:$I$777,СВЦЭМ!$A$34:$A$777,$A298,СВЦЭМ!$B$34:$B$777,B$296)+'СЕТ СН'!$F$16</f>
        <v>0</v>
      </c>
      <c r="C298" s="36">
        <f>SUMIFS(СВЦЭМ!$I$34:$I$777,СВЦЭМ!$A$34:$A$777,$A298,СВЦЭМ!$B$34:$B$777,C$296)+'СЕТ СН'!$F$16</f>
        <v>0</v>
      </c>
      <c r="D298" s="36">
        <f>SUMIFS(СВЦЭМ!$I$34:$I$777,СВЦЭМ!$A$34:$A$777,$A298,СВЦЭМ!$B$34:$B$777,D$296)+'СЕТ СН'!$F$16</f>
        <v>0</v>
      </c>
      <c r="E298" s="36">
        <f>SUMIFS(СВЦЭМ!$I$34:$I$777,СВЦЭМ!$A$34:$A$777,$A298,СВЦЭМ!$B$34:$B$777,E$296)+'СЕТ СН'!$F$16</f>
        <v>0</v>
      </c>
      <c r="F298" s="36">
        <f>SUMIFS(СВЦЭМ!$I$34:$I$777,СВЦЭМ!$A$34:$A$777,$A298,СВЦЭМ!$B$34:$B$777,F$296)+'СЕТ СН'!$F$16</f>
        <v>0</v>
      </c>
      <c r="G298" s="36">
        <f>SUMIFS(СВЦЭМ!$I$34:$I$777,СВЦЭМ!$A$34:$A$777,$A298,СВЦЭМ!$B$34:$B$777,G$296)+'СЕТ СН'!$F$16</f>
        <v>0</v>
      </c>
      <c r="H298" s="36">
        <f>SUMIFS(СВЦЭМ!$I$34:$I$777,СВЦЭМ!$A$34:$A$777,$A298,СВЦЭМ!$B$34:$B$777,H$296)+'СЕТ СН'!$F$16</f>
        <v>0</v>
      </c>
      <c r="I298" s="36">
        <f>SUMIFS(СВЦЭМ!$I$34:$I$777,СВЦЭМ!$A$34:$A$777,$A298,СВЦЭМ!$B$34:$B$777,I$296)+'СЕТ СН'!$F$16</f>
        <v>0</v>
      </c>
      <c r="J298" s="36">
        <f>SUMIFS(СВЦЭМ!$I$34:$I$777,СВЦЭМ!$A$34:$A$777,$A298,СВЦЭМ!$B$34:$B$777,J$296)+'СЕТ СН'!$F$16</f>
        <v>0</v>
      </c>
      <c r="K298" s="36">
        <f>SUMIFS(СВЦЭМ!$I$34:$I$777,СВЦЭМ!$A$34:$A$777,$A298,СВЦЭМ!$B$34:$B$777,K$296)+'СЕТ СН'!$F$16</f>
        <v>0</v>
      </c>
      <c r="L298" s="36">
        <f>SUMIFS(СВЦЭМ!$I$34:$I$777,СВЦЭМ!$A$34:$A$777,$A298,СВЦЭМ!$B$34:$B$777,L$296)+'СЕТ СН'!$F$16</f>
        <v>0</v>
      </c>
      <c r="M298" s="36">
        <f>SUMIFS(СВЦЭМ!$I$34:$I$777,СВЦЭМ!$A$34:$A$777,$A298,СВЦЭМ!$B$34:$B$777,M$296)+'СЕТ СН'!$F$16</f>
        <v>0</v>
      </c>
      <c r="N298" s="36">
        <f>SUMIFS(СВЦЭМ!$I$34:$I$777,СВЦЭМ!$A$34:$A$777,$A298,СВЦЭМ!$B$34:$B$777,N$296)+'СЕТ СН'!$F$16</f>
        <v>0</v>
      </c>
      <c r="O298" s="36">
        <f>SUMIFS(СВЦЭМ!$I$34:$I$777,СВЦЭМ!$A$34:$A$777,$A298,СВЦЭМ!$B$34:$B$777,O$296)+'СЕТ СН'!$F$16</f>
        <v>0</v>
      </c>
      <c r="P298" s="36">
        <f>SUMIFS(СВЦЭМ!$I$34:$I$777,СВЦЭМ!$A$34:$A$777,$A298,СВЦЭМ!$B$34:$B$777,P$296)+'СЕТ СН'!$F$16</f>
        <v>0</v>
      </c>
      <c r="Q298" s="36">
        <f>SUMIFS(СВЦЭМ!$I$34:$I$777,СВЦЭМ!$A$34:$A$777,$A298,СВЦЭМ!$B$34:$B$777,Q$296)+'СЕТ СН'!$F$16</f>
        <v>0</v>
      </c>
      <c r="R298" s="36">
        <f>SUMIFS(СВЦЭМ!$I$34:$I$777,СВЦЭМ!$A$34:$A$777,$A298,СВЦЭМ!$B$34:$B$777,R$296)+'СЕТ СН'!$F$16</f>
        <v>0</v>
      </c>
      <c r="S298" s="36">
        <f>SUMIFS(СВЦЭМ!$I$34:$I$777,СВЦЭМ!$A$34:$A$777,$A298,СВЦЭМ!$B$34:$B$777,S$296)+'СЕТ СН'!$F$16</f>
        <v>0</v>
      </c>
      <c r="T298" s="36">
        <f>SUMIFS(СВЦЭМ!$I$34:$I$777,СВЦЭМ!$A$34:$A$777,$A298,СВЦЭМ!$B$34:$B$777,T$296)+'СЕТ СН'!$F$16</f>
        <v>0</v>
      </c>
      <c r="U298" s="36">
        <f>SUMIFS(СВЦЭМ!$I$34:$I$777,СВЦЭМ!$A$34:$A$777,$A298,СВЦЭМ!$B$34:$B$777,U$296)+'СЕТ СН'!$F$16</f>
        <v>0</v>
      </c>
      <c r="V298" s="36">
        <f>SUMIFS(СВЦЭМ!$I$34:$I$777,СВЦЭМ!$A$34:$A$777,$A298,СВЦЭМ!$B$34:$B$777,V$296)+'СЕТ СН'!$F$16</f>
        <v>0</v>
      </c>
      <c r="W298" s="36">
        <f>SUMIFS(СВЦЭМ!$I$34:$I$777,СВЦЭМ!$A$34:$A$777,$A298,СВЦЭМ!$B$34:$B$777,W$296)+'СЕТ СН'!$F$16</f>
        <v>0</v>
      </c>
      <c r="X298" s="36">
        <f>SUMIFS(СВЦЭМ!$I$34:$I$777,СВЦЭМ!$A$34:$A$777,$A298,СВЦЭМ!$B$34:$B$777,X$296)+'СЕТ СН'!$F$16</f>
        <v>0</v>
      </c>
      <c r="Y298" s="36">
        <f>SUMIFS(СВЦЭМ!$I$34:$I$777,СВЦЭМ!$A$34:$A$777,$A298,СВЦЭМ!$B$34:$B$777,Y$296)+'СЕТ СН'!$F$16</f>
        <v>0</v>
      </c>
    </row>
    <row r="299" spans="1:27" ht="15.75" hidden="1" x14ac:dyDescent="0.2">
      <c r="A299" s="35">
        <f t="shared" ref="A299:A327" si="8">A298+1</f>
        <v>44077</v>
      </c>
      <c r="B299" s="36">
        <f>SUMIFS(СВЦЭМ!$I$34:$I$777,СВЦЭМ!$A$34:$A$777,$A299,СВЦЭМ!$B$34:$B$777,B$296)+'СЕТ СН'!$F$16</f>
        <v>0</v>
      </c>
      <c r="C299" s="36">
        <f>SUMIFS(СВЦЭМ!$I$34:$I$777,СВЦЭМ!$A$34:$A$777,$A299,СВЦЭМ!$B$34:$B$777,C$296)+'СЕТ СН'!$F$16</f>
        <v>0</v>
      </c>
      <c r="D299" s="36">
        <f>SUMIFS(СВЦЭМ!$I$34:$I$777,СВЦЭМ!$A$34:$A$777,$A299,СВЦЭМ!$B$34:$B$777,D$296)+'СЕТ СН'!$F$16</f>
        <v>0</v>
      </c>
      <c r="E299" s="36">
        <f>SUMIFS(СВЦЭМ!$I$34:$I$777,СВЦЭМ!$A$34:$A$777,$A299,СВЦЭМ!$B$34:$B$777,E$296)+'СЕТ СН'!$F$16</f>
        <v>0</v>
      </c>
      <c r="F299" s="36">
        <f>SUMIFS(СВЦЭМ!$I$34:$I$777,СВЦЭМ!$A$34:$A$777,$A299,СВЦЭМ!$B$34:$B$777,F$296)+'СЕТ СН'!$F$16</f>
        <v>0</v>
      </c>
      <c r="G299" s="36">
        <f>SUMIFS(СВЦЭМ!$I$34:$I$777,СВЦЭМ!$A$34:$A$777,$A299,СВЦЭМ!$B$34:$B$777,G$296)+'СЕТ СН'!$F$16</f>
        <v>0</v>
      </c>
      <c r="H299" s="36">
        <f>SUMIFS(СВЦЭМ!$I$34:$I$777,СВЦЭМ!$A$34:$A$777,$A299,СВЦЭМ!$B$34:$B$777,H$296)+'СЕТ СН'!$F$16</f>
        <v>0</v>
      </c>
      <c r="I299" s="36">
        <f>SUMIFS(СВЦЭМ!$I$34:$I$777,СВЦЭМ!$A$34:$A$777,$A299,СВЦЭМ!$B$34:$B$777,I$296)+'СЕТ СН'!$F$16</f>
        <v>0</v>
      </c>
      <c r="J299" s="36">
        <f>SUMIFS(СВЦЭМ!$I$34:$I$777,СВЦЭМ!$A$34:$A$777,$A299,СВЦЭМ!$B$34:$B$777,J$296)+'СЕТ СН'!$F$16</f>
        <v>0</v>
      </c>
      <c r="K299" s="36">
        <f>SUMIFS(СВЦЭМ!$I$34:$I$777,СВЦЭМ!$A$34:$A$777,$A299,СВЦЭМ!$B$34:$B$777,K$296)+'СЕТ СН'!$F$16</f>
        <v>0</v>
      </c>
      <c r="L299" s="36">
        <f>SUMIFS(СВЦЭМ!$I$34:$I$777,СВЦЭМ!$A$34:$A$777,$A299,СВЦЭМ!$B$34:$B$777,L$296)+'СЕТ СН'!$F$16</f>
        <v>0</v>
      </c>
      <c r="M299" s="36">
        <f>SUMIFS(СВЦЭМ!$I$34:$I$777,СВЦЭМ!$A$34:$A$777,$A299,СВЦЭМ!$B$34:$B$777,M$296)+'СЕТ СН'!$F$16</f>
        <v>0</v>
      </c>
      <c r="N299" s="36">
        <f>SUMIFS(СВЦЭМ!$I$34:$I$777,СВЦЭМ!$A$34:$A$777,$A299,СВЦЭМ!$B$34:$B$777,N$296)+'СЕТ СН'!$F$16</f>
        <v>0</v>
      </c>
      <c r="O299" s="36">
        <f>SUMIFS(СВЦЭМ!$I$34:$I$777,СВЦЭМ!$A$34:$A$777,$A299,СВЦЭМ!$B$34:$B$777,O$296)+'СЕТ СН'!$F$16</f>
        <v>0</v>
      </c>
      <c r="P299" s="36">
        <f>SUMIFS(СВЦЭМ!$I$34:$I$777,СВЦЭМ!$A$34:$A$777,$A299,СВЦЭМ!$B$34:$B$777,P$296)+'СЕТ СН'!$F$16</f>
        <v>0</v>
      </c>
      <c r="Q299" s="36">
        <f>SUMIFS(СВЦЭМ!$I$34:$I$777,СВЦЭМ!$A$34:$A$777,$A299,СВЦЭМ!$B$34:$B$777,Q$296)+'СЕТ СН'!$F$16</f>
        <v>0</v>
      </c>
      <c r="R299" s="36">
        <f>SUMIFS(СВЦЭМ!$I$34:$I$777,СВЦЭМ!$A$34:$A$777,$A299,СВЦЭМ!$B$34:$B$777,R$296)+'СЕТ СН'!$F$16</f>
        <v>0</v>
      </c>
      <c r="S299" s="36">
        <f>SUMIFS(СВЦЭМ!$I$34:$I$777,СВЦЭМ!$A$34:$A$777,$A299,СВЦЭМ!$B$34:$B$777,S$296)+'СЕТ СН'!$F$16</f>
        <v>0</v>
      </c>
      <c r="T299" s="36">
        <f>SUMIFS(СВЦЭМ!$I$34:$I$777,СВЦЭМ!$A$34:$A$777,$A299,СВЦЭМ!$B$34:$B$777,T$296)+'СЕТ СН'!$F$16</f>
        <v>0</v>
      </c>
      <c r="U299" s="36">
        <f>SUMIFS(СВЦЭМ!$I$34:$I$777,СВЦЭМ!$A$34:$A$777,$A299,СВЦЭМ!$B$34:$B$777,U$296)+'СЕТ СН'!$F$16</f>
        <v>0</v>
      </c>
      <c r="V299" s="36">
        <f>SUMIFS(СВЦЭМ!$I$34:$I$777,СВЦЭМ!$A$34:$A$777,$A299,СВЦЭМ!$B$34:$B$777,V$296)+'СЕТ СН'!$F$16</f>
        <v>0</v>
      </c>
      <c r="W299" s="36">
        <f>SUMIFS(СВЦЭМ!$I$34:$I$777,СВЦЭМ!$A$34:$A$777,$A299,СВЦЭМ!$B$34:$B$777,W$296)+'СЕТ СН'!$F$16</f>
        <v>0</v>
      </c>
      <c r="X299" s="36">
        <f>SUMIFS(СВЦЭМ!$I$34:$I$777,СВЦЭМ!$A$34:$A$777,$A299,СВЦЭМ!$B$34:$B$777,X$296)+'СЕТ СН'!$F$16</f>
        <v>0</v>
      </c>
      <c r="Y299" s="36">
        <f>SUMIFS(СВЦЭМ!$I$34:$I$777,СВЦЭМ!$A$34:$A$777,$A299,СВЦЭМ!$B$34:$B$777,Y$296)+'СЕТ СН'!$F$16</f>
        <v>0</v>
      </c>
    </row>
    <row r="300" spans="1:27" ht="15.75" hidden="1" x14ac:dyDescent="0.2">
      <c r="A300" s="35">
        <f t="shared" si="8"/>
        <v>44078</v>
      </c>
      <c r="B300" s="36">
        <f>SUMIFS(СВЦЭМ!$I$34:$I$777,СВЦЭМ!$A$34:$A$777,$A300,СВЦЭМ!$B$34:$B$777,B$296)+'СЕТ СН'!$F$16</f>
        <v>0</v>
      </c>
      <c r="C300" s="36">
        <f>SUMIFS(СВЦЭМ!$I$34:$I$777,СВЦЭМ!$A$34:$A$777,$A300,СВЦЭМ!$B$34:$B$777,C$296)+'СЕТ СН'!$F$16</f>
        <v>0</v>
      </c>
      <c r="D300" s="36">
        <f>SUMIFS(СВЦЭМ!$I$34:$I$777,СВЦЭМ!$A$34:$A$777,$A300,СВЦЭМ!$B$34:$B$777,D$296)+'СЕТ СН'!$F$16</f>
        <v>0</v>
      </c>
      <c r="E300" s="36">
        <f>SUMIFS(СВЦЭМ!$I$34:$I$777,СВЦЭМ!$A$34:$A$777,$A300,СВЦЭМ!$B$34:$B$777,E$296)+'СЕТ СН'!$F$16</f>
        <v>0</v>
      </c>
      <c r="F300" s="36">
        <f>SUMIFS(СВЦЭМ!$I$34:$I$777,СВЦЭМ!$A$34:$A$777,$A300,СВЦЭМ!$B$34:$B$777,F$296)+'СЕТ СН'!$F$16</f>
        <v>0</v>
      </c>
      <c r="G300" s="36">
        <f>SUMIFS(СВЦЭМ!$I$34:$I$777,СВЦЭМ!$A$34:$A$777,$A300,СВЦЭМ!$B$34:$B$777,G$296)+'СЕТ СН'!$F$16</f>
        <v>0</v>
      </c>
      <c r="H300" s="36">
        <f>SUMIFS(СВЦЭМ!$I$34:$I$777,СВЦЭМ!$A$34:$A$777,$A300,СВЦЭМ!$B$34:$B$777,H$296)+'СЕТ СН'!$F$16</f>
        <v>0</v>
      </c>
      <c r="I300" s="36">
        <f>SUMIFS(СВЦЭМ!$I$34:$I$777,СВЦЭМ!$A$34:$A$777,$A300,СВЦЭМ!$B$34:$B$777,I$296)+'СЕТ СН'!$F$16</f>
        <v>0</v>
      </c>
      <c r="J300" s="36">
        <f>SUMIFS(СВЦЭМ!$I$34:$I$777,СВЦЭМ!$A$34:$A$777,$A300,СВЦЭМ!$B$34:$B$777,J$296)+'СЕТ СН'!$F$16</f>
        <v>0</v>
      </c>
      <c r="K300" s="36">
        <f>SUMIFS(СВЦЭМ!$I$34:$I$777,СВЦЭМ!$A$34:$A$777,$A300,СВЦЭМ!$B$34:$B$777,K$296)+'СЕТ СН'!$F$16</f>
        <v>0</v>
      </c>
      <c r="L300" s="36">
        <f>SUMIFS(СВЦЭМ!$I$34:$I$777,СВЦЭМ!$A$34:$A$777,$A300,СВЦЭМ!$B$34:$B$777,L$296)+'СЕТ СН'!$F$16</f>
        <v>0</v>
      </c>
      <c r="M300" s="36">
        <f>SUMIFS(СВЦЭМ!$I$34:$I$777,СВЦЭМ!$A$34:$A$777,$A300,СВЦЭМ!$B$34:$B$777,M$296)+'СЕТ СН'!$F$16</f>
        <v>0</v>
      </c>
      <c r="N300" s="36">
        <f>SUMIFS(СВЦЭМ!$I$34:$I$777,СВЦЭМ!$A$34:$A$777,$A300,СВЦЭМ!$B$34:$B$777,N$296)+'СЕТ СН'!$F$16</f>
        <v>0</v>
      </c>
      <c r="O300" s="36">
        <f>SUMIFS(СВЦЭМ!$I$34:$I$777,СВЦЭМ!$A$34:$A$777,$A300,СВЦЭМ!$B$34:$B$777,O$296)+'СЕТ СН'!$F$16</f>
        <v>0</v>
      </c>
      <c r="P300" s="36">
        <f>SUMIFS(СВЦЭМ!$I$34:$I$777,СВЦЭМ!$A$34:$A$777,$A300,СВЦЭМ!$B$34:$B$777,P$296)+'СЕТ СН'!$F$16</f>
        <v>0</v>
      </c>
      <c r="Q300" s="36">
        <f>SUMIFS(СВЦЭМ!$I$34:$I$777,СВЦЭМ!$A$34:$A$777,$A300,СВЦЭМ!$B$34:$B$777,Q$296)+'СЕТ СН'!$F$16</f>
        <v>0</v>
      </c>
      <c r="R300" s="36">
        <f>SUMIFS(СВЦЭМ!$I$34:$I$777,СВЦЭМ!$A$34:$A$777,$A300,СВЦЭМ!$B$34:$B$777,R$296)+'СЕТ СН'!$F$16</f>
        <v>0</v>
      </c>
      <c r="S300" s="36">
        <f>SUMIFS(СВЦЭМ!$I$34:$I$777,СВЦЭМ!$A$34:$A$777,$A300,СВЦЭМ!$B$34:$B$777,S$296)+'СЕТ СН'!$F$16</f>
        <v>0</v>
      </c>
      <c r="T300" s="36">
        <f>SUMIFS(СВЦЭМ!$I$34:$I$777,СВЦЭМ!$A$34:$A$777,$A300,СВЦЭМ!$B$34:$B$777,T$296)+'СЕТ СН'!$F$16</f>
        <v>0</v>
      </c>
      <c r="U300" s="36">
        <f>SUMIFS(СВЦЭМ!$I$34:$I$777,СВЦЭМ!$A$34:$A$777,$A300,СВЦЭМ!$B$34:$B$777,U$296)+'СЕТ СН'!$F$16</f>
        <v>0</v>
      </c>
      <c r="V300" s="36">
        <f>SUMIFS(СВЦЭМ!$I$34:$I$777,СВЦЭМ!$A$34:$A$777,$A300,СВЦЭМ!$B$34:$B$777,V$296)+'СЕТ СН'!$F$16</f>
        <v>0</v>
      </c>
      <c r="W300" s="36">
        <f>SUMIFS(СВЦЭМ!$I$34:$I$777,СВЦЭМ!$A$34:$A$777,$A300,СВЦЭМ!$B$34:$B$777,W$296)+'СЕТ СН'!$F$16</f>
        <v>0</v>
      </c>
      <c r="X300" s="36">
        <f>SUMIFS(СВЦЭМ!$I$34:$I$777,СВЦЭМ!$A$34:$A$777,$A300,СВЦЭМ!$B$34:$B$777,X$296)+'СЕТ СН'!$F$16</f>
        <v>0</v>
      </c>
      <c r="Y300" s="36">
        <f>SUMIFS(СВЦЭМ!$I$34:$I$777,СВЦЭМ!$A$34:$A$777,$A300,СВЦЭМ!$B$34:$B$777,Y$296)+'СЕТ СН'!$F$16</f>
        <v>0</v>
      </c>
    </row>
    <row r="301" spans="1:27" ht="15.75" hidden="1" x14ac:dyDescent="0.2">
      <c r="A301" s="35">
        <f t="shared" si="8"/>
        <v>44079</v>
      </c>
      <c r="B301" s="36">
        <f>SUMIFS(СВЦЭМ!$I$34:$I$777,СВЦЭМ!$A$34:$A$777,$A301,СВЦЭМ!$B$34:$B$777,B$296)+'СЕТ СН'!$F$16</f>
        <v>0</v>
      </c>
      <c r="C301" s="36">
        <f>SUMIFS(СВЦЭМ!$I$34:$I$777,СВЦЭМ!$A$34:$A$777,$A301,СВЦЭМ!$B$34:$B$777,C$296)+'СЕТ СН'!$F$16</f>
        <v>0</v>
      </c>
      <c r="D301" s="36">
        <f>SUMIFS(СВЦЭМ!$I$34:$I$777,СВЦЭМ!$A$34:$A$777,$A301,СВЦЭМ!$B$34:$B$777,D$296)+'СЕТ СН'!$F$16</f>
        <v>0</v>
      </c>
      <c r="E301" s="36">
        <f>SUMIFS(СВЦЭМ!$I$34:$I$777,СВЦЭМ!$A$34:$A$777,$A301,СВЦЭМ!$B$34:$B$777,E$296)+'СЕТ СН'!$F$16</f>
        <v>0</v>
      </c>
      <c r="F301" s="36">
        <f>SUMIFS(СВЦЭМ!$I$34:$I$777,СВЦЭМ!$A$34:$A$777,$A301,СВЦЭМ!$B$34:$B$777,F$296)+'СЕТ СН'!$F$16</f>
        <v>0</v>
      </c>
      <c r="G301" s="36">
        <f>SUMIFS(СВЦЭМ!$I$34:$I$777,СВЦЭМ!$A$34:$A$777,$A301,СВЦЭМ!$B$34:$B$777,G$296)+'СЕТ СН'!$F$16</f>
        <v>0</v>
      </c>
      <c r="H301" s="36">
        <f>SUMIFS(СВЦЭМ!$I$34:$I$777,СВЦЭМ!$A$34:$A$777,$A301,СВЦЭМ!$B$34:$B$777,H$296)+'СЕТ СН'!$F$16</f>
        <v>0</v>
      </c>
      <c r="I301" s="36">
        <f>SUMIFS(СВЦЭМ!$I$34:$I$777,СВЦЭМ!$A$34:$A$777,$A301,СВЦЭМ!$B$34:$B$777,I$296)+'СЕТ СН'!$F$16</f>
        <v>0</v>
      </c>
      <c r="J301" s="36">
        <f>SUMIFS(СВЦЭМ!$I$34:$I$777,СВЦЭМ!$A$34:$A$777,$A301,СВЦЭМ!$B$34:$B$777,J$296)+'СЕТ СН'!$F$16</f>
        <v>0</v>
      </c>
      <c r="K301" s="36">
        <f>SUMIFS(СВЦЭМ!$I$34:$I$777,СВЦЭМ!$A$34:$A$777,$A301,СВЦЭМ!$B$34:$B$777,K$296)+'СЕТ СН'!$F$16</f>
        <v>0</v>
      </c>
      <c r="L301" s="36">
        <f>SUMIFS(СВЦЭМ!$I$34:$I$777,СВЦЭМ!$A$34:$A$777,$A301,СВЦЭМ!$B$34:$B$777,L$296)+'СЕТ СН'!$F$16</f>
        <v>0</v>
      </c>
      <c r="M301" s="36">
        <f>SUMIFS(СВЦЭМ!$I$34:$I$777,СВЦЭМ!$A$34:$A$777,$A301,СВЦЭМ!$B$34:$B$777,M$296)+'СЕТ СН'!$F$16</f>
        <v>0</v>
      </c>
      <c r="N301" s="36">
        <f>SUMIFS(СВЦЭМ!$I$34:$I$777,СВЦЭМ!$A$34:$A$777,$A301,СВЦЭМ!$B$34:$B$777,N$296)+'СЕТ СН'!$F$16</f>
        <v>0</v>
      </c>
      <c r="O301" s="36">
        <f>SUMIFS(СВЦЭМ!$I$34:$I$777,СВЦЭМ!$A$34:$A$777,$A301,СВЦЭМ!$B$34:$B$777,O$296)+'СЕТ СН'!$F$16</f>
        <v>0</v>
      </c>
      <c r="P301" s="36">
        <f>SUMIFS(СВЦЭМ!$I$34:$I$777,СВЦЭМ!$A$34:$A$777,$A301,СВЦЭМ!$B$34:$B$777,P$296)+'СЕТ СН'!$F$16</f>
        <v>0</v>
      </c>
      <c r="Q301" s="36">
        <f>SUMIFS(СВЦЭМ!$I$34:$I$777,СВЦЭМ!$A$34:$A$777,$A301,СВЦЭМ!$B$34:$B$777,Q$296)+'СЕТ СН'!$F$16</f>
        <v>0</v>
      </c>
      <c r="R301" s="36">
        <f>SUMIFS(СВЦЭМ!$I$34:$I$777,СВЦЭМ!$A$34:$A$777,$A301,СВЦЭМ!$B$34:$B$777,R$296)+'СЕТ СН'!$F$16</f>
        <v>0</v>
      </c>
      <c r="S301" s="36">
        <f>SUMIFS(СВЦЭМ!$I$34:$I$777,СВЦЭМ!$A$34:$A$777,$A301,СВЦЭМ!$B$34:$B$777,S$296)+'СЕТ СН'!$F$16</f>
        <v>0</v>
      </c>
      <c r="T301" s="36">
        <f>SUMIFS(СВЦЭМ!$I$34:$I$777,СВЦЭМ!$A$34:$A$777,$A301,СВЦЭМ!$B$34:$B$777,T$296)+'СЕТ СН'!$F$16</f>
        <v>0</v>
      </c>
      <c r="U301" s="36">
        <f>SUMIFS(СВЦЭМ!$I$34:$I$777,СВЦЭМ!$A$34:$A$777,$A301,СВЦЭМ!$B$34:$B$777,U$296)+'СЕТ СН'!$F$16</f>
        <v>0</v>
      </c>
      <c r="V301" s="36">
        <f>SUMIFS(СВЦЭМ!$I$34:$I$777,СВЦЭМ!$A$34:$A$777,$A301,СВЦЭМ!$B$34:$B$777,V$296)+'СЕТ СН'!$F$16</f>
        <v>0</v>
      </c>
      <c r="W301" s="36">
        <f>SUMIFS(СВЦЭМ!$I$34:$I$777,СВЦЭМ!$A$34:$A$777,$A301,СВЦЭМ!$B$34:$B$777,W$296)+'СЕТ СН'!$F$16</f>
        <v>0</v>
      </c>
      <c r="X301" s="36">
        <f>SUMIFS(СВЦЭМ!$I$34:$I$777,СВЦЭМ!$A$34:$A$777,$A301,СВЦЭМ!$B$34:$B$777,X$296)+'СЕТ СН'!$F$16</f>
        <v>0</v>
      </c>
      <c r="Y301" s="36">
        <f>SUMIFS(СВЦЭМ!$I$34:$I$777,СВЦЭМ!$A$34:$A$777,$A301,СВЦЭМ!$B$34:$B$777,Y$296)+'СЕТ СН'!$F$16</f>
        <v>0</v>
      </c>
    </row>
    <row r="302" spans="1:27" ht="15.75" hidden="1" x14ac:dyDescent="0.2">
      <c r="A302" s="35">
        <f t="shared" si="8"/>
        <v>44080</v>
      </c>
      <c r="B302" s="36">
        <f>SUMIFS(СВЦЭМ!$I$34:$I$777,СВЦЭМ!$A$34:$A$777,$A302,СВЦЭМ!$B$34:$B$777,B$296)+'СЕТ СН'!$F$16</f>
        <v>0</v>
      </c>
      <c r="C302" s="36">
        <f>SUMIFS(СВЦЭМ!$I$34:$I$777,СВЦЭМ!$A$34:$A$777,$A302,СВЦЭМ!$B$34:$B$777,C$296)+'СЕТ СН'!$F$16</f>
        <v>0</v>
      </c>
      <c r="D302" s="36">
        <f>SUMIFS(СВЦЭМ!$I$34:$I$777,СВЦЭМ!$A$34:$A$777,$A302,СВЦЭМ!$B$34:$B$777,D$296)+'СЕТ СН'!$F$16</f>
        <v>0</v>
      </c>
      <c r="E302" s="36">
        <f>SUMIFS(СВЦЭМ!$I$34:$I$777,СВЦЭМ!$A$34:$A$777,$A302,СВЦЭМ!$B$34:$B$777,E$296)+'СЕТ СН'!$F$16</f>
        <v>0</v>
      </c>
      <c r="F302" s="36">
        <f>SUMIFS(СВЦЭМ!$I$34:$I$777,СВЦЭМ!$A$34:$A$777,$A302,СВЦЭМ!$B$34:$B$777,F$296)+'СЕТ СН'!$F$16</f>
        <v>0</v>
      </c>
      <c r="G302" s="36">
        <f>SUMIFS(СВЦЭМ!$I$34:$I$777,СВЦЭМ!$A$34:$A$777,$A302,СВЦЭМ!$B$34:$B$777,G$296)+'СЕТ СН'!$F$16</f>
        <v>0</v>
      </c>
      <c r="H302" s="36">
        <f>SUMIFS(СВЦЭМ!$I$34:$I$777,СВЦЭМ!$A$34:$A$777,$A302,СВЦЭМ!$B$34:$B$777,H$296)+'СЕТ СН'!$F$16</f>
        <v>0</v>
      </c>
      <c r="I302" s="36">
        <f>SUMIFS(СВЦЭМ!$I$34:$I$777,СВЦЭМ!$A$34:$A$777,$A302,СВЦЭМ!$B$34:$B$777,I$296)+'СЕТ СН'!$F$16</f>
        <v>0</v>
      </c>
      <c r="J302" s="36">
        <f>SUMIFS(СВЦЭМ!$I$34:$I$777,СВЦЭМ!$A$34:$A$777,$A302,СВЦЭМ!$B$34:$B$777,J$296)+'СЕТ СН'!$F$16</f>
        <v>0</v>
      </c>
      <c r="K302" s="36">
        <f>SUMIFS(СВЦЭМ!$I$34:$I$777,СВЦЭМ!$A$34:$A$777,$A302,СВЦЭМ!$B$34:$B$777,K$296)+'СЕТ СН'!$F$16</f>
        <v>0</v>
      </c>
      <c r="L302" s="36">
        <f>SUMIFS(СВЦЭМ!$I$34:$I$777,СВЦЭМ!$A$34:$A$777,$A302,СВЦЭМ!$B$34:$B$777,L$296)+'СЕТ СН'!$F$16</f>
        <v>0</v>
      </c>
      <c r="M302" s="36">
        <f>SUMIFS(СВЦЭМ!$I$34:$I$777,СВЦЭМ!$A$34:$A$777,$A302,СВЦЭМ!$B$34:$B$777,M$296)+'СЕТ СН'!$F$16</f>
        <v>0</v>
      </c>
      <c r="N302" s="36">
        <f>SUMIFS(СВЦЭМ!$I$34:$I$777,СВЦЭМ!$A$34:$A$777,$A302,СВЦЭМ!$B$34:$B$777,N$296)+'СЕТ СН'!$F$16</f>
        <v>0</v>
      </c>
      <c r="O302" s="36">
        <f>SUMIFS(СВЦЭМ!$I$34:$I$777,СВЦЭМ!$A$34:$A$777,$A302,СВЦЭМ!$B$34:$B$777,O$296)+'СЕТ СН'!$F$16</f>
        <v>0</v>
      </c>
      <c r="P302" s="36">
        <f>SUMIFS(СВЦЭМ!$I$34:$I$777,СВЦЭМ!$A$34:$A$777,$A302,СВЦЭМ!$B$34:$B$777,P$296)+'СЕТ СН'!$F$16</f>
        <v>0</v>
      </c>
      <c r="Q302" s="36">
        <f>SUMIFS(СВЦЭМ!$I$34:$I$777,СВЦЭМ!$A$34:$A$777,$A302,СВЦЭМ!$B$34:$B$777,Q$296)+'СЕТ СН'!$F$16</f>
        <v>0</v>
      </c>
      <c r="R302" s="36">
        <f>SUMIFS(СВЦЭМ!$I$34:$I$777,СВЦЭМ!$A$34:$A$777,$A302,СВЦЭМ!$B$34:$B$777,R$296)+'СЕТ СН'!$F$16</f>
        <v>0</v>
      </c>
      <c r="S302" s="36">
        <f>SUMIFS(СВЦЭМ!$I$34:$I$777,СВЦЭМ!$A$34:$A$777,$A302,СВЦЭМ!$B$34:$B$777,S$296)+'СЕТ СН'!$F$16</f>
        <v>0</v>
      </c>
      <c r="T302" s="36">
        <f>SUMIFS(СВЦЭМ!$I$34:$I$777,СВЦЭМ!$A$34:$A$777,$A302,СВЦЭМ!$B$34:$B$777,T$296)+'СЕТ СН'!$F$16</f>
        <v>0</v>
      </c>
      <c r="U302" s="36">
        <f>SUMIFS(СВЦЭМ!$I$34:$I$777,СВЦЭМ!$A$34:$A$777,$A302,СВЦЭМ!$B$34:$B$777,U$296)+'СЕТ СН'!$F$16</f>
        <v>0</v>
      </c>
      <c r="V302" s="36">
        <f>SUMIFS(СВЦЭМ!$I$34:$I$777,СВЦЭМ!$A$34:$A$777,$A302,СВЦЭМ!$B$34:$B$777,V$296)+'СЕТ СН'!$F$16</f>
        <v>0</v>
      </c>
      <c r="W302" s="36">
        <f>SUMIFS(СВЦЭМ!$I$34:$I$777,СВЦЭМ!$A$34:$A$777,$A302,СВЦЭМ!$B$34:$B$777,W$296)+'СЕТ СН'!$F$16</f>
        <v>0</v>
      </c>
      <c r="X302" s="36">
        <f>SUMIFS(СВЦЭМ!$I$34:$I$777,СВЦЭМ!$A$34:$A$777,$A302,СВЦЭМ!$B$34:$B$777,X$296)+'СЕТ СН'!$F$16</f>
        <v>0</v>
      </c>
      <c r="Y302" s="36">
        <f>SUMIFS(СВЦЭМ!$I$34:$I$777,СВЦЭМ!$A$34:$A$777,$A302,СВЦЭМ!$B$34:$B$777,Y$296)+'СЕТ СН'!$F$16</f>
        <v>0</v>
      </c>
    </row>
    <row r="303" spans="1:27" ht="15.75" hidden="1" x14ac:dyDescent="0.2">
      <c r="A303" s="35">
        <f t="shared" si="8"/>
        <v>44081</v>
      </c>
      <c r="B303" s="36">
        <f>SUMIFS(СВЦЭМ!$I$34:$I$777,СВЦЭМ!$A$34:$A$777,$A303,СВЦЭМ!$B$34:$B$777,B$296)+'СЕТ СН'!$F$16</f>
        <v>0</v>
      </c>
      <c r="C303" s="36">
        <f>SUMIFS(СВЦЭМ!$I$34:$I$777,СВЦЭМ!$A$34:$A$777,$A303,СВЦЭМ!$B$34:$B$777,C$296)+'СЕТ СН'!$F$16</f>
        <v>0</v>
      </c>
      <c r="D303" s="36">
        <f>SUMIFS(СВЦЭМ!$I$34:$I$777,СВЦЭМ!$A$34:$A$777,$A303,СВЦЭМ!$B$34:$B$777,D$296)+'СЕТ СН'!$F$16</f>
        <v>0</v>
      </c>
      <c r="E303" s="36">
        <f>SUMIFS(СВЦЭМ!$I$34:$I$777,СВЦЭМ!$A$34:$A$777,$A303,СВЦЭМ!$B$34:$B$777,E$296)+'СЕТ СН'!$F$16</f>
        <v>0</v>
      </c>
      <c r="F303" s="36">
        <f>SUMIFS(СВЦЭМ!$I$34:$I$777,СВЦЭМ!$A$34:$A$777,$A303,СВЦЭМ!$B$34:$B$777,F$296)+'СЕТ СН'!$F$16</f>
        <v>0</v>
      </c>
      <c r="G303" s="36">
        <f>SUMIFS(СВЦЭМ!$I$34:$I$777,СВЦЭМ!$A$34:$A$777,$A303,СВЦЭМ!$B$34:$B$777,G$296)+'СЕТ СН'!$F$16</f>
        <v>0</v>
      </c>
      <c r="H303" s="36">
        <f>SUMIFS(СВЦЭМ!$I$34:$I$777,СВЦЭМ!$A$34:$A$777,$A303,СВЦЭМ!$B$34:$B$777,H$296)+'СЕТ СН'!$F$16</f>
        <v>0</v>
      </c>
      <c r="I303" s="36">
        <f>SUMIFS(СВЦЭМ!$I$34:$I$777,СВЦЭМ!$A$34:$A$777,$A303,СВЦЭМ!$B$34:$B$777,I$296)+'СЕТ СН'!$F$16</f>
        <v>0</v>
      </c>
      <c r="J303" s="36">
        <f>SUMIFS(СВЦЭМ!$I$34:$I$777,СВЦЭМ!$A$34:$A$777,$A303,СВЦЭМ!$B$34:$B$777,J$296)+'СЕТ СН'!$F$16</f>
        <v>0</v>
      </c>
      <c r="K303" s="36">
        <f>SUMIFS(СВЦЭМ!$I$34:$I$777,СВЦЭМ!$A$34:$A$777,$A303,СВЦЭМ!$B$34:$B$777,K$296)+'СЕТ СН'!$F$16</f>
        <v>0</v>
      </c>
      <c r="L303" s="36">
        <f>SUMIFS(СВЦЭМ!$I$34:$I$777,СВЦЭМ!$A$34:$A$777,$A303,СВЦЭМ!$B$34:$B$777,L$296)+'СЕТ СН'!$F$16</f>
        <v>0</v>
      </c>
      <c r="M303" s="36">
        <f>SUMIFS(СВЦЭМ!$I$34:$I$777,СВЦЭМ!$A$34:$A$777,$A303,СВЦЭМ!$B$34:$B$777,M$296)+'СЕТ СН'!$F$16</f>
        <v>0</v>
      </c>
      <c r="N303" s="36">
        <f>SUMIFS(СВЦЭМ!$I$34:$I$777,СВЦЭМ!$A$34:$A$777,$A303,СВЦЭМ!$B$34:$B$777,N$296)+'СЕТ СН'!$F$16</f>
        <v>0</v>
      </c>
      <c r="O303" s="36">
        <f>SUMIFS(СВЦЭМ!$I$34:$I$777,СВЦЭМ!$A$34:$A$777,$A303,СВЦЭМ!$B$34:$B$777,O$296)+'СЕТ СН'!$F$16</f>
        <v>0</v>
      </c>
      <c r="P303" s="36">
        <f>SUMIFS(СВЦЭМ!$I$34:$I$777,СВЦЭМ!$A$34:$A$777,$A303,СВЦЭМ!$B$34:$B$777,P$296)+'СЕТ СН'!$F$16</f>
        <v>0</v>
      </c>
      <c r="Q303" s="36">
        <f>SUMIFS(СВЦЭМ!$I$34:$I$777,СВЦЭМ!$A$34:$A$777,$A303,СВЦЭМ!$B$34:$B$777,Q$296)+'СЕТ СН'!$F$16</f>
        <v>0</v>
      </c>
      <c r="R303" s="36">
        <f>SUMIFS(СВЦЭМ!$I$34:$I$777,СВЦЭМ!$A$34:$A$777,$A303,СВЦЭМ!$B$34:$B$777,R$296)+'СЕТ СН'!$F$16</f>
        <v>0</v>
      </c>
      <c r="S303" s="36">
        <f>SUMIFS(СВЦЭМ!$I$34:$I$777,СВЦЭМ!$A$34:$A$777,$A303,СВЦЭМ!$B$34:$B$777,S$296)+'СЕТ СН'!$F$16</f>
        <v>0</v>
      </c>
      <c r="T303" s="36">
        <f>SUMIFS(СВЦЭМ!$I$34:$I$777,СВЦЭМ!$A$34:$A$777,$A303,СВЦЭМ!$B$34:$B$777,T$296)+'СЕТ СН'!$F$16</f>
        <v>0</v>
      </c>
      <c r="U303" s="36">
        <f>SUMIFS(СВЦЭМ!$I$34:$I$777,СВЦЭМ!$A$34:$A$777,$A303,СВЦЭМ!$B$34:$B$777,U$296)+'СЕТ СН'!$F$16</f>
        <v>0</v>
      </c>
      <c r="V303" s="36">
        <f>SUMIFS(СВЦЭМ!$I$34:$I$777,СВЦЭМ!$A$34:$A$777,$A303,СВЦЭМ!$B$34:$B$777,V$296)+'СЕТ СН'!$F$16</f>
        <v>0</v>
      </c>
      <c r="W303" s="36">
        <f>SUMIFS(СВЦЭМ!$I$34:$I$777,СВЦЭМ!$A$34:$A$777,$A303,СВЦЭМ!$B$34:$B$777,W$296)+'СЕТ СН'!$F$16</f>
        <v>0</v>
      </c>
      <c r="X303" s="36">
        <f>SUMIFS(СВЦЭМ!$I$34:$I$777,СВЦЭМ!$A$34:$A$777,$A303,СВЦЭМ!$B$34:$B$777,X$296)+'СЕТ СН'!$F$16</f>
        <v>0</v>
      </c>
      <c r="Y303" s="36">
        <f>SUMIFS(СВЦЭМ!$I$34:$I$777,СВЦЭМ!$A$34:$A$777,$A303,СВЦЭМ!$B$34:$B$777,Y$296)+'СЕТ СН'!$F$16</f>
        <v>0</v>
      </c>
    </row>
    <row r="304" spans="1:27" ht="15.75" hidden="1" x14ac:dyDescent="0.2">
      <c r="A304" s="35">
        <f t="shared" si="8"/>
        <v>44082</v>
      </c>
      <c r="B304" s="36">
        <f>SUMIFS(СВЦЭМ!$I$34:$I$777,СВЦЭМ!$A$34:$A$777,$A304,СВЦЭМ!$B$34:$B$777,B$296)+'СЕТ СН'!$F$16</f>
        <v>0</v>
      </c>
      <c r="C304" s="36">
        <f>SUMIFS(СВЦЭМ!$I$34:$I$777,СВЦЭМ!$A$34:$A$777,$A304,СВЦЭМ!$B$34:$B$777,C$296)+'СЕТ СН'!$F$16</f>
        <v>0</v>
      </c>
      <c r="D304" s="36">
        <f>SUMIFS(СВЦЭМ!$I$34:$I$777,СВЦЭМ!$A$34:$A$777,$A304,СВЦЭМ!$B$34:$B$777,D$296)+'СЕТ СН'!$F$16</f>
        <v>0</v>
      </c>
      <c r="E304" s="36">
        <f>SUMIFS(СВЦЭМ!$I$34:$I$777,СВЦЭМ!$A$34:$A$777,$A304,СВЦЭМ!$B$34:$B$777,E$296)+'СЕТ СН'!$F$16</f>
        <v>0</v>
      </c>
      <c r="F304" s="36">
        <f>SUMIFS(СВЦЭМ!$I$34:$I$777,СВЦЭМ!$A$34:$A$777,$A304,СВЦЭМ!$B$34:$B$777,F$296)+'СЕТ СН'!$F$16</f>
        <v>0</v>
      </c>
      <c r="G304" s="36">
        <f>SUMIFS(СВЦЭМ!$I$34:$I$777,СВЦЭМ!$A$34:$A$777,$A304,СВЦЭМ!$B$34:$B$777,G$296)+'СЕТ СН'!$F$16</f>
        <v>0</v>
      </c>
      <c r="H304" s="36">
        <f>SUMIFS(СВЦЭМ!$I$34:$I$777,СВЦЭМ!$A$34:$A$777,$A304,СВЦЭМ!$B$34:$B$777,H$296)+'СЕТ СН'!$F$16</f>
        <v>0</v>
      </c>
      <c r="I304" s="36">
        <f>SUMIFS(СВЦЭМ!$I$34:$I$777,СВЦЭМ!$A$34:$A$777,$A304,СВЦЭМ!$B$34:$B$777,I$296)+'СЕТ СН'!$F$16</f>
        <v>0</v>
      </c>
      <c r="J304" s="36">
        <f>SUMIFS(СВЦЭМ!$I$34:$I$777,СВЦЭМ!$A$34:$A$777,$A304,СВЦЭМ!$B$34:$B$777,J$296)+'СЕТ СН'!$F$16</f>
        <v>0</v>
      </c>
      <c r="K304" s="36">
        <f>SUMIFS(СВЦЭМ!$I$34:$I$777,СВЦЭМ!$A$34:$A$777,$A304,СВЦЭМ!$B$34:$B$777,K$296)+'СЕТ СН'!$F$16</f>
        <v>0</v>
      </c>
      <c r="L304" s="36">
        <f>SUMIFS(СВЦЭМ!$I$34:$I$777,СВЦЭМ!$A$34:$A$777,$A304,СВЦЭМ!$B$34:$B$777,L$296)+'СЕТ СН'!$F$16</f>
        <v>0</v>
      </c>
      <c r="M304" s="36">
        <f>SUMIFS(СВЦЭМ!$I$34:$I$777,СВЦЭМ!$A$34:$A$777,$A304,СВЦЭМ!$B$34:$B$777,M$296)+'СЕТ СН'!$F$16</f>
        <v>0</v>
      </c>
      <c r="N304" s="36">
        <f>SUMIFS(СВЦЭМ!$I$34:$I$777,СВЦЭМ!$A$34:$A$777,$A304,СВЦЭМ!$B$34:$B$777,N$296)+'СЕТ СН'!$F$16</f>
        <v>0</v>
      </c>
      <c r="O304" s="36">
        <f>SUMIFS(СВЦЭМ!$I$34:$I$777,СВЦЭМ!$A$34:$A$777,$A304,СВЦЭМ!$B$34:$B$777,O$296)+'СЕТ СН'!$F$16</f>
        <v>0</v>
      </c>
      <c r="P304" s="36">
        <f>SUMIFS(СВЦЭМ!$I$34:$I$777,СВЦЭМ!$A$34:$A$777,$A304,СВЦЭМ!$B$34:$B$777,P$296)+'СЕТ СН'!$F$16</f>
        <v>0</v>
      </c>
      <c r="Q304" s="36">
        <f>SUMIFS(СВЦЭМ!$I$34:$I$777,СВЦЭМ!$A$34:$A$777,$A304,СВЦЭМ!$B$34:$B$777,Q$296)+'СЕТ СН'!$F$16</f>
        <v>0</v>
      </c>
      <c r="R304" s="36">
        <f>SUMIFS(СВЦЭМ!$I$34:$I$777,СВЦЭМ!$A$34:$A$777,$A304,СВЦЭМ!$B$34:$B$777,R$296)+'СЕТ СН'!$F$16</f>
        <v>0</v>
      </c>
      <c r="S304" s="36">
        <f>SUMIFS(СВЦЭМ!$I$34:$I$777,СВЦЭМ!$A$34:$A$777,$A304,СВЦЭМ!$B$34:$B$777,S$296)+'СЕТ СН'!$F$16</f>
        <v>0</v>
      </c>
      <c r="T304" s="36">
        <f>SUMIFS(СВЦЭМ!$I$34:$I$777,СВЦЭМ!$A$34:$A$777,$A304,СВЦЭМ!$B$34:$B$777,T$296)+'СЕТ СН'!$F$16</f>
        <v>0</v>
      </c>
      <c r="U304" s="36">
        <f>SUMIFS(СВЦЭМ!$I$34:$I$777,СВЦЭМ!$A$34:$A$777,$A304,СВЦЭМ!$B$34:$B$777,U$296)+'СЕТ СН'!$F$16</f>
        <v>0</v>
      </c>
      <c r="V304" s="36">
        <f>SUMIFS(СВЦЭМ!$I$34:$I$777,СВЦЭМ!$A$34:$A$777,$A304,СВЦЭМ!$B$34:$B$777,V$296)+'СЕТ СН'!$F$16</f>
        <v>0</v>
      </c>
      <c r="W304" s="36">
        <f>SUMIFS(СВЦЭМ!$I$34:$I$777,СВЦЭМ!$A$34:$A$777,$A304,СВЦЭМ!$B$34:$B$777,W$296)+'СЕТ СН'!$F$16</f>
        <v>0</v>
      </c>
      <c r="X304" s="36">
        <f>SUMIFS(СВЦЭМ!$I$34:$I$777,СВЦЭМ!$A$34:$A$777,$A304,СВЦЭМ!$B$34:$B$777,X$296)+'СЕТ СН'!$F$16</f>
        <v>0</v>
      </c>
      <c r="Y304" s="36">
        <f>SUMIFS(СВЦЭМ!$I$34:$I$777,СВЦЭМ!$A$34:$A$777,$A304,СВЦЭМ!$B$34:$B$777,Y$296)+'СЕТ СН'!$F$16</f>
        <v>0</v>
      </c>
    </row>
    <row r="305" spans="1:25" ht="15.75" hidden="1" x14ac:dyDescent="0.2">
      <c r="A305" s="35">
        <f t="shared" si="8"/>
        <v>44083</v>
      </c>
      <c r="B305" s="36">
        <f>SUMIFS(СВЦЭМ!$I$34:$I$777,СВЦЭМ!$A$34:$A$777,$A305,СВЦЭМ!$B$34:$B$777,B$296)+'СЕТ СН'!$F$16</f>
        <v>0</v>
      </c>
      <c r="C305" s="36">
        <f>SUMIFS(СВЦЭМ!$I$34:$I$777,СВЦЭМ!$A$34:$A$777,$A305,СВЦЭМ!$B$34:$B$777,C$296)+'СЕТ СН'!$F$16</f>
        <v>0</v>
      </c>
      <c r="D305" s="36">
        <f>SUMIFS(СВЦЭМ!$I$34:$I$777,СВЦЭМ!$A$34:$A$777,$A305,СВЦЭМ!$B$34:$B$777,D$296)+'СЕТ СН'!$F$16</f>
        <v>0</v>
      </c>
      <c r="E305" s="36">
        <f>SUMIFS(СВЦЭМ!$I$34:$I$777,СВЦЭМ!$A$34:$A$777,$A305,СВЦЭМ!$B$34:$B$777,E$296)+'СЕТ СН'!$F$16</f>
        <v>0</v>
      </c>
      <c r="F305" s="36">
        <f>SUMIFS(СВЦЭМ!$I$34:$I$777,СВЦЭМ!$A$34:$A$777,$A305,СВЦЭМ!$B$34:$B$777,F$296)+'СЕТ СН'!$F$16</f>
        <v>0</v>
      </c>
      <c r="G305" s="36">
        <f>SUMIFS(СВЦЭМ!$I$34:$I$777,СВЦЭМ!$A$34:$A$777,$A305,СВЦЭМ!$B$34:$B$777,G$296)+'СЕТ СН'!$F$16</f>
        <v>0</v>
      </c>
      <c r="H305" s="36">
        <f>SUMIFS(СВЦЭМ!$I$34:$I$777,СВЦЭМ!$A$34:$A$777,$A305,СВЦЭМ!$B$34:$B$777,H$296)+'СЕТ СН'!$F$16</f>
        <v>0</v>
      </c>
      <c r="I305" s="36">
        <f>SUMIFS(СВЦЭМ!$I$34:$I$777,СВЦЭМ!$A$34:$A$777,$A305,СВЦЭМ!$B$34:$B$777,I$296)+'СЕТ СН'!$F$16</f>
        <v>0</v>
      </c>
      <c r="J305" s="36">
        <f>SUMIFS(СВЦЭМ!$I$34:$I$777,СВЦЭМ!$A$34:$A$777,$A305,СВЦЭМ!$B$34:$B$777,J$296)+'СЕТ СН'!$F$16</f>
        <v>0</v>
      </c>
      <c r="K305" s="36">
        <f>SUMIFS(СВЦЭМ!$I$34:$I$777,СВЦЭМ!$A$34:$A$777,$A305,СВЦЭМ!$B$34:$B$777,K$296)+'СЕТ СН'!$F$16</f>
        <v>0</v>
      </c>
      <c r="L305" s="36">
        <f>SUMIFS(СВЦЭМ!$I$34:$I$777,СВЦЭМ!$A$34:$A$777,$A305,СВЦЭМ!$B$34:$B$777,L$296)+'СЕТ СН'!$F$16</f>
        <v>0</v>
      </c>
      <c r="M305" s="36">
        <f>SUMIFS(СВЦЭМ!$I$34:$I$777,СВЦЭМ!$A$34:$A$777,$A305,СВЦЭМ!$B$34:$B$777,M$296)+'СЕТ СН'!$F$16</f>
        <v>0</v>
      </c>
      <c r="N305" s="36">
        <f>SUMIFS(СВЦЭМ!$I$34:$I$777,СВЦЭМ!$A$34:$A$777,$A305,СВЦЭМ!$B$34:$B$777,N$296)+'СЕТ СН'!$F$16</f>
        <v>0</v>
      </c>
      <c r="O305" s="36">
        <f>SUMIFS(СВЦЭМ!$I$34:$I$777,СВЦЭМ!$A$34:$A$777,$A305,СВЦЭМ!$B$34:$B$777,O$296)+'СЕТ СН'!$F$16</f>
        <v>0</v>
      </c>
      <c r="P305" s="36">
        <f>SUMIFS(СВЦЭМ!$I$34:$I$777,СВЦЭМ!$A$34:$A$777,$A305,СВЦЭМ!$B$34:$B$777,P$296)+'СЕТ СН'!$F$16</f>
        <v>0</v>
      </c>
      <c r="Q305" s="36">
        <f>SUMIFS(СВЦЭМ!$I$34:$I$777,СВЦЭМ!$A$34:$A$777,$A305,СВЦЭМ!$B$34:$B$777,Q$296)+'СЕТ СН'!$F$16</f>
        <v>0</v>
      </c>
      <c r="R305" s="36">
        <f>SUMIFS(СВЦЭМ!$I$34:$I$777,СВЦЭМ!$A$34:$A$777,$A305,СВЦЭМ!$B$34:$B$777,R$296)+'СЕТ СН'!$F$16</f>
        <v>0</v>
      </c>
      <c r="S305" s="36">
        <f>SUMIFS(СВЦЭМ!$I$34:$I$777,СВЦЭМ!$A$34:$A$777,$A305,СВЦЭМ!$B$34:$B$777,S$296)+'СЕТ СН'!$F$16</f>
        <v>0</v>
      </c>
      <c r="T305" s="36">
        <f>SUMIFS(СВЦЭМ!$I$34:$I$777,СВЦЭМ!$A$34:$A$777,$A305,СВЦЭМ!$B$34:$B$777,T$296)+'СЕТ СН'!$F$16</f>
        <v>0</v>
      </c>
      <c r="U305" s="36">
        <f>SUMIFS(СВЦЭМ!$I$34:$I$777,СВЦЭМ!$A$34:$A$777,$A305,СВЦЭМ!$B$34:$B$777,U$296)+'СЕТ СН'!$F$16</f>
        <v>0</v>
      </c>
      <c r="V305" s="36">
        <f>SUMIFS(СВЦЭМ!$I$34:$I$777,СВЦЭМ!$A$34:$A$777,$A305,СВЦЭМ!$B$34:$B$777,V$296)+'СЕТ СН'!$F$16</f>
        <v>0</v>
      </c>
      <c r="W305" s="36">
        <f>SUMIFS(СВЦЭМ!$I$34:$I$777,СВЦЭМ!$A$34:$A$777,$A305,СВЦЭМ!$B$34:$B$777,W$296)+'СЕТ СН'!$F$16</f>
        <v>0</v>
      </c>
      <c r="X305" s="36">
        <f>SUMIFS(СВЦЭМ!$I$34:$I$777,СВЦЭМ!$A$34:$A$777,$A305,СВЦЭМ!$B$34:$B$777,X$296)+'СЕТ СН'!$F$16</f>
        <v>0</v>
      </c>
      <c r="Y305" s="36">
        <f>SUMIFS(СВЦЭМ!$I$34:$I$777,СВЦЭМ!$A$34:$A$777,$A305,СВЦЭМ!$B$34:$B$777,Y$296)+'СЕТ СН'!$F$16</f>
        <v>0</v>
      </c>
    </row>
    <row r="306" spans="1:25" ht="15.75" hidden="1" x14ac:dyDescent="0.2">
      <c r="A306" s="35">
        <f t="shared" si="8"/>
        <v>44084</v>
      </c>
      <c r="B306" s="36">
        <f>SUMIFS(СВЦЭМ!$I$34:$I$777,СВЦЭМ!$A$34:$A$777,$A306,СВЦЭМ!$B$34:$B$777,B$296)+'СЕТ СН'!$F$16</f>
        <v>0</v>
      </c>
      <c r="C306" s="36">
        <f>SUMIFS(СВЦЭМ!$I$34:$I$777,СВЦЭМ!$A$34:$A$777,$A306,СВЦЭМ!$B$34:$B$777,C$296)+'СЕТ СН'!$F$16</f>
        <v>0</v>
      </c>
      <c r="D306" s="36">
        <f>SUMIFS(СВЦЭМ!$I$34:$I$777,СВЦЭМ!$A$34:$A$777,$A306,СВЦЭМ!$B$34:$B$777,D$296)+'СЕТ СН'!$F$16</f>
        <v>0</v>
      </c>
      <c r="E306" s="36">
        <f>SUMIFS(СВЦЭМ!$I$34:$I$777,СВЦЭМ!$A$34:$A$777,$A306,СВЦЭМ!$B$34:$B$777,E$296)+'СЕТ СН'!$F$16</f>
        <v>0</v>
      </c>
      <c r="F306" s="36">
        <f>SUMIFS(СВЦЭМ!$I$34:$I$777,СВЦЭМ!$A$34:$A$777,$A306,СВЦЭМ!$B$34:$B$777,F$296)+'СЕТ СН'!$F$16</f>
        <v>0</v>
      </c>
      <c r="G306" s="36">
        <f>SUMIFS(СВЦЭМ!$I$34:$I$777,СВЦЭМ!$A$34:$A$777,$A306,СВЦЭМ!$B$34:$B$777,G$296)+'СЕТ СН'!$F$16</f>
        <v>0</v>
      </c>
      <c r="H306" s="36">
        <f>SUMIFS(СВЦЭМ!$I$34:$I$777,СВЦЭМ!$A$34:$A$777,$A306,СВЦЭМ!$B$34:$B$777,H$296)+'СЕТ СН'!$F$16</f>
        <v>0</v>
      </c>
      <c r="I306" s="36">
        <f>SUMIFS(СВЦЭМ!$I$34:$I$777,СВЦЭМ!$A$34:$A$777,$A306,СВЦЭМ!$B$34:$B$777,I$296)+'СЕТ СН'!$F$16</f>
        <v>0</v>
      </c>
      <c r="J306" s="36">
        <f>SUMIFS(СВЦЭМ!$I$34:$I$777,СВЦЭМ!$A$34:$A$777,$A306,СВЦЭМ!$B$34:$B$777,J$296)+'СЕТ СН'!$F$16</f>
        <v>0</v>
      </c>
      <c r="K306" s="36">
        <f>SUMIFS(СВЦЭМ!$I$34:$I$777,СВЦЭМ!$A$34:$A$777,$A306,СВЦЭМ!$B$34:$B$777,K$296)+'СЕТ СН'!$F$16</f>
        <v>0</v>
      </c>
      <c r="L306" s="36">
        <f>SUMIFS(СВЦЭМ!$I$34:$I$777,СВЦЭМ!$A$34:$A$777,$A306,СВЦЭМ!$B$34:$B$777,L$296)+'СЕТ СН'!$F$16</f>
        <v>0</v>
      </c>
      <c r="M306" s="36">
        <f>SUMIFS(СВЦЭМ!$I$34:$I$777,СВЦЭМ!$A$34:$A$777,$A306,СВЦЭМ!$B$34:$B$777,M$296)+'СЕТ СН'!$F$16</f>
        <v>0</v>
      </c>
      <c r="N306" s="36">
        <f>SUMIFS(СВЦЭМ!$I$34:$I$777,СВЦЭМ!$A$34:$A$777,$A306,СВЦЭМ!$B$34:$B$777,N$296)+'СЕТ СН'!$F$16</f>
        <v>0</v>
      </c>
      <c r="O306" s="36">
        <f>SUMIFS(СВЦЭМ!$I$34:$I$777,СВЦЭМ!$A$34:$A$777,$A306,СВЦЭМ!$B$34:$B$777,O$296)+'СЕТ СН'!$F$16</f>
        <v>0</v>
      </c>
      <c r="P306" s="36">
        <f>SUMIFS(СВЦЭМ!$I$34:$I$777,СВЦЭМ!$A$34:$A$777,$A306,СВЦЭМ!$B$34:$B$777,P$296)+'СЕТ СН'!$F$16</f>
        <v>0</v>
      </c>
      <c r="Q306" s="36">
        <f>SUMIFS(СВЦЭМ!$I$34:$I$777,СВЦЭМ!$A$34:$A$777,$A306,СВЦЭМ!$B$34:$B$777,Q$296)+'СЕТ СН'!$F$16</f>
        <v>0</v>
      </c>
      <c r="R306" s="36">
        <f>SUMIFS(СВЦЭМ!$I$34:$I$777,СВЦЭМ!$A$34:$A$777,$A306,СВЦЭМ!$B$34:$B$777,R$296)+'СЕТ СН'!$F$16</f>
        <v>0</v>
      </c>
      <c r="S306" s="36">
        <f>SUMIFS(СВЦЭМ!$I$34:$I$777,СВЦЭМ!$A$34:$A$777,$A306,СВЦЭМ!$B$34:$B$777,S$296)+'СЕТ СН'!$F$16</f>
        <v>0</v>
      </c>
      <c r="T306" s="36">
        <f>SUMIFS(СВЦЭМ!$I$34:$I$777,СВЦЭМ!$A$34:$A$777,$A306,СВЦЭМ!$B$34:$B$777,T$296)+'СЕТ СН'!$F$16</f>
        <v>0</v>
      </c>
      <c r="U306" s="36">
        <f>SUMIFS(СВЦЭМ!$I$34:$I$777,СВЦЭМ!$A$34:$A$777,$A306,СВЦЭМ!$B$34:$B$777,U$296)+'СЕТ СН'!$F$16</f>
        <v>0</v>
      </c>
      <c r="V306" s="36">
        <f>SUMIFS(СВЦЭМ!$I$34:$I$777,СВЦЭМ!$A$34:$A$777,$A306,СВЦЭМ!$B$34:$B$777,V$296)+'СЕТ СН'!$F$16</f>
        <v>0</v>
      </c>
      <c r="W306" s="36">
        <f>SUMIFS(СВЦЭМ!$I$34:$I$777,СВЦЭМ!$A$34:$A$777,$A306,СВЦЭМ!$B$34:$B$777,W$296)+'СЕТ СН'!$F$16</f>
        <v>0</v>
      </c>
      <c r="X306" s="36">
        <f>SUMIFS(СВЦЭМ!$I$34:$I$777,СВЦЭМ!$A$34:$A$777,$A306,СВЦЭМ!$B$34:$B$777,X$296)+'СЕТ СН'!$F$16</f>
        <v>0</v>
      </c>
      <c r="Y306" s="36">
        <f>SUMIFS(СВЦЭМ!$I$34:$I$777,СВЦЭМ!$A$34:$A$777,$A306,СВЦЭМ!$B$34:$B$777,Y$296)+'СЕТ СН'!$F$16</f>
        <v>0</v>
      </c>
    </row>
    <row r="307" spans="1:25" ht="15.75" hidden="1" x14ac:dyDescent="0.2">
      <c r="A307" s="35">
        <f t="shared" si="8"/>
        <v>44085</v>
      </c>
      <c r="B307" s="36">
        <f>SUMIFS(СВЦЭМ!$I$34:$I$777,СВЦЭМ!$A$34:$A$777,$A307,СВЦЭМ!$B$34:$B$777,B$296)+'СЕТ СН'!$F$16</f>
        <v>0</v>
      </c>
      <c r="C307" s="36">
        <f>SUMIFS(СВЦЭМ!$I$34:$I$777,СВЦЭМ!$A$34:$A$777,$A307,СВЦЭМ!$B$34:$B$777,C$296)+'СЕТ СН'!$F$16</f>
        <v>0</v>
      </c>
      <c r="D307" s="36">
        <f>SUMIFS(СВЦЭМ!$I$34:$I$777,СВЦЭМ!$A$34:$A$777,$A307,СВЦЭМ!$B$34:$B$777,D$296)+'СЕТ СН'!$F$16</f>
        <v>0</v>
      </c>
      <c r="E307" s="36">
        <f>SUMIFS(СВЦЭМ!$I$34:$I$777,СВЦЭМ!$A$34:$A$777,$A307,СВЦЭМ!$B$34:$B$777,E$296)+'СЕТ СН'!$F$16</f>
        <v>0</v>
      </c>
      <c r="F307" s="36">
        <f>SUMIFS(СВЦЭМ!$I$34:$I$777,СВЦЭМ!$A$34:$A$777,$A307,СВЦЭМ!$B$34:$B$777,F$296)+'СЕТ СН'!$F$16</f>
        <v>0</v>
      </c>
      <c r="G307" s="36">
        <f>SUMIFS(СВЦЭМ!$I$34:$I$777,СВЦЭМ!$A$34:$A$777,$A307,СВЦЭМ!$B$34:$B$777,G$296)+'СЕТ СН'!$F$16</f>
        <v>0</v>
      </c>
      <c r="H307" s="36">
        <f>SUMIFS(СВЦЭМ!$I$34:$I$777,СВЦЭМ!$A$34:$A$777,$A307,СВЦЭМ!$B$34:$B$777,H$296)+'СЕТ СН'!$F$16</f>
        <v>0</v>
      </c>
      <c r="I307" s="36">
        <f>SUMIFS(СВЦЭМ!$I$34:$I$777,СВЦЭМ!$A$34:$A$777,$A307,СВЦЭМ!$B$34:$B$777,I$296)+'СЕТ СН'!$F$16</f>
        <v>0</v>
      </c>
      <c r="J307" s="36">
        <f>SUMIFS(СВЦЭМ!$I$34:$I$777,СВЦЭМ!$A$34:$A$777,$A307,СВЦЭМ!$B$34:$B$777,J$296)+'СЕТ СН'!$F$16</f>
        <v>0</v>
      </c>
      <c r="K307" s="36">
        <f>SUMIFS(СВЦЭМ!$I$34:$I$777,СВЦЭМ!$A$34:$A$777,$A307,СВЦЭМ!$B$34:$B$777,K$296)+'СЕТ СН'!$F$16</f>
        <v>0</v>
      </c>
      <c r="L307" s="36">
        <f>SUMIFS(СВЦЭМ!$I$34:$I$777,СВЦЭМ!$A$34:$A$777,$A307,СВЦЭМ!$B$34:$B$777,L$296)+'СЕТ СН'!$F$16</f>
        <v>0</v>
      </c>
      <c r="M307" s="36">
        <f>SUMIFS(СВЦЭМ!$I$34:$I$777,СВЦЭМ!$A$34:$A$777,$A307,СВЦЭМ!$B$34:$B$777,M$296)+'СЕТ СН'!$F$16</f>
        <v>0</v>
      </c>
      <c r="N307" s="36">
        <f>SUMIFS(СВЦЭМ!$I$34:$I$777,СВЦЭМ!$A$34:$A$777,$A307,СВЦЭМ!$B$34:$B$777,N$296)+'СЕТ СН'!$F$16</f>
        <v>0</v>
      </c>
      <c r="O307" s="36">
        <f>SUMIFS(СВЦЭМ!$I$34:$I$777,СВЦЭМ!$A$34:$A$777,$A307,СВЦЭМ!$B$34:$B$777,O$296)+'СЕТ СН'!$F$16</f>
        <v>0</v>
      </c>
      <c r="P307" s="36">
        <f>SUMIFS(СВЦЭМ!$I$34:$I$777,СВЦЭМ!$A$34:$A$777,$A307,СВЦЭМ!$B$34:$B$777,P$296)+'СЕТ СН'!$F$16</f>
        <v>0</v>
      </c>
      <c r="Q307" s="36">
        <f>SUMIFS(СВЦЭМ!$I$34:$I$777,СВЦЭМ!$A$34:$A$777,$A307,СВЦЭМ!$B$34:$B$777,Q$296)+'СЕТ СН'!$F$16</f>
        <v>0</v>
      </c>
      <c r="R307" s="36">
        <f>SUMIFS(СВЦЭМ!$I$34:$I$777,СВЦЭМ!$A$34:$A$777,$A307,СВЦЭМ!$B$34:$B$777,R$296)+'СЕТ СН'!$F$16</f>
        <v>0</v>
      </c>
      <c r="S307" s="36">
        <f>SUMIFS(СВЦЭМ!$I$34:$I$777,СВЦЭМ!$A$34:$A$777,$A307,СВЦЭМ!$B$34:$B$777,S$296)+'СЕТ СН'!$F$16</f>
        <v>0</v>
      </c>
      <c r="T307" s="36">
        <f>SUMIFS(СВЦЭМ!$I$34:$I$777,СВЦЭМ!$A$34:$A$777,$A307,СВЦЭМ!$B$34:$B$777,T$296)+'СЕТ СН'!$F$16</f>
        <v>0</v>
      </c>
      <c r="U307" s="36">
        <f>SUMIFS(СВЦЭМ!$I$34:$I$777,СВЦЭМ!$A$34:$A$777,$A307,СВЦЭМ!$B$34:$B$777,U$296)+'СЕТ СН'!$F$16</f>
        <v>0</v>
      </c>
      <c r="V307" s="36">
        <f>SUMIFS(СВЦЭМ!$I$34:$I$777,СВЦЭМ!$A$34:$A$777,$A307,СВЦЭМ!$B$34:$B$777,V$296)+'СЕТ СН'!$F$16</f>
        <v>0</v>
      </c>
      <c r="W307" s="36">
        <f>SUMIFS(СВЦЭМ!$I$34:$I$777,СВЦЭМ!$A$34:$A$777,$A307,СВЦЭМ!$B$34:$B$777,W$296)+'СЕТ СН'!$F$16</f>
        <v>0</v>
      </c>
      <c r="X307" s="36">
        <f>SUMIFS(СВЦЭМ!$I$34:$I$777,СВЦЭМ!$A$34:$A$777,$A307,СВЦЭМ!$B$34:$B$777,X$296)+'СЕТ СН'!$F$16</f>
        <v>0</v>
      </c>
      <c r="Y307" s="36">
        <f>SUMIFS(СВЦЭМ!$I$34:$I$777,СВЦЭМ!$A$34:$A$777,$A307,СВЦЭМ!$B$34:$B$777,Y$296)+'СЕТ СН'!$F$16</f>
        <v>0</v>
      </c>
    </row>
    <row r="308" spans="1:25" ht="15.75" hidden="1" x14ac:dyDescent="0.2">
      <c r="A308" s="35">
        <f t="shared" si="8"/>
        <v>44086</v>
      </c>
      <c r="B308" s="36">
        <f>SUMIFS(СВЦЭМ!$I$34:$I$777,СВЦЭМ!$A$34:$A$777,$A308,СВЦЭМ!$B$34:$B$777,B$296)+'СЕТ СН'!$F$16</f>
        <v>0</v>
      </c>
      <c r="C308" s="36">
        <f>SUMIFS(СВЦЭМ!$I$34:$I$777,СВЦЭМ!$A$34:$A$777,$A308,СВЦЭМ!$B$34:$B$777,C$296)+'СЕТ СН'!$F$16</f>
        <v>0</v>
      </c>
      <c r="D308" s="36">
        <f>SUMIFS(СВЦЭМ!$I$34:$I$777,СВЦЭМ!$A$34:$A$777,$A308,СВЦЭМ!$B$34:$B$777,D$296)+'СЕТ СН'!$F$16</f>
        <v>0</v>
      </c>
      <c r="E308" s="36">
        <f>SUMIFS(СВЦЭМ!$I$34:$I$777,СВЦЭМ!$A$34:$A$777,$A308,СВЦЭМ!$B$34:$B$777,E$296)+'СЕТ СН'!$F$16</f>
        <v>0</v>
      </c>
      <c r="F308" s="36">
        <f>SUMIFS(СВЦЭМ!$I$34:$I$777,СВЦЭМ!$A$34:$A$777,$A308,СВЦЭМ!$B$34:$B$777,F$296)+'СЕТ СН'!$F$16</f>
        <v>0</v>
      </c>
      <c r="G308" s="36">
        <f>SUMIFS(СВЦЭМ!$I$34:$I$777,СВЦЭМ!$A$34:$A$777,$A308,СВЦЭМ!$B$34:$B$777,G$296)+'СЕТ СН'!$F$16</f>
        <v>0</v>
      </c>
      <c r="H308" s="36">
        <f>SUMIFS(СВЦЭМ!$I$34:$I$777,СВЦЭМ!$A$34:$A$777,$A308,СВЦЭМ!$B$34:$B$777,H$296)+'СЕТ СН'!$F$16</f>
        <v>0</v>
      </c>
      <c r="I308" s="36">
        <f>SUMIFS(СВЦЭМ!$I$34:$I$777,СВЦЭМ!$A$34:$A$777,$A308,СВЦЭМ!$B$34:$B$777,I$296)+'СЕТ СН'!$F$16</f>
        <v>0</v>
      </c>
      <c r="J308" s="36">
        <f>SUMIFS(СВЦЭМ!$I$34:$I$777,СВЦЭМ!$A$34:$A$777,$A308,СВЦЭМ!$B$34:$B$777,J$296)+'СЕТ СН'!$F$16</f>
        <v>0</v>
      </c>
      <c r="K308" s="36">
        <f>SUMIFS(СВЦЭМ!$I$34:$I$777,СВЦЭМ!$A$34:$A$777,$A308,СВЦЭМ!$B$34:$B$777,K$296)+'СЕТ СН'!$F$16</f>
        <v>0</v>
      </c>
      <c r="L308" s="36">
        <f>SUMIFS(СВЦЭМ!$I$34:$I$777,СВЦЭМ!$A$34:$A$777,$A308,СВЦЭМ!$B$34:$B$777,L$296)+'СЕТ СН'!$F$16</f>
        <v>0</v>
      </c>
      <c r="M308" s="36">
        <f>SUMIFS(СВЦЭМ!$I$34:$I$777,СВЦЭМ!$A$34:$A$777,$A308,СВЦЭМ!$B$34:$B$777,M$296)+'СЕТ СН'!$F$16</f>
        <v>0</v>
      </c>
      <c r="N308" s="36">
        <f>SUMIFS(СВЦЭМ!$I$34:$I$777,СВЦЭМ!$A$34:$A$777,$A308,СВЦЭМ!$B$34:$B$777,N$296)+'СЕТ СН'!$F$16</f>
        <v>0</v>
      </c>
      <c r="O308" s="36">
        <f>SUMIFS(СВЦЭМ!$I$34:$I$777,СВЦЭМ!$A$34:$A$777,$A308,СВЦЭМ!$B$34:$B$777,O$296)+'СЕТ СН'!$F$16</f>
        <v>0</v>
      </c>
      <c r="P308" s="36">
        <f>SUMIFS(СВЦЭМ!$I$34:$I$777,СВЦЭМ!$A$34:$A$777,$A308,СВЦЭМ!$B$34:$B$777,P$296)+'СЕТ СН'!$F$16</f>
        <v>0</v>
      </c>
      <c r="Q308" s="36">
        <f>SUMIFS(СВЦЭМ!$I$34:$I$777,СВЦЭМ!$A$34:$A$777,$A308,СВЦЭМ!$B$34:$B$777,Q$296)+'СЕТ СН'!$F$16</f>
        <v>0</v>
      </c>
      <c r="R308" s="36">
        <f>SUMIFS(СВЦЭМ!$I$34:$I$777,СВЦЭМ!$A$34:$A$777,$A308,СВЦЭМ!$B$34:$B$777,R$296)+'СЕТ СН'!$F$16</f>
        <v>0</v>
      </c>
      <c r="S308" s="36">
        <f>SUMIFS(СВЦЭМ!$I$34:$I$777,СВЦЭМ!$A$34:$A$777,$A308,СВЦЭМ!$B$34:$B$777,S$296)+'СЕТ СН'!$F$16</f>
        <v>0</v>
      </c>
      <c r="T308" s="36">
        <f>SUMIFS(СВЦЭМ!$I$34:$I$777,СВЦЭМ!$A$34:$A$777,$A308,СВЦЭМ!$B$34:$B$777,T$296)+'СЕТ СН'!$F$16</f>
        <v>0</v>
      </c>
      <c r="U308" s="36">
        <f>SUMIFS(СВЦЭМ!$I$34:$I$777,СВЦЭМ!$A$34:$A$777,$A308,СВЦЭМ!$B$34:$B$777,U$296)+'СЕТ СН'!$F$16</f>
        <v>0</v>
      </c>
      <c r="V308" s="36">
        <f>SUMIFS(СВЦЭМ!$I$34:$I$777,СВЦЭМ!$A$34:$A$777,$A308,СВЦЭМ!$B$34:$B$777,V$296)+'СЕТ СН'!$F$16</f>
        <v>0</v>
      </c>
      <c r="W308" s="36">
        <f>SUMIFS(СВЦЭМ!$I$34:$I$777,СВЦЭМ!$A$34:$A$777,$A308,СВЦЭМ!$B$34:$B$777,W$296)+'СЕТ СН'!$F$16</f>
        <v>0</v>
      </c>
      <c r="X308" s="36">
        <f>SUMIFS(СВЦЭМ!$I$34:$I$777,СВЦЭМ!$A$34:$A$777,$A308,СВЦЭМ!$B$34:$B$777,X$296)+'СЕТ СН'!$F$16</f>
        <v>0</v>
      </c>
      <c r="Y308" s="36">
        <f>SUMIFS(СВЦЭМ!$I$34:$I$777,СВЦЭМ!$A$34:$A$777,$A308,СВЦЭМ!$B$34:$B$777,Y$296)+'СЕТ СН'!$F$16</f>
        <v>0</v>
      </c>
    </row>
    <row r="309" spans="1:25" ht="15.75" hidden="1" x14ac:dyDescent="0.2">
      <c r="A309" s="35">
        <f t="shared" si="8"/>
        <v>44087</v>
      </c>
      <c r="B309" s="36">
        <f>SUMIFS(СВЦЭМ!$I$34:$I$777,СВЦЭМ!$A$34:$A$777,$A309,СВЦЭМ!$B$34:$B$777,B$296)+'СЕТ СН'!$F$16</f>
        <v>0</v>
      </c>
      <c r="C309" s="36">
        <f>SUMIFS(СВЦЭМ!$I$34:$I$777,СВЦЭМ!$A$34:$A$777,$A309,СВЦЭМ!$B$34:$B$777,C$296)+'СЕТ СН'!$F$16</f>
        <v>0</v>
      </c>
      <c r="D309" s="36">
        <f>SUMIFS(СВЦЭМ!$I$34:$I$777,СВЦЭМ!$A$34:$A$777,$A309,СВЦЭМ!$B$34:$B$777,D$296)+'СЕТ СН'!$F$16</f>
        <v>0</v>
      </c>
      <c r="E309" s="36">
        <f>SUMIFS(СВЦЭМ!$I$34:$I$777,СВЦЭМ!$A$34:$A$777,$A309,СВЦЭМ!$B$34:$B$777,E$296)+'СЕТ СН'!$F$16</f>
        <v>0</v>
      </c>
      <c r="F309" s="36">
        <f>SUMIFS(СВЦЭМ!$I$34:$I$777,СВЦЭМ!$A$34:$A$777,$A309,СВЦЭМ!$B$34:$B$777,F$296)+'СЕТ СН'!$F$16</f>
        <v>0</v>
      </c>
      <c r="G309" s="36">
        <f>SUMIFS(СВЦЭМ!$I$34:$I$777,СВЦЭМ!$A$34:$A$777,$A309,СВЦЭМ!$B$34:$B$777,G$296)+'СЕТ СН'!$F$16</f>
        <v>0</v>
      </c>
      <c r="H309" s="36">
        <f>SUMIFS(СВЦЭМ!$I$34:$I$777,СВЦЭМ!$A$34:$A$777,$A309,СВЦЭМ!$B$34:$B$777,H$296)+'СЕТ СН'!$F$16</f>
        <v>0</v>
      </c>
      <c r="I309" s="36">
        <f>SUMIFS(СВЦЭМ!$I$34:$I$777,СВЦЭМ!$A$34:$A$777,$A309,СВЦЭМ!$B$34:$B$777,I$296)+'СЕТ СН'!$F$16</f>
        <v>0</v>
      </c>
      <c r="J309" s="36">
        <f>SUMIFS(СВЦЭМ!$I$34:$I$777,СВЦЭМ!$A$34:$A$777,$A309,СВЦЭМ!$B$34:$B$777,J$296)+'СЕТ СН'!$F$16</f>
        <v>0</v>
      </c>
      <c r="K309" s="36">
        <f>SUMIFS(СВЦЭМ!$I$34:$I$777,СВЦЭМ!$A$34:$A$777,$A309,СВЦЭМ!$B$34:$B$777,K$296)+'СЕТ СН'!$F$16</f>
        <v>0</v>
      </c>
      <c r="L309" s="36">
        <f>SUMIFS(СВЦЭМ!$I$34:$I$777,СВЦЭМ!$A$34:$A$777,$A309,СВЦЭМ!$B$34:$B$777,L$296)+'СЕТ СН'!$F$16</f>
        <v>0</v>
      </c>
      <c r="M309" s="36">
        <f>SUMIFS(СВЦЭМ!$I$34:$I$777,СВЦЭМ!$A$34:$A$777,$A309,СВЦЭМ!$B$34:$B$777,M$296)+'СЕТ СН'!$F$16</f>
        <v>0</v>
      </c>
      <c r="N309" s="36">
        <f>SUMIFS(СВЦЭМ!$I$34:$I$777,СВЦЭМ!$A$34:$A$777,$A309,СВЦЭМ!$B$34:$B$777,N$296)+'СЕТ СН'!$F$16</f>
        <v>0</v>
      </c>
      <c r="O309" s="36">
        <f>SUMIFS(СВЦЭМ!$I$34:$I$777,СВЦЭМ!$A$34:$A$777,$A309,СВЦЭМ!$B$34:$B$777,O$296)+'СЕТ СН'!$F$16</f>
        <v>0</v>
      </c>
      <c r="P309" s="36">
        <f>SUMIFS(СВЦЭМ!$I$34:$I$777,СВЦЭМ!$A$34:$A$777,$A309,СВЦЭМ!$B$34:$B$777,P$296)+'СЕТ СН'!$F$16</f>
        <v>0</v>
      </c>
      <c r="Q309" s="36">
        <f>SUMIFS(СВЦЭМ!$I$34:$I$777,СВЦЭМ!$A$34:$A$777,$A309,СВЦЭМ!$B$34:$B$777,Q$296)+'СЕТ СН'!$F$16</f>
        <v>0</v>
      </c>
      <c r="R309" s="36">
        <f>SUMIFS(СВЦЭМ!$I$34:$I$777,СВЦЭМ!$A$34:$A$777,$A309,СВЦЭМ!$B$34:$B$777,R$296)+'СЕТ СН'!$F$16</f>
        <v>0</v>
      </c>
      <c r="S309" s="36">
        <f>SUMIFS(СВЦЭМ!$I$34:$I$777,СВЦЭМ!$A$34:$A$777,$A309,СВЦЭМ!$B$34:$B$777,S$296)+'СЕТ СН'!$F$16</f>
        <v>0</v>
      </c>
      <c r="T309" s="36">
        <f>SUMIFS(СВЦЭМ!$I$34:$I$777,СВЦЭМ!$A$34:$A$777,$A309,СВЦЭМ!$B$34:$B$777,T$296)+'СЕТ СН'!$F$16</f>
        <v>0</v>
      </c>
      <c r="U309" s="36">
        <f>SUMIFS(СВЦЭМ!$I$34:$I$777,СВЦЭМ!$A$34:$A$777,$A309,СВЦЭМ!$B$34:$B$777,U$296)+'СЕТ СН'!$F$16</f>
        <v>0</v>
      </c>
      <c r="V309" s="36">
        <f>SUMIFS(СВЦЭМ!$I$34:$I$777,СВЦЭМ!$A$34:$A$777,$A309,СВЦЭМ!$B$34:$B$777,V$296)+'СЕТ СН'!$F$16</f>
        <v>0</v>
      </c>
      <c r="W309" s="36">
        <f>SUMIFS(СВЦЭМ!$I$34:$I$777,СВЦЭМ!$A$34:$A$777,$A309,СВЦЭМ!$B$34:$B$777,W$296)+'СЕТ СН'!$F$16</f>
        <v>0</v>
      </c>
      <c r="X309" s="36">
        <f>SUMIFS(СВЦЭМ!$I$34:$I$777,СВЦЭМ!$A$34:$A$777,$A309,СВЦЭМ!$B$34:$B$777,X$296)+'СЕТ СН'!$F$16</f>
        <v>0</v>
      </c>
      <c r="Y309" s="36">
        <f>SUMIFS(СВЦЭМ!$I$34:$I$777,СВЦЭМ!$A$34:$A$777,$A309,СВЦЭМ!$B$34:$B$777,Y$296)+'СЕТ СН'!$F$16</f>
        <v>0</v>
      </c>
    </row>
    <row r="310" spans="1:25" ht="15.75" hidden="1" x14ac:dyDescent="0.2">
      <c r="A310" s="35">
        <f t="shared" si="8"/>
        <v>44088</v>
      </c>
      <c r="B310" s="36">
        <f>SUMIFS(СВЦЭМ!$I$34:$I$777,СВЦЭМ!$A$34:$A$777,$A310,СВЦЭМ!$B$34:$B$777,B$296)+'СЕТ СН'!$F$16</f>
        <v>0</v>
      </c>
      <c r="C310" s="36">
        <f>SUMIFS(СВЦЭМ!$I$34:$I$777,СВЦЭМ!$A$34:$A$777,$A310,СВЦЭМ!$B$34:$B$777,C$296)+'СЕТ СН'!$F$16</f>
        <v>0</v>
      </c>
      <c r="D310" s="36">
        <f>SUMIFS(СВЦЭМ!$I$34:$I$777,СВЦЭМ!$A$34:$A$777,$A310,СВЦЭМ!$B$34:$B$777,D$296)+'СЕТ СН'!$F$16</f>
        <v>0</v>
      </c>
      <c r="E310" s="36">
        <f>SUMIFS(СВЦЭМ!$I$34:$I$777,СВЦЭМ!$A$34:$A$777,$A310,СВЦЭМ!$B$34:$B$777,E$296)+'СЕТ СН'!$F$16</f>
        <v>0</v>
      </c>
      <c r="F310" s="36">
        <f>SUMIFS(СВЦЭМ!$I$34:$I$777,СВЦЭМ!$A$34:$A$777,$A310,СВЦЭМ!$B$34:$B$777,F$296)+'СЕТ СН'!$F$16</f>
        <v>0</v>
      </c>
      <c r="G310" s="36">
        <f>SUMIFS(СВЦЭМ!$I$34:$I$777,СВЦЭМ!$A$34:$A$777,$A310,СВЦЭМ!$B$34:$B$777,G$296)+'СЕТ СН'!$F$16</f>
        <v>0</v>
      </c>
      <c r="H310" s="36">
        <f>SUMIFS(СВЦЭМ!$I$34:$I$777,СВЦЭМ!$A$34:$A$777,$A310,СВЦЭМ!$B$34:$B$777,H$296)+'СЕТ СН'!$F$16</f>
        <v>0</v>
      </c>
      <c r="I310" s="36">
        <f>SUMIFS(СВЦЭМ!$I$34:$I$777,СВЦЭМ!$A$34:$A$777,$A310,СВЦЭМ!$B$34:$B$777,I$296)+'СЕТ СН'!$F$16</f>
        <v>0</v>
      </c>
      <c r="J310" s="36">
        <f>SUMIFS(СВЦЭМ!$I$34:$I$777,СВЦЭМ!$A$34:$A$777,$A310,СВЦЭМ!$B$34:$B$777,J$296)+'СЕТ СН'!$F$16</f>
        <v>0</v>
      </c>
      <c r="K310" s="36">
        <f>SUMIFS(СВЦЭМ!$I$34:$I$777,СВЦЭМ!$A$34:$A$777,$A310,СВЦЭМ!$B$34:$B$777,K$296)+'СЕТ СН'!$F$16</f>
        <v>0</v>
      </c>
      <c r="L310" s="36">
        <f>SUMIFS(СВЦЭМ!$I$34:$I$777,СВЦЭМ!$A$34:$A$777,$A310,СВЦЭМ!$B$34:$B$777,L$296)+'СЕТ СН'!$F$16</f>
        <v>0</v>
      </c>
      <c r="M310" s="36">
        <f>SUMIFS(СВЦЭМ!$I$34:$I$777,СВЦЭМ!$A$34:$A$777,$A310,СВЦЭМ!$B$34:$B$777,M$296)+'СЕТ СН'!$F$16</f>
        <v>0</v>
      </c>
      <c r="N310" s="36">
        <f>SUMIFS(СВЦЭМ!$I$34:$I$777,СВЦЭМ!$A$34:$A$777,$A310,СВЦЭМ!$B$34:$B$777,N$296)+'СЕТ СН'!$F$16</f>
        <v>0</v>
      </c>
      <c r="O310" s="36">
        <f>SUMIFS(СВЦЭМ!$I$34:$I$777,СВЦЭМ!$A$34:$A$777,$A310,СВЦЭМ!$B$34:$B$777,O$296)+'СЕТ СН'!$F$16</f>
        <v>0</v>
      </c>
      <c r="P310" s="36">
        <f>SUMIFS(СВЦЭМ!$I$34:$I$777,СВЦЭМ!$A$34:$A$777,$A310,СВЦЭМ!$B$34:$B$777,P$296)+'СЕТ СН'!$F$16</f>
        <v>0</v>
      </c>
      <c r="Q310" s="36">
        <f>SUMIFS(СВЦЭМ!$I$34:$I$777,СВЦЭМ!$A$34:$A$777,$A310,СВЦЭМ!$B$34:$B$777,Q$296)+'СЕТ СН'!$F$16</f>
        <v>0</v>
      </c>
      <c r="R310" s="36">
        <f>SUMIFS(СВЦЭМ!$I$34:$I$777,СВЦЭМ!$A$34:$A$777,$A310,СВЦЭМ!$B$34:$B$777,R$296)+'СЕТ СН'!$F$16</f>
        <v>0</v>
      </c>
      <c r="S310" s="36">
        <f>SUMIFS(СВЦЭМ!$I$34:$I$777,СВЦЭМ!$A$34:$A$777,$A310,СВЦЭМ!$B$34:$B$777,S$296)+'СЕТ СН'!$F$16</f>
        <v>0</v>
      </c>
      <c r="T310" s="36">
        <f>SUMIFS(СВЦЭМ!$I$34:$I$777,СВЦЭМ!$A$34:$A$777,$A310,СВЦЭМ!$B$34:$B$777,T$296)+'СЕТ СН'!$F$16</f>
        <v>0</v>
      </c>
      <c r="U310" s="36">
        <f>SUMIFS(СВЦЭМ!$I$34:$I$777,СВЦЭМ!$A$34:$A$777,$A310,СВЦЭМ!$B$34:$B$777,U$296)+'СЕТ СН'!$F$16</f>
        <v>0</v>
      </c>
      <c r="V310" s="36">
        <f>SUMIFS(СВЦЭМ!$I$34:$I$777,СВЦЭМ!$A$34:$A$777,$A310,СВЦЭМ!$B$34:$B$777,V$296)+'СЕТ СН'!$F$16</f>
        <v>0</v>
      </c>
      <c r="W310" s="36">
        <f>SUMIFS(СВЦЭМ!$I$34:$I$777,СВЦЭМ!$A$34:$A$777,$A310,СВЦЭМ!$B$34:$B$777,W$296)+'СЕТ СН'!$F$16</f>
        <v>0</v>
      </c>
      <c r="X310" s="36">
        <f>SUMIFS(СВЦЭМ!$I$34:$I$777,СВЦЭМ!$A$34:$A$777,$A310,СВЦЭМ!$B$34:$B$777,X$296)+'СЕТ СН'!$F$16</f>
        <v>0</v>
      </c>
      <c r="Y310" s="36">
        <f>SUMIFS(СВЦЭМ!$I$34:$I$777,СВЦЭМ!$A$34:$A$777,$A310,СВЦЭМ!$B$34:$B$777,Y$296)+'СЕТ СН'!$F$16</f>
        <v>0</v>
      </c>
    </row>
    <row r="311" spans="1:25" ht="15.75" hidden="1" x14ac:dyDescent="0.2">
      <c r="A311" s="35">
        <f t="shared" si="8"/>
        <v>44089</v>
      </c>
      <c r="B311" s="36">
        <f>SUMIFS(СВЦЭМ!$I$34:$I$777,СВЦЭМ!$A$34:$A$777,$A311,СВЦЭМ!$B$34:$B$777,B$296)+'СЕТ СН'!$F$16</f>
        <v>0</v>
      </c>
      <c r="C311" s="36">
        <f>SUMIFS(СВЦЭМ!$I$34:$I$777,СВЦЭМ!$A$34:$A$777,$A311,СВЦЭМ!$B$34:$B$777,C$296)+'СЕТ СН'!$F$16</f>
        <v>0</v>
      </c>
      <c r="D311" s="36">
        <f>SUMIFS(СВЦЭМ!$I$34:$I$777,СВЦЭМ!$A$34:$A$777,$A311,СВЦЭМ!$B$34:$B$777,D$296)+'СЕТ СН'!$F$16</f>
        <v>0</v>
      </c>
      <c r="E311" s="36">
        <f>SUMIFS(СВЦЭМ!$I$34:$I$777,СВЦЭМ!$A$34:$A$777,$A311,СВЦЭМ!$B$34:$B$777,E$296)+'СЕТ СН'!$F$16</f>
        <v>0</v>
      </c>
      <c r="F311" s="36">
        <f>SUMIFS(СВЦЭМ!$I$34:$I$777,СВЦЭМ!$A$34:$A$777,$A311,СВЦЭМ!$B$34:$B$777,F$296)+'СЕТ СН'!$F$16</f>
        <v>0</v>
      </c>
      <c r="G311" s="36">
        <f>SUMIFS(СВЦЭМ!$I$34:$I$777,СВЦЭМ!$A$34:$A$777,$A311,СВЦЭМ!$B$34:$B$777,G$296)+'СЕТ СН'!$F$16</f>
        <v>0</v>
      </c>
      <c r="H311" s="36">
        <f>SUMIFS(СВЦЭМ!$I$34:$I$777,СВЦЭМ!$A$34:$A$777,$A311,СВЦЭМ!$B$34:$B$777,H$296)+'СЕТ СН'!$F$16</f>
        <v>0</v>
      </c>
      <c r="I311" s="36">
        <f>SUMIFS(СВЦЭМ!$I$34:$I$777,СВЦЭМ!$A$34:$A$777,$A311,СВЦЭМ!$B$34:$B$777,I$296)+'СЕТ СН'!$F$16</f>
        <v>0</v>
      </c>
      <c r="J311" s="36">
        <f>SUMIFS(СВЦЭМ!$I$34:$I$777,СВЦЭМ!$A$34:$A$777,$A311,СВЦЭМ!$B$34:$B$777,J$296)+'СЕТ СН'!$F$16</f>
        <v>0</v>
      </c>
      <c r="K311" s="36">
        <f>SUMIFS(СВЦЭМ!$I$34:$I$777,СВЦЭМ!$A$34:$A$777,$A311,СВЦЭМ!$B$34:$B$777,K$296)+'СЕТ СН'!$F$16</f>
        <v>0</v>
      </c>
      <c r="L311" s="36">
        <f>SUMIFS(СВЦЭМ!$I$34:$I$777,СВЦЭМ!$A$34:$A$777,$A311,СВЦЭМ!$B$34:$B$777,L$296)+'СЕТ СН'!$F$16</f>
        <v>0</v>
      </c>
      <c r="M311" s="36">
        <f>SUMIFS(СВЦЭМ!$I$34:$I$777,СВЦЭМ!$A$34:$A$777,$A311,СВЦЭМ!$B$34:$B$777,M$296)+'СЕТ СН'!$F$16</f>
        <v>0</v>
      </c>
      <c r="N311" s="36">
        <f>SUMIFS(СВЦЭМ!$I$34:$I$777,СВЦЭМ!$A$34:$A$777,$A311,СВЦЭМ!$B$34:$B$777,N$296)+'СЕТ СН'!$F$16</f>
        <v>0</v>
      </c>
      <c r="O311" s="36">
        <f>SUMIFS(СВЦЭМ!$I$34:$I$777,СВЦЭМ!$A$34:$A$777,$A311,СВЦЭМ!$B$34:$B$777,O$296)+'СЕТ СН'!$F$16</f>
        <v>0</v>
      </c>
      <c r="P311" s="36">
        <f>SUMIFS(СВЦЭМ!$I$34:$I$777,СВЦЭМ!$A$34:$A$777,$A311,СВЦЭМ!$B$34:$B$777,P$296)+'СЕТ СН'!$F$16</f>
        <v>0</v>
      </c>
      <c r="Q311" s="36">
        <f>SUMIFS(СВЦЭМ!$I$34:$I$777,СВЦЭМ!$A$34:$A$777,$A311,СВЦЭМ!$B$34:$B$777,Q$296)+'СЕТ СН'!$F$16</f>
        <v>0</v>
      </c>
      <c r="R311" s="36">
        <f>SUMIFS(СВЦЭМ!$I$34:$I$777,СВЦЭМ!$A$34:$A$777,$A311,СВЦЭМ!$B$34:$B$777,R$296)+'СЕТ СН'!$F$16</f>
        <v>0</v>
      </c>
      <c r="S311" s="36">
        <f>SUMIFS(СВЦЭМ!$I$34:$I$777,СВЦЭМ!$A$34:$A$777,$A311,СВЦЭМ!$B$34:$B$777,S$296)+'СЕТ СН'!$F$16</f>
        <v>0</v>
      </c>
      <c r="T311" s="36">
        <f>SUMIFS(СВЦЭМ!$I$34:$I$777,СВЦЭМ!$A$34:$A$777,$A311,СВЦЭМ!$B$34:$B$777,T$296)+'СЕТ СН'!$F$16</f>
        <v>0</v>
      </c>
      <c r="U311" s="36">
        <f>SUMIFS(СВЦЭМ!$I$34:$I$777,СВЦЭМ!$A$34:$A$777,$A311,СВЦЭМ!$B$34:$B$777,U$296)+'СЕТ СН'!$F$16</f>
        <v>0</v>
      </c>
      <c r="V311" s="36">
        <f>SUMIFS(СВЦЭМ!$I$34:$I$777,СВЦЭМ!$A$34:$A$777,$A311,СВЦЭМ!$B$34:$B$777,V$296)+'СЕТ СН'!$F$16</f>
        <v>0</v>
      </c>
      <c r="W311" s="36">
        <f>SUMIFS(СВЦЭМ!$I$34:$I$777,СВЦЭМ!$A$34:$A$777,$A311,СВЦЭМ!$B$34:$B$777,W$296)+'СЕТ СН'!$F$16</f>
        <v>0</v>
      </c>
      <c r="X311" s="36">
        <f>SUMIFS(СВЦЭМ!$I$34:$I$777,СВЦЭМ!$A$34:$A$777,$A311,СВЦЭМ!$B$34:$B$777,X$296)+'СЕТ СН'!$F$16</f>
        <v>0</v>
      </c>
      <c r="Y311" s="36">
        <f>SUMIFS(СВЦЭМ!$I$34:$I$777,СВЦЭМ!$A$34:$A$777,$A311,СВЦЭМ!$B$34:$B$777,Y$296)+'СЕТ СН'!$F$16</f>
        <v>0</v>
      </c>
    </row>
    <row r="312" spans="1:25" ht="15.75" hidden="1" x14ac:dyDescent="0.2">
      <c r="A312" s="35">
        <f t="shared" si="8"/>
        <v>44090</v>
      </c>
      <c r="B312" s="36">
        <f>SUMIFS(СВЦЭМ!$I$34:$I$777,СВЦЭМ!$A$34:$A$777,$A312,СВЦЭМ!$B$34:$B$777,B$296)+'СЕТ СН'!$F$16</f>
        <v>0</v>
      </c>
      <c r="C312" s="36">
        <f>SUMIFS(СВЦЭМ!$I$34:$I$777,СВЦЭМ!$A$34:$A$777,$A312,СВЦЭМ!$B$34:$B$777,C$296)+'СЕТ СН'!$F$16</f>
        <v>0</v>
      </c>
      <c r="D312" s="36">
        <f>SUMIFS(СВЦЭМ!$I$34:$I$777,СВЦЭМ!$A$34:$A$777,$A312,СВЦЭМ!$B$34:$B$777,D$296)+'СЕТ СН'!$F$16</f>
        <v>0</v>
      </c>
      <c r="E312" s="36">
        <f>SUMIFS(СВЦЭМ!$I$34:$I$777,СВЦЭМ!$A$34:$A$777,$A312,СВЦЭМ!$B$34:$B$777,E$296)+'СЕТ СН'!$F$16</f>
        <v>0</v>
      </c>
      <c r="F312" s="36">
        <f>SUMIFS(СВЦЭМ!$I$34:$I$777,СВЦЭМ!$A$34:$A$777,$A312,СВЦЭМ!$B$34:$B$777,F$296)+'СЕТ СН'!$F$16</f>
        <v>0</v>
      </c>
      <c r="G312" s="36">
        <f>SUMIFS(СВЦЭМ!$I$34:$I$777,СВЦЭМ!$A$34:$A$777,$A312,СВЦЭМ!$B$34:$B$777,G$296)+'СЕТ СН'!$F$16</f>
        <v>0</v>
      </c>
      <c r="H312" s="36">
        <f>SUMIFS(СВЦЭМ!$I$34:$I$777,СВЦЭМ!$A$34:$A$777,$A312,СВЦЭМ!$B$34:$B$777,H$296)+'СЕТ СН'!$F$16</f>
        <v>0</v>
      </c>
      <c r="I312" s="36">
        <f>SUMIFS(СВЦЭМ!$I$34:$I$777,СВЦЭМ!$A$34:$A$777,$A312,СВЦЭМ!$B$34:$B$777,I$296)+'СЕТ СН'!$F$16</f>
        <v>0</v>
      </c>
      <c r="J312" s="36">
        <f>SUMIFS(СВЦЭМ!$I$34:$I$777,СВЦЭМ!$A$34:$A$777,$A312,СВЦЭМ!$B$34:$B$777,J$296)+'СЕТ СН'!$F$16</f>
        <v>0</v>
      </c>
      <c r="K312" s="36">
        <f>SUMIFS(СВЦЭМ!$I$34:$I$777,СВЦЭМ!$A$34:$A$777,$A312,СВЦЭМ!$B$34:$B$777,K$296)+'СЕТ СН'!$F$16</f>
        <v>0</v>
      </c>
      <c r="L312" s="36">
        <f>SUMIFS(СВЦЭМ!$I$34:$I$777,СВЦЭМ!$A$34:$A$777,$A312,СВЦЭМ!$B$34:$B$777,L$296)+'СЕТ СН'!$F$16</f>
        <v>0</v>
      </c>
      <c r="M312" s="36">
        <f>SUMIFS(СВЦЭМ!$I$34:$I$777,СВЦЭМ!$A$34:$A$777,$A312,СВЦЭМ!$B$34:$B$777,M$296)+'СЕТ СН'!$F$16</f>
        <v>0</v>
      </c>
      <c r="N312" s="36">
        <f>SUMIFS(СВЦЭМ!$I$34:$I$777,СВЦЭМ!$A$34:$A$777,$A312,СВЦЭМ!$B$34:$B$777,N$296)+'СЕТ СН'!$F$16</f>
        <v>0</v>
      </c>
      <c r="O312" s="36">
        <f>SUMIFS(СВЦЭМ!$I$34:$I$777,СВЦЭМ!$A$34:$A$777,$A312,СВЦЭМ!$B$34:$B$777,O$296)+'СЕТ СН'!$F$16</f>
        <v>0</v>
      </c>
      <c r="P312" s="36">
        <f>SUMIFS(СВЦЭМ!$I$34:$I$777,СВЦЭМ!$A$34:$A$777,$A312,СВЦЭМ!$B$34:$B$777,P$296)+'СЕТ СН'!$F$16</f>
        <v>0</v>
      </c>
      <c r="Q312" s="36">
        <f>SUMIFS(СВЦЭМ!$I$34:$I$777,СВЦЭМ!$A$34:$A$777,$A312,СВЦЭМ!$B$34:$B$777,Q$296)+'СЕТ СН'!$F$16</f>
        <v>0</v>
      </c>
      <c r="R312" s="36">
        <f>SUMIFS(СВЦЭМ!$I$34:$I$777,СВЦЭМ!$A$34:$A$777,$A312,СВЦЭМ!$B$34:$B$777,R$296)+'СЕТ СН'!$F$16</f>
        <v>0</v>
      </c>
      <c r="S312" s="36">
        <f>SUMIFS(СВЦЭМ!$I$34:$I$777,СВЦЭМ!$A$34:$A$777,$A312,СВЦЭМ!$B$34:$B$777,S$296)+'СЕТ СН'!$F$16</f>
        <v>0</v>
      </c>
      <c r="T312" s="36">
        <f>SUMIFS(СВЦЭМ!$I$34:$I$777,СВЦЭМ!$A$34:$A$777,$A312,СВЦЭМ!$B$34:$B$777,T$296)+'СЕТ СН'!$F$16</f>
        <v>0</v>
      </c>
      <c r="U312" s="36">
        <f>SUMIFS(СВЦЭМ!$I$34:$I$777,СВЦЭМ!$A$34:$A$777,$A312,СВЦЭМ!$B$34:$B$777,U$296)+'СЕТ СН'!$F$16</f>
        <v>0</v>
      </c>
      <c r="V312" s="36">
        <f>SUMIFS(СВЦЭМ!$I$34:$I$777,СВЦЭМ!$A$34:$A$777,$A312,СВЦЭМ!$B$34:$B$777,V$296)+'СЕТ СН'!$F$16</f>
        <v>0</v>
      </c>
      <c r="W312" s="36">
        <f>SUMIFS(СВЦЭМ!$I$34:$I$777,СВЦЭМ!$A$34:$A$777,$A312,СВЦЭМ!$B$34:$B$777,W$296)+'СЕТ СН'!$F$16</f>
        <v>0</v>
      </c>
      <c r="X312" s="36">
        <f>SUMIFS(СВЦЭМ!$I$34:$I$777,СВЦЭМ!$A$34:$A$777,$A312,СВЦЭМ!$B$34:$B$777,X$296)+'СЕТ СН'!$F$16</f>
        <v>0</v>
      </c>
      <c r="Y312" s="36">
        <f>SUMIFS(СВЦЭМ!$I$34:$I$777,СВЦЭМ!$A$34:$A$777,$A312,СВЦЭМ!$B$34:$B$777,Y$296)+'СЕТ СН'!$F$16</f>
        <v>0</v>
      </c>
    </row>
    <row r="313" spans="1:25" ht="15.75" hidden="1" x14ac:dyDescent="0.2">
      <c r="A313" s="35">
        <f t="shared" si="8"/>
        <v>44091</v>
      </c>
      <c r="B313" s="36">
        <f>SUMIFS(СВЦЭМ!$I$34:$I$777,СВЦЭМ!$A$34:$A$777,$A313,СВЦЭМ!$B$34:$B$777,B$296)+'СЕТ СН'!$F$16</f>
        <v>0</v>
      </c>
      <c r="C313" s="36">
        <f>SUMIFS(СВЦЭМ!$I$34:$I$777,СВЦЭМ!$A$34:$A$777,$A313,СВЦЭМ!$B$34:$B$777,C$296)+'СЕТ СН'!$F$16</f>
        <v>0</v>
      </c>
      <c r="D313" s="36">
        <f>SUMIFS(СВЦЭМ!$I$34:$I$777,СВЦЭМ!$A$34:$A$777,$A313,СВЦЭМ!$B$34:$B$777,D$296)+'СЕТ СН'!$F$16</f>
        <v>0</v>
      </c>
      <c r="E313" s="36">
        <f>SUMIFS(СВЦЭМ!$I$34:$I$777,СВЦЭМ!$A$34:$A$777,$A313,СВЦЭМ!$B$34:$B$777,E$296)+'СЕТ СН'!$F$16</f>
        <v>0</v>
      </c>
      <c r="F313" s="36">
        <f>SUMIFS(СВЦЭМ!$I$34:$I$777,СВЦЭМ!$A$34:$A$777,$A313,СВЦЭМ!$B$34:$B$777,F$296)+'СЕТ СН'!$F$16</f>
        <v>0</v>
      </c>
      <c r="G313" s="36">
        <f>SUMIFS(СВЦЭМ!$I$34:$I$777,СВЦЭМ!$A$34:$A$777,$A313,СВЦЭМ!$B$34:$B$777,G$296)+'СЕТ СН'!$F$16</f>
        <v>0</v>
      </c>
      <c r="H313" s="36">
        <f>SUMIFS(СВЦЭМ!$I$34:$I$777,СВЦЭМ!$A$34:$A$777,$A313,СВЦЭМ!$B$34:$B$777,H$296)+'СЕТ СН'!$F$16</f>
        <v>0</v>
      </c>
      <c r="I313" s="36">
        <f>SUMIFS(СВЦЭМ!$I$34:$I$777,СВЦЭМ!$A$34:$A$777,$A313,СВЦЭМ!$B$34:$B$777,I$296)+'СЕТ СН'!$F$16</f>
        <v>0</v>
      </c>
      <c r="J313" s="36">
        <f>SUMIFS(СВЦЭМ!$I$34:$I$777,СВЦЭМ!$A$34:$A$777,$A313,СВЦЭМ!$B$34:$B$777,J$296)+'СЕТ СН'!$F$16</f>
        <v>0</v>
      </c>
      <c r="K313" s="36">
        <f>SUMIFS(СВЦЭМ!$I$34:$I$777,СВЦЭМ!$A$34:$A$777,$A313,СВЦЭМ!$B$34:$B$777,K$296)+'СЕТ СН'!$F$16</f>
        <v>0</v>
      </c>
      <c r="L313" s="36">
        <f>SUMIFS(СВЦЭМ!$I$34:$I$777,СВЦЭМ!$A$34:$A$777,$A313,СВЦЭМ!$B$34:$B$777,L$296)+'СЕТ СН'!$F$16</f>
        <v>0</v>
      </c>
      <c r="M313" s="36">
        <f>SUMIFS(СВЦЭМ!$I$34:$I$777,СВЦЭМ!$A$34:$A$777,$A313,СВЦЭМ!$B$34:$B$777,M$296)+'СЕТ СН'!$F$16</f>
        <v>0</v>
      </c>
      <c r="N313" s="36">
        <f>SUMIFS(СВЦЭМ!$I$34:$I$777,СВЦЭМ!$A$34:$A$777,$A313,СВЦЭМ!$B$34:$B$777,N$296)+'СЕТ СН'!$F$16</f>
        <v>0</v>
      </c>
      <c r="O313" s="36">
        <f>SUMIFS(СВЦЭМ!$I$34:$I$777,СВЦЭМ!$A$34:$A$777,$A313,СВЦЭМ!$B$34:$B$777,O$296)+'СЕТ СН'!$F$16</f>
        <v>0</v>
      </c>
      <c r="P313" s="36">
        <f>SUMIFS(СВЦЭМ!$I$34:$I$777,СВЦЭМ!$A$34:$A$777,$A313,СВЦЭМ!$B$34:$B$777,P$296)+'СЕТ СН'!$F$16</f>
        <v>0</v>
      </c>
      <c r="Q313" s="36">
        <f>SUMIFS(СВЦЭМ!$I$34:$I$777,СВЦЭМ!$A$34:$A$777,$A313,СВЦЭМ!$B$34:$B$777,Q$296)+'СЕТ СН'!$F$16</f>
        <v>0</v>
      </c>
      <c r="R313" s="36">
        <f>SUMIFS(СВЦЭМ!$I$34:$I$777,СВЦЭМ!$A$34:$A$777,$A313,СВЦЭМ!$B$34:$B$777,R$296)+'СЕТ СН'!$F$16</f>
        <v>0</v>
      </c>
      <c r="S313" s="36">
        <f>SUMIFS(СВЦЭМ!$I$34:$I$777,СВЦЭМ!$A$34:$A$777,$A313,СВЦЭМ!$B$34:$B$777,S$296)+'СЕТ СН'!$F$16</f>
        <v>0</v>
      </c>
      <c r="T313" s="36">
        <f>SUMIFS(СВЦЭМ!$I$34:$I$777,СВЦЭМ!$A$34:$A$777,$A313,СВЦЭМ!$B$34:$B$777,T$296)+'СЕТ СН'!$F$16</f>
        <v>0</v>
      </c>
      <c r="U313" s="36">
        <f>SUMIFS(СВЦЭМ!$I$34:$I$777,СВЦЭМ!$A$34:$A$777,$A313,СВЦЭМ!$B$34:$B$777,U$296)+'СЕТ СН'!$F$16</f>
        <v>0</v>
      </c>
      <c r="V313" s="36">
        <f>SUMIFS(СВЦЭМ!$I$34:$I$777,СВЦЭМ!$A$34:$A$777,$A313,СВЦЭМ!$B$34:$B$777,V$296)+'СЕТ СН'!$F$16</f>
        <v>0</v>
      </c>
      <c r="W313" s="36">
        <f>SUMIFS(СВЦЭМ!$I$34:$I$777,СВЦЭМ!$A$34:$A$777,$A313,СВЦЭМ!$B$34:$B$777,W$296)+'СЕТ СН'!$F$16</f>
        <v>0</v>
      </c>
      <c r="X313" s="36">
        <f>SUMIFS(СВЦЭМ!$I$34:$I$777,СВЦЭМ!$A$34:$A$777,$A313,СВЦЭМ!$B$34:$B$777,X$296)+'СЕТ СН'!$F$16</f>
        <v>0</v>
      </c>
      <c r="Y313" s="36">
        <f>SUMIFS(СВЦЭМ!$I$34:$I$777,СВЦЭМ!$A$34:$A$777,$A313,СВЦЭМ!$B$34:$B$777,Y$296)+'СЕТ СН'!$F$16</f>
        <v>0</v>
      </c>
    </row>
    <row r="314" spans="1:25" ht="15.75" hidden="1" x14ac:dyDescent="0.2">
      <c r="A314" s="35">
        <f t="shared" si="8"/>
        <v>44092</v>
      </c>
      <c r="B314" s="36">
        <f>SUMIFS(СВЦЭМ!$I$34:$I$777,СВЦЭМ!$A$34:$A$777,$A314,СВЦЭМ!$B$34:$B$777,B$296)+'СЕТ СН'!$F$16</f>
        <v>0</v>
      </c>
      <c r="C314" s="36">
        <f>SUMIFS(СВЦЭМ!$I$34:$I$777,СВЦЭМ!$A$34:$A$777,$A314,СВЦЭМ!$B$34:$B$777,C$296)+'СЕТ СН'!$F$16</f>
        <v>0</v>
      </c>
      <c r="D314" s="36">
        <f>SUMIFS(СВЦЭМ!$I$34:$I$777,СВЦЭМ!$A$34:$A$777,$A314,СВЦЭМ!$B$34:$B$777,D$296)+'СЕТ СН'!$F$16</f>
        <v>0</v>
      </c>
      <c r="E314" s="36">
        <f>SUMIFS(СВЦЭМ!$I$34:$I$777,СВЦЭМ!$A$34:$A$777,$A314,СВЦЭМ!$B$34:$B$777,E$296)+'СЕТ СН'!$F$16</f>
        <v>0</v>
      </c>
      <c r="F314" s="36">
        <f>SUMIFS(СВЦЭМ!$I$34:$I$777,СВЦЭМ!$A$34:$A$777,$A314,СВЦЭМ!$B$34:$B$777,F$296)+'СЕТ СН'!$F$16</f>
        <v>0</v>
      </c>
      <c r="G314" s="36">
        <f>SUMIFS(СВЦЭМ!$I$34:$I$777,СВЦЭМ!$A$34:$A$777,$A314,СВЦЭМ!$B$34:$B$777,G$296)+'СЕТ СН'!$F$16</f>
        <v>0</v>
      </c>
      <c r="H314" s="36">
        <f>SUMIFS(СВЦЭМ!$I$34:$I$777,СВЦЭМ!$A$34:$A$777,$A314,СВЦЭМ!$B$34:$B$777,H$296)+'СЕТ СН'!$F$16</f>
        <v>0</v>
      </c>
      <c r="I314" s="36">
        <f>SUMIFS(СВЦЭМ!$I$34:$I$777,СВЦЭМ!$A$34:$A$777,$A314,СВЦЭМ!$B$34:$B$777,I$296)+'СЕТ СН'!$F$16</f>
        <v>0</v>
      </c>
      <c r="J314" s="36">
        <f>SUMIFS(СВЦЭМ!$I$34:$I$777,СВЦЭМ!$A$34:$A$777,$A314,СВЦЭМ!$B$34:$B$777,J$296)+'СЕТ СН'!$F$16</f>
        <v>0</v>
      </c>
      <c r="K314" s="36">
        <f>SUMIFS(СВЦЭМ!$I$34:$I$777,СВЦЭМ!$A$34:$A$777,$A314,СВЦЭМ!$B$34:$B$777,K$296)+'СЕТ СН'!$F$16</f>
        <v>0</v>
      </c>
      <c r="L314" s="36">
        <f>SUMIFS(СВЦЭМ!$I$34:$I$777,СВЦЭМ!$A$34:$A$777,$A314,СВЦЭМ!$B$34:$B$777,L$296)+'СЕТ СН'!$F$16</f>
        <v>0</v>
      </c>
      <c r="M314" s="36">
        <f>SUMIFS(СВЦЭМ!$I$34:$I$777,СВЦЭМ!$A$34:$A$777,$A314,СВЦЭМ!$B$34:$B$777,M$296)+'СЕТ СН'!$F$16</f>
        <v>0</v>
      </c>
      <c r="N314" s="36">
        <f>SUMIFS(СВЦЭМ!$I$34:$I$777,СВЦЭМ!$A$34:$A$777,$A314,СВЦЭМ!$B$34:$B$777,N$296)+'СЕТ СН'!$F$16</f>
        <v>0</v>
      </c>
      <c r="O314" s="36">
        <f>SUMIFS(СВЦЭМ!$I$34:$I$777,СВЦЭМ!$A$34:$A$777,$A314,СВЦЭМ!$B$34:$B$777,O$296)+'СЕТ СН'!$F$16</f>
        <v>0</v>
      </c>
      <c r="P314" s="36">
        <f>SUMIFS(СВЦЭМ!$I$34:$I$777,СВЦЭМ!$A$34:$A$777,$A314,СВЦЭМ!$B$34:$B$777,P$296)+'СЕТ СН'!$F$16</f>
        <v>0</v>
      </c>
      <c r="Q314" s="36">
        <f>SUMIFS(СВЦЭМ!$I$34:$I$777,СВЦЭМ!$A$34:$A$777,$A314,СВЦЭМ!$B$34:$B$777,Q$296)+'СЕТ СН'!$F$16</f>
        <v>0</v>
      </c>
      <c r="R314" s="36">
        <f>SUMIFS(СВЦЭМ!$I$34:$I$777,СВЦЭМ!$A$34:$A$777,$A314,СВЦЭМ!$B$34:$B$777,R$296)+'СЕТ СН'!$F$16</f>
        <v>0</v>
      </c>
      <c r="S314" s="36">
        <f>SUMIFS(СВЦЭМ!$I$34:$I$777,СВЦЭМ!$A$34:$A$777,$A314,СВЦЭМ!$B$34:$B$777,S$296)+'СЕТ СН'!$F$16</f>
        <v>0</v>
      </c>
      <c r="T314" s="36">
        <f>SUMIFS(СВЦЭМ!$I$34:$I$777,СВЦЭМ!$A$34:$A$777,$A314,СВЦЭМ!$B$34:$B$777,T$296)+'СЕТ СН'!$F$16</f>
        <v>0</v>
      </c>
      <c r="U314" s="36">
        <f>SUMIFS(СВЦЭМ!$I$34:$I$777,СВЦЭМ!$A$34:$A$777,$A314,СВЦЭМ!$B$34:$B$777,U$296)+'СЕТ СН'!$F$16</f>
        <v>0</v>
      </c>
      <c r="V314" s="36">
        <f>SUMIFS(СВЦЭМ!$I$34:$I$777,СВЦЭМ!$A$34:$A$777,$A314,СВЦЭМ!$B$34:$B$777,V$296)+'СЕТ СН'!$F$16</f>
        <v>0</v>
      </c>
      <c r="W314" s="36">
        <f>SUMIFS(СВЦЭМ!$I$34:$I$777,СВЦЭМ!$A$34:$A$777,$A314,СВЦЭМ!$B$34:$B$777,W$296)+'СЕТ СН'!$F$16</f>
        <v>0</v>
      </c>
      <c r="X314" s="36">
        <f>SUMIFS(СВЦЭМ!$I$34:$I$777,СВЦЭМ!$A$34:$A$777,$A314,СВЦЭМ!$B$34:$B$777,X$296)+'СЕТ СН'!$F$16</f>
        <v>0</v>
      </c>
      <c r="Y314" s="36">
        <f>SUMIFS(СВЦЭМ!$I$34:$I$777,СВЦЭМ!$A$34:$A$777,$A314,СВЦЭМ!$B$34:$B$777,Y$296)+'СЕТ СН'!$F$16</f>
        <v>0</v>
      </c>
    </row>
    <row r="315" spans="1:25" ht="15.75" hidden="1" x14ac:dyDescent="0.2">
      <c r="A315" s="35">
        <f t="shared" si="8"/>
        <v>44093</v>
      </c>
      <c r="B315" s="36">
        <f>SUMIFS(СВЦЭМ!$I$34:$I$777,СВЦЭМ!$A$34:$A$777,$A315,СВЦЭМ!$B$34:$B$777,B$296)+'СЕТ СН'!$F$16</f>
        <v>0</v>
      </c>
      <c r="C315" s="36">
        <f>SUMIFS(СВЦЭМ!$I$34:$I$777,СВЦЭМ!$A$34:$A$777,$A315,СВЦЭМ!$B$34:$B$777,C$296)+'СЕТ СН'!$F$16</f>
        <v>0</v>
      </c>
      <c r="D315" s="36">
        <f>SUMIFS(СВЦЭМ!$I$34:$I$777,СВЦЭМ!$A$34:$A$777,$A315,СВЦЭМ!$B$34:$B$777,D$296)+'СЕТ СН'!$F$16</f>
        <v>0</v>
      </c>
      <c r="E315" s="36">
        <f>SUMIFS(СВЦЭМ!$I$34:$I$777,СВЦЭМ!$A$34:$A$777,$A315,СВЦЭМ!$B$34:$B$777,E$296)+'СЕТ СН'!$F$16</f>
        <v>0</v>
      </c>
      <c r="F315" s="36">
        <f>SUMIFS(СВЦЭМ!$I$34:$I$777,СВЦЭМ!$A$34:$A$777,$A315,СВЦЭМ!$B$34:$B$777,F$296)+'СЕТ СН'!$F$16</f>
        <v>0</v>
      </c>
      <c r="G315" s="36">
        <f>SUMIFS(СВЦЭМ!$I$34:$I$777,СВЦЭМ!$A$34:$A$777,$A315,СВЦЭМ!$B$34:$B$777,G$296)+'СЕТ СН'!$F$16</f>
        <v>0</v>
      </c>
      <c r="H315" s="36">
        <f>SUMIFS(СВЦЭМ!$I$34:$I$777,СВЦЭМ!$A$34:$A$777,$A315,СВЦЭМ!$B$34:$B$777,H$296)+'СЕТ СН'!$F$16</f>
        <v>0</v>
      </c>
      <c r="I315" s="36">
        <f>SUMIFS(СВЦЭМ!$I$34:$I$777,СВЦЭМ!$A$34:$A$777,$A315,СВЦЭМ!$B$34:$B$777,I$296)+'СЕТ СН'!$F$16</f>
        <v>0</v>
      </c>
      <c r="J315" s="36">
        <f>SUMIFS(СВЦЭМ!$I$34:$I$777,СВЦЭМ!$A$34:$A$777,$A315,СВЦЭМ!$B$34:$B$777,J$296)+'СЕТ СН'!$F$16</f>
        <v>0</v>
      </c>
      <c r="K315" s="36">
        <f>SUMIFS(СВЦЭМ!$I$34:$I$777,СВЦЭМ!$A$34:$A$777,$A315,СВЦЭМ!$B$34:$B$777,K$296)+'СЕТ СН'!$F$16</f>
        <v>0</v>
      </c>
      <c r="L315" s="36">
        <f>SUMIFS(СВЦЭМ!$I$34:$I$777,СВЦЭМ!$A$34:$A$777,$A315,СВЦЭМ!$B$34:$B$777,L$296)+'СЕТ СН'!$F$16</f>
        <v>0</v>
      </c>
      <c r="M315" s="36">
        <f>SUMIFS(СВЦЭМ!$I$34:$I$777,СВЦЭМ!$A$34:$A$777,$A315,СВЦЭМ!$B$34:$B$777,M$296)+'СЕТ СН'!$F$16</f>
        <v>0</v>
      </c>
      <c r="N315" s="36">
        <f>SUMIFS(СВЦЭМ!$I$34:$I$777,СВЦЭМ!$A$34:$A$777,$A315,СВЦЭМ!$B$34:$B$777,N$296)+'СЕТ СН'!$F$16</f>
        <v>0</v>
      </c>
      <c r="O315" s="36">
        <f>SUMIFS(СВЦЭМ!$I$34:$I$777,СВЦЭМ!$A$34:$A$777,$A315,СВЦЭМ!$B$34:$B$777,O$296)+'СЕТ СН'!$F$16</f>
        <v>0</v>
      </c>
      <c r="P315" s="36">
        <f>SUMIFS(СВЦЭМ!$I$34:$I$777,СВЦЭМ!$A$34:$A$777,$A315,СВЦЭМ!$B$34:$B$777,P$296)+'СЕТ СН'!$F$16</f>
        <v>0</v>
      </c>
      <c r="Q315" s="36">
        <f>SUMIFS(СВЦЭМ!$I$34:$I$777,СВЦЭМ!$A$34:$A$777,$A315,СВЦЭМ!$B$34:$B$777,Q$296)+'СЕТ СН'!$F$16</f>
        <v>0</v>
      </c>
      <c r="R315" s="36">
        <f>SUMIFS(СВЦЭМ!$I$34:$I$777,СВЦЭМ!$A$34:$A$777,$A315,СВЦЭМ!$B$34:$B$777,R$296)+'СЕТ СН'!$F$16</f>
        <v>0</v>
      </c>
      <c r="S315" s="36">
        <f>SUMIFS(СВЦЭМ!$I$34:$I$777,СВЦЭМ!$A$34:$A$777,$A315,СВЦЭМ!$B$34:$B$777,S$296)+'СЕТ СН'!$F$16</f>
        <v>0</v>
      </c>
      <c r="T315" s="36">
        <f>SUMIFS(СВЦЭМ!$I$34:$I$777,СВЦЭМ!$A$34:$A$777,$A315,СВЦЭМ!$B$34:$B$777,T$296)+'СЕТ СН'!$F$16</f>
        <v>0</v>
      </c>
      <c r="U315" s="36">
        <f>SUMIFS(СВЦЭМ!$I$34:$I$777,СВЦЭМ!$A$34:$A$777,$A315,СВЦЭМ!$B$34:$B$777,U$296)+'СЕТ СН'!$F$16</f>
        <v>0</v>
      </c>
      <c r="V315" s="36">
        <f>SUMIFS(СВЦЭМ!$I$34:$I$777,СВЦЭМ!$A$34:$A$777,$A315,СВЦЭМ!$B$34:$B$777,V$296)+'СЕТ СН'!$F$16</f>
        <v>0</v>
      </c>
      <c r="W315" s="36">
        <f>SUMIFS(СВЦЭМ!$I$34:$I$777,СВЦЭМ!$A$34:$A$777,$A315,СВЦЭМ!$B$34:$B$777,W$296)+'СЕТ СН'!$F$16</f>
        <v>0</v>
      </c>
      <c r="X315" s="36">
        <f>SUMIFS(СВЦЭМ!$I$34:$I$777,СВЦЭМ!$A$34:$A$777,$A315,СВЦЭМ!$B$34:$B$777,X$296)+'СЕТ СН'!$F$16</f>
        <v>0</v>
      </c>
      <c r="Y315" s="36">
        <f>SUMIFS(СВЦЭМ!$I$34:$I$777,СВЦЭМ!$A$34:$A$777,$A315,СВЦЭМ!$B$34:$B$777,Y$296)+'СЕТ СН'!$F$16</f>
        <v>0</v>
      </c>
    </row>
    <row r="316" spans="1:25" ht="15.75" hidden="1" x14ac:dyDescent="0.2">
      <c r="A316" s="35">
        <f t="shared" si="8"/>
        <v>44094</v>
      </c>
      <c r="B316" s="36">
        <f>SUMIFS(СВЦЭМ!$I$34:$I$777,СВЦЭМ!$A$34:$A$777,$A316,СВЦЭМ!$B$34:$B$777,B$296)+'СЕТ СН'!$F$16</f>
        <v>0</v>
      </c>
      <c r="C316" s="36">
        <f>SUMIFS(СВЦЭМ!$I$34:$I$777,СВЦЭМ!$A$34:$A$777,$A316,СВЦЭМ!$B$34:$B$777,C$296)+'СЕТ СН'!$F$16</f>
        <v>0</v>
      </c>
      <c r="D316" s="36">
        <f>SUMIFS(СВЦЭМ!$I$34:$I$777,СВЦЭМ!$A$34:$A$777,$A316,СВЦЭМ!$B$34:$B$777,D$296)+'СЕТ СН'!$F$16</f>
        <v>0</v>
      </c>
      <c r="E316" s="36">
        <f>SUMIFS(СВЦЭМ!$I$34:$I$777,СВЦЭМ!$A$34:$A$777,$A316,СВЦЭМ!$B$34:$B$777,E$296)+'СЕТ СН'!$F$16</f>
        <v>0</v>
      </c>
      <c r="F316" s="36">
        <f>SUMIFS(СВЦЭМ!$I$34:$I$777,СВЦЭМ!$A$34:$A$777,$A316,СВЦЭМ!$B$34:$B$777,F$296)+'СЕТ СН'!$F$16</f>
        <v>0</v>
      </c>
      <c r="G316" s="36">
        <f>SUMIFS(СВЦЭМ!$I$34:$I$777,СВЦЭМ!$A$34:$A$777,$A316,СВЦЭМ!$B$34:$B$777,G$296)+'СЕТ СН'!$F$16</f>
        <v>0</v>
      </c>
      <c r="H316" s="36">
        <f>SUMIFS(СВЦЭМ!$I$34:$I$777,СВЦЭМ!$A$34:$A$777,$A316,СВЦЭМ!$B$34:$B$777,H$296)+'СЕТ СН'!$F$16</f>
        <v>0</v>
      </c>
      <c r="I316" s="36">
        <f>SUMIFS(СВЦЭМ!$I$34:$I$777,СВЦЭМ!$A$34:$A$777,$A316,СВЦЭМ!$B$34:$B$777,I$296)+'СЕТ СН'!$F$16</f>
        <v>0</v>
      </c>
      <c r="J316" s="36">
        <f>SUMIFS(СВЦЭМ!$I$34:$I$777,СВЦЭМ!$A$34:$A$777,$A316,СВЦЭМ!$B$34:$B$777,J$296)+'СЕТ СН'!$F$16</f>
        <v>0</v>
      </c>
      <c r="K316" s="36">
        <f>SUMIFS(СВЦЭМ!$I$34:$I$777,СВЦЭМ!$A$34:$A$777,$A316,СВЦЭМ!$B$34:$B$777,K$296)+'СЕТ СН'!$F$16</f>
        <v>0</v>
      </c>
      <c r="L316" s="36">
        <f>SUMIFS(СВЦЭМ!$I$34:$I$777,СВЦЭМ!$A$34:$A$777,$A316,СВЦЭМ!$B$34:$B$777,L$296)+'СЕТ СН'!$F$16</f>
        <v>0</v>
      </c>
      <c r="M316" s="36">
        <f>SUMIFS(СВЦЭМ!$I$34:$I$777,СВЦЭМ!$A$34:$A$777,$A316,СВЦЭМ!$B$34:$B$777,M$296)+'СЕТ СН'!$F$16</f>
        <v>0</v>
      </c>
      <c r="N316" s="36">
        <f>SUMIFS(СВЦЭМ!$I$34:$I$777,СВЦЭМ!$A$34:$A$777,$A316,СВЦЭМ!$B$34:$B$777,N$296)+'СЕТ СН'!$F$16</f>
        <v>0</v>
      </c>
      <c r="O316" s="36">
        <f>SUMIFS(СВЦЭМ!$I$34:$I$777,СВЦЭМ!$A$34:$A$777,$A316,СВЦЭМ!$B$34:$B$777,O$296)+'СЕТ СН'!$F$16</f>
        <v>0</v>
      </c>
      <c r="P316" s="36">
        <f>SUMIFS(СВЦЭМ!$I$34:$I$777,СВЦЭМ!$A$34:$A$777,$A316,СВЦЭМ!$B$34:$B$777,P$296)+'СЕТ СН'!$F$16</f>
        <v>0</v>
      </c>
      <c r="Q316" s="36">
        <f>SUMIFS(СВЦЭМ!$I$34:$I$777,СВЦЭМ!$A$34:$A$777,$A316,СВЦЭМ!$B$34:$B$777,Q$296)+'СЕТ СН'!$F$16</f>
        <v>0</v>
      </c>
      <c r="R316" s="36">
        <f>SUMIFS(СВЦЭМ!$I$34:$I$777,СВЦЭМ!$A$34:$A$777,$A316,СВЦЭМ!$B$34:$B$777,R$296)+'СЕТ СН'!$F$16</f>
        <v>0</v>
      </c>
      <c r="S316" s="36">
        <f>SUMIFS(СВЦЭМ!$I$34:$I$777,СВЦЭМ!$A$34:$A$777,$A316,СВЦЭМ!$B$34:$B$777,S$296)+'СЕТ СН'!$F$16</f>
        <v>0</v>
      </c>
      <c r="T316" s="36">
        <f>SUMIFS(СВЦЭМ!$I$34:$I$777,СВЦЭМ!$A$34:$A$777,$A316,СВЦЭМ!$B$34:$B$777,T$296)+'СЕТ СН'!$F$16</f>
        <v>0</v>
      </c>
      <c r="U316" s="36">
        <f>SUMIFS(СВЦЭМ!$I$34:$I$777,СВЦЭМ!$A$34:$A$777,$A316,СВЦЭМ!$B$34:$B$777,U$296)+'СЕТ СН'!$F$16</f>
        <v>0</v>
      </c>
      <c r="V316" s="36">
        <f>SUMIFS(СВЦЭМ!$I$34:$I$777,СВЦЭМ!$A$34:$A$777,$A316,СВЦЭМ!$B$34:$B$777,V$296)+'СЕТ СН'!$F$16</f>
        <v>0</v>
      </c>
      <c r="W316" s="36">
        <f>SUMIFS(СВЦЭМ!$I$34:$I$777,СВЦЭМ!$A$34:$A$777,$A316,СВЦЭМ!$B$34:$B$777,W$296)+'СЕТ СН'!$F$16</f>
        <v>0</v>
      </c>
      <c r="X316" s="36">
        <f>SUMIFS(СВЦЭМ!$I$34:$I$777,СВЦЭМ!$A$34:$A$777,$A316,СВЦЭМ!$B$34:$B$777,X$296)+'СЕТ СН'!$F$16</f>
        <v>0</v>
      </c>
      <c r="Y316" s="36">
        <f>SUMIFS(СВЦЭМ!$I$34:$I$777,СВЦЭМ!$A$34:$A$777,$A316,СВЦЭМ!$B$34:$B$777,Y$296)+'СЕТ СН'!$F$16</f>
        <v>0</v>
      </c>
    </row>
    <row r="317" spans="1:25" ht="15.75" hidden="1" x14ac:dyDescent="0.2">
      <c r="A317" s="35">
        <f t="shared" si="8"/>
        <v>44095</v>
      </c>
      <c r="B317" s="36">
        <f>SUMIFS(СВЦЭМ!$I$34:$I$777,СВЦЭМ!$A$34:$A$777,$A317,СВЦЭМ!$B$34:$B$777,B$296)+'СЕТ СН'!$F$16</f>
        <v>0</v>
      </c>
      <c r="C317" s="36">
        <f>SUMIFS(СВЦЭМ!$I$34:$I$777,СВЦЭМ!$A$34:$A$777,$A317,СВЦЭМ!$B$34:$B$777,C$296)+'СЕТ СН'!$F$16</f>
        <v>0</v>
      </c>
      <c r="D317" s="36">
        <f>SUMIFS(СВЦЭМ!$I$34:$I$777,СВЦЭМ!$A$34:$A$777,$A317,СВЦЭМ!$B$34:$B$777,D$296)+'СЕТ СН'!$F$16</f>
        <v>0</v>
      </c>
      <c r="E317" s="36">
        <f>SUMIFS(СВЦЭМ!$I$34:$I$777,СВЦЭМ!$A$34:$A$777,$A317,СВЦЭМ!$B$34:$B$777,E$296)+'СЕТ СН'!$F$16</f>
        <v>0</v>
      </c>
      <c r="F317" s="36">
        <f>SUMIFS(СВЦЭМ!$I$34:$I$777,СВЦЭМ!$A$34:$A$777,$A317,СВЦЭМ!$B$34:$B$777,F$296)+'СЕТ СН'!$F$16</f>
        <v>0</v>
      </c>
      <c r="G317" s="36">
        <f>SUMIFS(СВЦЭМ!$I$34:$I$777,СВЦЭМ!$A$34:$A$777,$A317,СВЦЭМ!$B$34:$B$777,G$296)+'СЕТ СН'!$F$16</f>
        <v>0</v>
      </c>
      <c r="H317" s="36">
        <f>SUMIFS(СВЦЭМ!$I$34:$I$777,СВЦЭМ!$A$34:$A$777,$A317,СВЦЭМ!$B$34:$B$777,H$296)+'СЕТ СН'!$F$16</f>
        <v>0</v>
      </c>
      <c r="I317" s="36">
        <f>SUMIFS(СВЦЭМ!$I$34:$I$777,СВЦЭМ!$A$34:$A$777,$A317,СВЦЭМ!$B$34:$B$777,I$296)+'СЕТ СН'!$F$16</f>
        <v>0</v>
      </c>
      <c r="J317" s="36">
        <f>SUMIFS(СВЦЭМ!$I$34:$I$777,СВЦЭМ!$A$34:$A$777,$A317,СВЦЭМ!$B$34:$B$777,J$296)+'СЕТ СН'!$F$16</f>
        <v>0</v>
      </c>
      <c r="K317" s="36">
        <f>SUMIFS(СВЦЭМ!$I$34:$I$777,СВЦЭМ!$A$34:$A$777,$A317,СВЦЭМ!$B$34:$B$777,K$296)+'СЕТ СН'!$F$16</f>
        <v>0</v>
      </c>
      <c r="L317" s="36">
        <f>SUMIFS(СВЦЭМ!$I$34:$I$777,СВЦЭМ!$A$34:$A$777,$A317,СВЦЭМ!$B$34:$B$777,L$296)+'СЕТ СН'!$F$16</f>
        <v>0</v>
      </c>
      <c r="M317" s="36">
        <f>SUMIFS(СВЦЭМ!$I$34:$I$777,СВЦЭМ!$A$34:$A$777,$A317,СВЦЭМ!$B$34:$B$777,M$296)+'СЕТ СН'!$F$16</f>
        <v>0</v>
      </c>
      <c r="N317" s="36">
        <f>SUMIFS(СВЦЭМ!$I$34:$I$777,СВЦЭМ!$A$34:$A$777,$A317,СВЦЭМ!$B$34:$B$777,N$296)+'СЕТ СН'!$F$16</f>
        <v>0</v>
      </c>
      <c r="O317" s="36">
        <f>SUMIFS(СВЦЭМ!$I$34:$I$777,СВЦЭМ!$A$34:$A$777,$A317,СВЦЭМ!$B$34:$B$777,O$296)+'СЕТ СН'!$F$16</f>
        <v>0</v>
      </c>
      <c r="P317" s="36">
        <f>SUMIFS(СВЦЭМ!$I$34:$I$777,СВЦЭМ!$A$34:$A$777,$A317,СВЦЭМ!$B$34:$B$777,P$296)+'СЕТ СН'!$F$16</f>
        <v>0</v>
      </c>
      <c r="Q317" s="36">
        <f>SUMIFS(СВЦЭМ!$I$34:$I$777,СВЦЭМ!$A$34:$A$777,$A317,СВЦЭМ!$B$34:$B$777,Q$296)+'СЕТ СН'!$F$16</f>
        <v>0</v>
      </c>
      <c r="R317" s="36">
        <f>SUMIFS(СВЦЭМ!$I$34:$I$777,СВЦЭМ!$A$34:$A$777,$A317,СВЦЭМ!$B$34:$B$777,R$296)+'СЕТ СН'!$F$16</f>
        <v>0</v>
      </c>
      <c r="S317" s="36">
        <f>SUMIFS(СВЦЭМ!$I$34:$I$777,СВЦЭМ!$A$34:$A$777,$A317,СВЦЭМ!$B$34:$B$777,S$296)+'СЕТ СН'!$F$16</f>
        <v>0</v>
      </c>
      <c r="T317" s="36">
        <f>SUMIFS(СВЦЭМ!$I$34:$I$777,СВЦЭМ!$A$34:$A$777,$A317,СВЦЭМ!$B$34:$B$777,T$296)+'СЕТ СН'!$F$16</f>
        <v>0</v>
      </c>
      <c r="U317" s="36">
        <f>SUMIFS(СВЦЭМ!$I$34:$I$777,СВЦЭМ!$A$34:$A$777,$A317,СВЦЭМ!$B$34:$B$777,U$296)+'СЕТ СН'!$F$16</f>
        <v>0</v>
      </c>
      <c r="V317" s="36">
        <f>SUMIFS(СВЦЭМ!$I$34:$I$777,СВЦЭМ!$A$34:$A$777,$A317,СВЦЭМ!$B$34:$B$777,V$296)+'СЕТ СН'!$F$16</f>
        <v>0</v>
      </c>
      <c r="W317" s="36">
        <f>SUMIFS(СВЦЭМ!$I$34:$I$777,СВЦЭМ!$A$34:$A$777,$A317,СВЦЭМ!$B$34:$B$777,W$296)+'СЕТ СН'!$F$16</f>
        <v>0</v>
      </c>
      <c r="X317" s="36">
        <f>SUMIFS(СВЦЭМ!$I$34:$I$777,СВЦЭМ!$A$34:$A$777,$A317,СВЦЭМ!$B$34:$B$777,X$296)+'СЕТ СН'!$F$16</f>
        <v>0</v>
      </c>
      <c r="Y317" s="36">
        <f>SUMIFS(СВЦЭМ!$I$34:$I$777,СВЦЭМ!$A$34:$A$777,$A317,СВЦЭМ!$B$34:$B$777,Y$296)+'СЕТ СН'!$F$16</f>
        <v>0</v>
      </c>
    </row>
    <row r="318" spans="1:25" ht="15.75" hidden="1" x14ac:dyDescent="0.2">
      <c r="A318" s="35">
        <f t="shared" si="8"/>
        <v>44096</v>
      </c>
      <c r="B318" s="36">
        <f>SUMIFS(СВЦЭМ!$I$34:$I$777,СВЦЭМ!$A$34:$A$777,$A318,СВЦЭМ!$B$34:$B$777,B$296)+'СЕТ СН'!$F$16</f>
        <v>0</v>
      </c>
      <c r="C318" s="36">
        <f>SUMIFS(СВЦЭМ!$I$34:$I$777,СВЦЭМ!$A$34:$A$777,$A318,СВЦЭМ!$B$34:$B$777,C$296)+'СЕТ СН'!$F$16</f>
        <v>0</v>
      </c>
      <c r="D318" s="36">
        <f>SUMIFS(СВЦЭМ!$I$34:$I$777,СВЦЭМ!$A$34:$A$777,$A318,СВЦЭМ!$B$34:$B$777,D$296)+'СЕТ СН'!$F$16</f>
        <v>0</v>
      </c>
      <c r="E318" s="36">
        <f>SUMIFS(СВЦЭМ!$I$34:$I$777,СВЦЭМ!$A$34:$A$777,$A318,СВЦЭМ!$B$34:$B$777,E$296)+'СЕТ СН'!$F$16</f>
        <v>0</v>
      </c>
      <c r="F318" s="36">
        <f>SUMIFS(СВЦЭМ!$I$34:$I$777,СВЦЭМ!$A$34:$A$777,$A318,СВЦЭМ!$B$34:$B$777,F$296)+'СЕТ СН'!$F$16</f>
        <v>0</v>
      </c>
      <c r="G318" s="36">
        <f>SUMIFS(СВЦЭМ!$I$34:$I$777,СВЦЭМ!$A$34:$A$777,$A318,СВЦЭМ!$B$34:$B$777,G$296)+'СЕТ СН'!$F$16</f>
        <v>0</v>
      </c>
      <c r="H318" s="36">
        <f>SUMIFS(СВЦЭМ!$I$34:$I$777,СВЦЭМ!$A$34:$A$777,$A318,СВЦЭМ!$B$34:$B$777,H$296)+'СЕТ СН'!$F$16</f>
        <v>0</v>
      </c>
      <c r="I318" s="36">
        <f>SUMIFS(СВЦЭМ!$I$34:$I$777,СВЦЭМ!$A$34:$A$777,$A318,СВЦЭМ!$B$34:$B$777,I$296)+'СЕТ СН'!$F$16</f>
        <v>0</v>
      </c>
      <c r="J318" s="36">
        <f>SUMIFS(СВЦЭМ!$I$34:$I$777,СВЦЭМ!$A$34:$A$777,$A318,СВЦЭМ!$B$34:$B$777,J$296)+'СЕТ СН'!$F$16</f>
        <v>0</v>
      </c>
      <c r="K318" s="36">
        <f>SUMIFS(СВЦЭМ!$I$34:$I$777,СВЦЭМ!$A$34:$A$777,$A318,СВЦЭМ!$B$34:$B$777,K$296)+'СЕТ СН'!$F$16</f>
        <v>0</v>
      </c>
      <c r="L318" s="36">
        <f>SUMIFS(СВЦЭМ!$I$34:$I$777,СВЦЭМ!$A$34:$A$777,$A318,СВЦЭМ!$B$34:$B$777,L$296)+'СЕТ СН'!$F$16</f>
        <v>0</v>
      </c>
      <c r="M318" s="36">
        <f>SUMIFS(СВЦЭМ!$I$34:$I$777,СВЦЭМ!$A$34:$A$777,$A318,СВЦЭМ!$B$34:$B$777,M$296)+'СЕТ СН'!$F$16</f>
        <v>0</v>
      </c>
      <c r="N318" s="36">
        <f>SUMIFS(СВЦЭМ!$I$34:$I$777,СВЦЭМ!$A$34:$A$777,$A318,СВЦЭМ!$B$34:$B$777,N$296)+'СЕТ СН'!$F$16</f>
        <v>0</v>
      </c>
      <c r="O318" s="36">
        <f>SUMIFS(СВЦЭМ!$I$34:$I$777,СВЦЭМ!$A$34:$A$777,$A318,СВЦЭМ!$B$34:$B$777,O$296)+'СЕТ СН'!$F$16</f>
        <v>0</v>
      </c>
      <c r="P318" s="36">
        <f>SUMIFS(СВЦЭМ!$I$34:$I$777,СВЦЭМ!$A$34:$A$777,$A318,СВЦЭМ!$B$34:$B$777,P$296)+'СЕТ СН'!$F$16</f>
        <v>0</v>
      </c>
      <c r="Q318" s="36">
        <f>SUMIFS(СВЦЭМ!$I$34:$I$777,СВЦЭМ!$A$34:$A$777,$A318,СВЦЭМ!$B$34:$B$777,Q$296)+'СЕТ СН'!$F$16</f>
        <v>0</v>
      </c>
      <c r="R318" s="36">
        <f>SUMIFS(СВЦЭМ!$I$34:$I$777,СВЦЭМ!$A$34:$A$777,$A318,СВЦЭМ!$B$34:$B$777,R$296)+'СЕТ СН'!$F$16</f>
        <v>0</v>
      </c>
      <c r="S318" s="36">
        <f>SUMIFS(СВЦЭМ!$I$34:$I$777,СВЦЭМ!$A$34:$A$777,$A318,СВЦЭМ!$B$34:$B$777,S$296)+'СЕТ СН'!$F$16</f>
        <v>0</v>
      </c>
      <c r="T318" s="36">
        <f>SUMIFS(СВЦЭМ!$I$34:$I$777,СВЦЭМ!$A$34:$A$777,$A318,СВЦЭМ!$B$34:$B$777,T$296)+'СЕТ СН'!$F$16</f>
        <v>0</v>
      </c>
      <c r="U318" s="36">
        <f>SUMIFS(СВЦЭМ!$I$34:$I$777,СВЦЭМ!$A$34:$A$777,$A318,СВЦЭМ!$B$34:$B$777,U$296)+'СЕТ СН'!$F$16</f>
        <v>0</v>
      </c>
      <c r="V318" s="36">
        <f>SUMIFS(СВЦЭМ!$I$34:$I$777,СВЦЭМ!$A$34:$A$777,$A318,СВЦЭМ!$B$34:$B$777,V$296)+'СЕТ СН'!$F$16</f>
        <v>0</v>
      </c>
      <c r="W318" s="36">
        <f>SUMIFS(СВЦЭМ!$I$34:$I$777,СВЦЭМ!$A$34:$A$777,$A318,СВЦЭМ!$B$34:$B$777,W$296)+'СЕТ СН'!$F$16</f>
        <v>0</v>
      </c>
      <c r="X318" s="36">
        <f>SUMIFS(СВЦЭМ!$I$34:$I$777,СВЦЭМ!$A$34:$A$777,$A318,СВЦЭМ!$B$34:$B$777,X$296)+'СЕТ СН'!$F$16</f>
        <v>0</v>
      </c>
      <c r="Y318" s="36">
        <f>SUMIFS(СВЦЭМ!$I$34:$I$777,СВЦЭМ!$A$34:$A$777,$A318,СВЦЭМ!$B$34:$B$777,Y$296)+'СЕТ СН'!$F$16</f>
        <v>0</v>
      </c>
    </row>
    <row r="319" spans="1:25" ht="15.75" hidden="1" x14ac:dyDescent="0.2">
      <c r="A319" s="35">
        <f t="shared" si="8"/>
        <v>44097</v>
      </c>
      <c r="B319" s="36">
        <f>SUMIFS(СВЦЭМ!$I$34:$I$777,СВЦЭМ!$A$34:$A$777,$A319,СВЦЭМ!$B$34:$B$777,B$296)+'СЕТ СН'!$F$16</f>
        <v>0</v>
      </c>
      <c r="C319" s="36">
        <f>SUMIFS(СВЦЭМ!$I$34:$I$777,СВЦЭМ!$A$34:$A$777,$A319,СВЦЭМ!$B$34:$B$777,C$296)+'СЕТ СН'!$F$16</f>
        <v>0</v>
      </c>
      <c r="D319" s="36">
        <f>SUMIFS(СВЦЭМ!$I$34:$I$777,СВЦЭМ!$A$34:$A$777,$A319,СВЦЭМ!$B$34:$B$777,D$296)+'СЕТ СН'!$F$16</f>
        <v>0</v>
      </c>
      <c r="E319" s="36">
        <f>SUMIFS(СВЦЭМ!$I$34:$I$777,СВЦЭМ!$A$34:$A$777,$A319,СВЦЭМ!$B$34:$B$777,E$296)+'СЕТ СН'!$F$16</f>
        <v>0</v>
      </c>
      <c r="F319" s="36">
        <f>SUMIFS(СВЦЭМ!$I$34:$I$777,СВЦЭМ!$A$34:$A$777,$A319,СВЦЭМ!$B$34:$B$777,F$296)+'СЕТ СН'!$F$16</f>
        <v>0</v>
      </c>
      <c r="G319" s="36">
        <f>SUMIFS(СВЦЭМ!$I$34:$I$777,СВЦЭМ!$A$34:$A$777,$A319,СВЦЭМ!$B$34:$B$777,G$296)+'СЕТ СН'!$F$16</f>
        <v>0</v>
      </c>
      <c r="H319" s="36">
        <f>SUMIFS(СВЦЭМ!$I$34:$I$777,СВЦЭМ!$A$34:$A$777,$A319,СВЦЭМ!$B$34:$B$777,H$296)+'СЕТ СН'!$F$16</f>
        <v>0</v>
      </c>
      <c r="I319" s="36">
        <f>SUMIFS(СВЦЭМ!$I$34:$I$777,СВЦЭМ!$A$34:$A$777,$A319,СВЦЭМ!$B$34:$B$777,I$296)+'СЕТ СН'!$F$16</f>
        <v>0</v>
      </c>
      <c r="J319" s="36">
        <f>SUMIFS(СВЦЭМ!$I$34:$I$777,СВЦЭМ!$A$34:$A$777,$A319,СВЦЭМ!$B$34:$B$777,J$296)+'СЕТ СН'!$F$16</f>
        <v>0</v>
      </c>
      <c r="K319" s="36">
        <f>SUMIFS(СВЦЭМ!$I$34:$I$777,СВЦЭМ!$A$34:$A$777,$A319,СВЦЭМ!$B$34:$B$777,K$296)+'СЕТ СН'!$F$16</f>
        <v>0</v>
      </c>
      <c r="L319" s="36">
        <f>SUMIFS(СВЦЭМ!$I$34:$I$777,СВЦЭМ!$A$34:$A$777,$A319,СВЦЭМ!$B$34:$B$777,L$296)+'СЕТ СН'!$F$16</f>
        <v>0</v>
      </c>
      <c r="M319" s="36">
        <f>SUMIFS(СВЦЭМ!$I$34:$I$777,СВЦЭМ!$A$34:$A$777,$A319,СВЦЭМ!$B$34:$B$777,M$296)+'СЕТ СН'!$F$16</f>
        <v>0</v>
      </c>
      <c r="N319" s="36">
        <f>SUMIFS(СВЦЭМ!$I$34:$I$777,СВЦЭМ!$A$34:$A$777,$A319,СВЦЭМ!$B$34:$B$777,N$296)+'СЕТ СН'!$F$16</f>
        <v>0</v>
      </c>
      <c r="O319" s="36">
        <f>SUMIFS(СВЦЭМ!$I$34:$I$777,СВЦЭМ!$A$34:$A$777,$A319,СВЦЭМ!$B$34:$B$777,O$296)+'СЕТ СН'!$F$16</f>
        <v>0</v>
      </c>
      <c r="P319" s="36">
        <f>SUMIFS(СВЦЭМ!$I$34:$I$777,СВЦЭМ!$A$34:$A$777,$A319,СВЦЭМ!$B$34:$B$777,P$296)+'СЕТ СН'!$F$16</f>
        <v>0</v>
      </c>
      <c r="Q319" s="36">
        <f>SUMIFS(СВЦЭМ!$I$34:$I$777,СВЦЭМ!$A$34:$A$777,$A319,СВЦЭМ!$B$34:$B$777,Q$296)+'СЕТ СН'!$F$16</f>
        <v>0</v>
      </c>
      <c r="R319" s="36">
        <f>SUMIFS(СВЦЭМ!$I$34:$I$777,СВЦЭМ!$A$34:$A$777,$A319,СВЦЭМ!$B$34:$B$777,R$296)+'СЕТ СН'!$F$16</f>
        <v>0</v>
      </c>
      <c r="S319" s="36">
        <f>SUMIFS(СВЦЭМ!$I$34:$I$777,СВЦЭМ!$A$34:$A$777,$A319,СВЦЭМ!$B$34:$B$777,S$296)+'СЕТ СН'!$F$16</f>
        <v>0</v>
      </c>
      <c r="T319" s="36">
        <f>SUMIFS(СВЦЭМ!$I$34:$I$777,СВЦЭМ!$A$34:$A$777,$A319,СВЦЭМ!$B$34:$B$777,T$296)+'СЕТ СН'!$F$16</f>
        <v>0</v>
      </c>
      <c r="U319" s="36">
        <f>SUMIFS(СВЦЭМ!$I$34:$I$777,СВЦЭМ!$A$34:$A$777,$A319,СВЦЭМ!$B$34:$B$777,U$296)+'СЕТ СН'!$F$16</f>
        <v>0</v>
      </c>
      <c r="V319" s="36">
        <f>SUMIFS(СВЦЭМ!$I$34:$I$777,СВЦЭМ!$A$34:$A$777,$A319,СВЦЭМ!$B$34:$B$777,V$296)+'СЕТ СН'!$F$16</f>
        <v>0</v>
      </c>
      <c r="W319" s="36">
        <f>SUMIFS(СВЦЭМ!$I$34:$I$777,СВЦЭМ!$A$34:$A$777,$A319,СВЦЭМ!$B$34:$B$777,W$296)+'СЕТ СН'!$F$16</f>
        <v>0</v>
      </c>
      <c r="X319" s="36">
        <f>SUMIFS(СВЦЭМ!$I$34:$I$777,СВЦЭМ!$A$34:$A$777,$A319,СВЦЭМ!$B$34:$B$777,X$296)+'СЕТ СН'!$F$16</f>
        <v>0</v>
      </c>
      <c r="Y319" s="36">
        <f>SUMIFS(СВЦЭМ!$I$34:$I$777,СВЦЭМ!$A$34:$A$777,$A319,СВЦЭМ!$B$34:$B$777,Y$296)+'СЕТ СН'!$F$16</f>
        <v>0</v>
      </c>
    </row>
    <row r="320" spans="1:25" ht="15.75" hidden="1" x14ac:dyDescent="0.2">
      <c r="A320" s="35">
        <f t="shared" si="8"/>
        <v>44098</v>
      </c>
      <c r="B320" s="36">
        <f>SUMIFS(СВЦЭМ!$I$34:$I$777,СВЦЭМ!$A$34:$A$777,$A320,СВЦЭМ!$B$34:$B$777,B$296)+'СЕТ СН'!$F$16</f>
        <v>0</v>
      </c>
      <c r="C320" s="36">
        <f>SUMIFS(СВЦЭМ!$I$34:$I$777,СВЦЭМ!$A$34:$A$777,$A320,СВЦЭМ!$B$34:$B$777,C$296)+'СЕТ СН'!$F$16</f>
        <v>0</v>
      </c>
      <c r="D320" s="36">
        <f>SUMIFS(СВЦЭМ!$I$34:$I$777,СВЦЭМ!$A$34:$A$777,$A320,СВЦЭМ!$B$34:$B$777,D$296)+'СЕТ СН'!$F$16</f>
        <v>0</v>
      </c>
      <c r="E320" s="36">
        <f>SUMIFS(СВЦЭМ!$I$34:$I$777,СВЦЭМ!$A$34:$A$777,$A320,СВЦЭМ!$B$34:$B$777,E$296)+'СЕТ СН'!$F$16</f>
        <v>0</v>
      </c>
      <c r="F320" s="36">
        <f>SUMIFS(СВЦЭМ!$I$34:$I$777,СВЦЭМ!$A$34:$A$777,$A320,СВЦЭМ!$B$34:$B$777,F$296)+'СЕТ СН'!$F$16</f>
        <v>0</v>
      </c>
      <c r="G320" s="36">
        <f>SUMIFS(СВЦЭМ!$I$34:$I$777,СВЦЭМ!$A$34:$A$777,$A320,СВЦЭМ!$B$34:$B$777,G$296)+'СЕТ СН'!$F$16</f>
        <v>0</v>
      </c>
      <c r="H320" s="36">
        <f>SUMIFS(СВЦЭМ!$I$34:$I$777,СВЦЭМ!$A$34:$A$777,$A320,СВЦЭМ!$B$34:$B$777,H$296)+'СЕТ СН'!$F$16</f>
        <v>0</v>
      </c>
      <c r="I320" s="36">
        <f>SUMIFS(СВЦЭМ!$I$34:$I$777,СВЦЭМ!$A$34:$A$777,$A320,СВЦЭМ!$B$34:$B$777,I$296)+'СЕТ СН'!$F$16</f>
        <v>0</v>
      </c>
      <c r="J320" s="36">
        <f>SUMIFS(СВЦЭМ!$I$34:$I$777,СВЦЭМ!$A$34:$A$777,$A320,СВЦЭМ!$B$34:$B$777,J$296)+'СЕТ СН'!$F$16</f>
        <v>0</v>
      </c>
      <c r="K320" s="36">
        <f>SUMIFS(СВЦЭМ!$I$34:$I$777,СВЦЭМ!$A$34:$A$777,$A320,СВЦЭМ!$B$34:$B$777,K$296)+'СЕТ СН'!$F$16</f>
        <v>0</v>
      </c>
      <c r="L320" s="36">
        <f>SUMIFS(СВЦЭМ!$I$34:$I$777,СВЦЭМ!$A$34:$A$777,$A320,СВЦЭМ!$B$34:$B$777,L$296)+'СЕТ СН'!$F$16</f>
        <v>0</v>
      </c>
      <c r="M320" s="36">
        <f>SUMIFS(СВЦЭМ!$I$34:$I$777,СВЦЭМ!$A$34:$A$777,$A320,СВЦЭМ!$B$34:$B$777,M$296)+'СЕТ СН'!$F$16</f>
        <v>0</v>
      </c>
      <c r="N320" s="36">
        <f>SUMIFS(СВЦЭМ!$I$34:$I$777,СВЦЭМ!$A$34:$A$777,$A320,СВЦЭМ!$B$34:$B$777,N$296)+'СЕТ СН'!$F$16</f>
        <v>0</v>
      </c>
      <c r="O320" s="36">
        <f>SUMIFS(СВЦЭМ!$I$34:$I$777,СВЦЭМ!$A$34:$A$777,$A320,СВЦЭМ!$B$34:$B$777,O$296)+'СЕТ СН'!$F$16</f>
        <v>0</v>
      </c>
      <c r="P320" s="36">
        <f>SUMIFS(СВЦЭМ!$I$34:$I$777,СВЦЭМ!$A$34:$A$777,$A320,СВЦЭМ!$B$34:$B$777,P$296)+'СЕТ СН'!$F$16</f>
        <v>0</v>
      </c>
      <c r="Q320" s="36">
        <f>SUMIFS(СВЦЭМ!$I$34:$I$777,СВЦЭМ!$A$34:$A$777,$A320,СВЦЭМ!$B$34:$B$777,Q$296)+'СЕТ СН'!$F$16</f>
        <v>0</v>
      </c>
      <c r="R320" s="36">
        <f>SUMIFS(СВЦЭМ!$I$34:$I$777,СВЦЭМ!$A$34:$A$777,$A320,СВЦЭМ!$B$34:$B$777,R$296)+'СЕТ СН'!$F$16</f>
        <v>0</v>
      </c>
      <c r="S320" s="36">
        <f>SUMIFS(СВЦЭМ!$I$34:$I$777,СВЦЭМ!$A$34:$A$777,$A320,СВЦЭМ!$B$34:$B$777,S$296)+'СЕТ СН'!$F$16</f>
        <v>0</v>
      </c>
      <c r="T320" s="36">
        <f>SUMIFS(СВЦЭМ!$I$34:$I$777,СВЦЭМ!$A$34:$A$777,$A320,СВЦЭМ!$B$34:$B$777,T$296)+'СЕТ СН'!$F$16</f>
        <v>0</v>
      </c>
      <c r="U320" s="36">
        <f>SUMIFS(СВЦЭМ!$I$34:$I$777,СВЦЭМ!$A$34:$A$777,$A320,СВЦЭМ!$B$34:$B$777,U$296)+'СЕТ СН'!$F$16</f>
        <v>0</v>
      </c>
      <c r="V320" s="36">
        <f>SUMIFS(СВЦЭМ!$I$34:$I$777,СВЦЭМ!$A$34:$A$777,$A320,СВЦЭМ!$B$34:$B$777,V$296)+'СЕТ СН'!$F$16</f>
        <v>0</v>
      </c>
      <c r="W320" s="36">
        <f>SUMIFS(СВЦЭМ!$I$34:$I$777,СВЦЭМ!$A$34:$A$777,$A320,СВЦЭМ!$B$34:$B$777,W$296)+'СЕТ СН'!$F$16</f>
        <v>0</v>
      </c>
      <c r="X320" s="36">
        <f>SUMIFS(СВЦЭМ!$I$34:$I$777,СВЦЭМ!$A$34:$A$777,$A320,СВЦЭМ!$B$34:$B$777,X$296)+'СЕТ СН'!$F$16</f>
        <v>0</v>
      </c>
      <c r="Y320" s="36">
        <f>SUMIFS(СВЦЭМ!$I$34:$I$777,СВЦЭМ!$A$34:$A$777,$A320,СВЦЭМ!$B$34:$B$777,Y$296)+'СЕТ СН'!$F$16</f>
        <v>0</v>
      </c>
    </row>
    <row r="321" spans="1:27" ht="15.75" hidden="1" x14ac:dyDescent="0.2">
      <c r="A321" s="35">
        <f t="shared" si="8"/>
        <v>44099</v>
      </c>
      <c r="B321" s="36">
        <f>SUMIFS(СВЦЭМ!$I$34:$I$777,СВЦЭМ!$A$34:$A$777,$A321,СВЦЭМ!$B$34:$B$777,B$296)+'СЕТ СН'!$F$16</f>
        <v>0</v>
      </c>
      <c r="C321" s="36">
        <f>SUMIFS(СВЦЭМ!$I$34:$I$777,СВЦЭМ!$A$34:$A$777,$A321,СВЦЭМ!$B$34:$B$777,C$296)+'СЕТ СН'!$F$16</f>
        <v>0</v>
      </c>
      <c r="D321" s="36">
        <f>SUMIFS(СВЦЭМ!$I$34:$I$777,СВЦЭМ!$A$34:$A$777,$A321,СВЦЭМ!$B$34:$B$777,D$296)+'СЕТ СН'!$F$16</f>
        <v>0</v>
      </c>
      <c r="E321" s="36">
        <f>SUMIFS(СВЦЭМ!$I$34:$I$777,СВЦЭМ!$A$34:$A$777,$A321,СВЦЭМ!$B$34:$B$777,E$296)+'СЕТ СН'!$F$16</f>
        <v>0</v>
      </c>
      <c r="F321" s="36">
        <f>SUMIFS(СВЦЭМ!$I$34:$I$777,СВЦЭМ!$A$34:$A$777,$A321,СВЦЭМ!$B$34:$B$777,F$296)+'СЕТ СН'!$F$16</f>
        <v>0</v>
      </c>
      <c r="G321" s="36">
        <f>SUMIFS(СВЦЭМ!$I$34:$I$777,СВЦЭМ!$A$34:$A$777,$A321,СВЦЭМ!$B$34:$B$777,G$296)+'СЕТ СН'!$F$16</f>
        <v>0</v>
      </c>
      <c r="H321" s="36">
        <f>SUMIFS(СВЦЭМ!$I$34:$I$777,СВЦЭМ!$A$34:$A$777,$A321,СВЦЭМ!$B$34:$B$777,H$296)+'СЕТ СН'!$F$16</f>
        <v>0</v>
      </c>
      <c r="I321" s="36">
        <f>SUMIFS(СВЦЭМ!$I$34:$I$777,СВЦЭМ!$A$34:$A$777,$A321,СВЦЭМ!$B$34:$B$777,I$296)+'СЕТ СН'!$F$16</f>
        <v>0</v>
      </c>
      <c r="J321" s="36">
        <f>SUMIFS(СВЦЭМ!$I$34:$I$777,СВЦЭМ!$A$34:$A$777,$A321,СВЦЭМ!$B$34:$B$777,J$296)+'СЕТ СН'!$F$16</f>
        <v>0</v>
      </c>
      <c r="K321" s="36">
        <f>SUMIFS(СВЦЭМ!$I$34:$I$777,СВЦЭМ!$A$34:$A$777,$A321,СВЦЭМ!$B$34:$B$777,K$296)+'СЕТ СН'!$F$16</f>
        <v>0</v>
      </c>
      <c r="L321" s="36">
        <f>SUMIFS(СВЦЭМ!$I$34:$I$777,СВЦЭМ!$A$34:$A$777,$A321,СВЦЭМ!$B$34:$B$777,L$296)+'СЕТ СН'!$F$16</f>
        <v>0</v>
      </c>
      <c r="M321" s="36">
        <f>SUMIFS(СВЦЭМ!$I$34:$I$777,СВЦЭМ!$A$34:$A$777,$A321,СВЦЭМ!$B$34:$B$777,M$296)+'СЕТ СН'!$F$16</f>
        <v>0</v>
      </c>
      <c r="N321" s="36">
        <f>SUMIFS(СВЦЭМ!$I$34:$I$777,СВЦЭМ!$A$34:$A$777,$A321,СВЦЭМ!$B$34:$B$777,N$296)+'СЕТ СН'!$F$16</f>
        <v>0</v>
      </c>
      <c r="O321" s="36">
        <f>SUMIFS(СВЦЭМ!$I$34:$I$777,СВЦЭМ!$A$34:$A$777,$A321,СВЦЭМ!$B$34:$B$777,O$296)+'СЕТ СН'!$F$16</f>
        <v>0</v>
      </c>
      <c r="P321" s="36">
        <f>SUMIFS(СВЦЭМ!$I$34:$I$777,СВЦЭМ!$A$34:$A$777,$A321,СВЦЭМ!$B$34:$B$777,P$296)+'СЕТ СН'!$F$16</f>
        <v>0</v>
      </c>
      <c r="Q321" s="36">
        <f>SUMIFS(СВЦЭМ!$I$34:$I$777,СВЦЭМ!$A$34:$A$777,$A321,СВЦЭМ!$B$34:$B$777,Q$296)+'СЕТ СН'!$F$16</f>
        <v>0</v>
      </c>
      <c r="R321" s="36">
        <f>SUMIFS(СВЦЭМ!$I$34:$I$777,СВЦЭМ!$A$34:$A$777,$A321,СВЦЭМ!$B$34:$B$777,R$296)+'СЕТ СН'!$F$16</f>
        <v>0</v>
      </c>
      <c r="S321" s="36">
        <f>SUMIFS(СВЦЭМ!$I$34:$I$777,СВЦЭМ!$A$34:$A$777,$A321,СВЦЭМ!$B$34:$B$777,S$296)+'СЕТ СН'!$F$16</f>
        <v>0</v>
      </c>
      <c r="T321" s="36">
        <f>SUMIFS(СВЦЭМ!$I$34:$I$777,СВЦЭМ!$A$34:$A$777,$A321,СВЦЭМ!$B$34:$B$777,T$296)+'СЕТ СН'!$F$16</f>
        <v>0</v>
      </c>
      <c r="U321" s="36">
        <f>SUMIFS(СВЦЭМ!$I$34:$I$777,СВЦЭМ!$A$34:$A$777,$A321,СВЦЭМ!$B$34:$B$777,U$296)+'СЕТ СН'!$F$16</f>
        <v>0</v>
      </c>
      <c r="V321" s="36">
        <f>SUMIFS(СВЦЭМ!$I$34:$I$777,СВЦЭМ!$A$34:$A$777,$A321,СВЦЭМ!$B$34:$B$777,V$296)+'СЕТ СН'!$F$16</f>
        <v>0</v>
      </c>
      <c r="W321" s="36">
        <f>SUMIFS(СВЦЭМ!$I$34:$I$777,СВЦЭМ!$A$34:$A$777,$A321,СВЦЭМ!$B$34:$B$777,W$296)+'СЕТ СН'!$F$16</f>
        <v>0</v>
      </c>
      <c r="X321" s="36">
        <f>SUMIFS(СВЦЭМ!$I$34:$I$777,СВЦЭМ!$A$34:$A$777,$A321,СВЦЭМ!$B$34:$B$777,X$296)+'СЕТ СН'!$F$16</f>
        <v>0</v>
      </c>
      <c r="Y321" s="36">
        <f>SUMIFS(СВЦЭМ!$I$34:$I$777,СВЦЭМ!$A$34:$A$777,$A321,СВЦЭМ!$B$34:$B$777,Y$296)+'СЕТ СН'!$F$16</f>
        <v>0</v>
      </c>
    </row>
    <row r="322" spans="1:27" ht="15.75" hidden="1" x14ac:dyDescent="0.2">
      <c r="A322" s="35">
        <f t="shared" si="8"/>
        <v>44100</v>
      </c>
      <c r="B322" s="36">
        <f>SUMIFS(СВЦЭМ!$I$34:$I$777,СВЦЭМ!$A$34:$A$777,$A322,СВЦЭМ!$B$34:$B$777,B$296)+'СЕТ СН'!$F$16</f>
        <v>0</v>
      </c>
      <c r="C322" s="36">
        <f>SUMIFS(СВЦЭМ!$I$34:$I$777,СВЦЭМ!$A$34:$A$777,$A322,СВЦЭМ!$B$34:$B$777,C$296)+'СЕТ СН'!$F$16</f>
        <v>0</v>
      </c>
      <c r="D322" s="36">
        <f>SUMIFS(СВЦЭМ!$I$34:$I$777,СВЦЭМ!$A$34:$A$777,$A322,СВЦЭМ!$B$34:$B$777,D$296)+'СЕТ СН'!$F$16</f>
        <v>0</v>
      </c>
      <c r="E322" s="36">
        <f>SUMIFS(СВЦЭМ!$I$34:$I$777,СВЦЭМ!$A$34:$A$777,$A322,СВЦЭМ!$B$34:$B$777,E$296)+'СЕТ СН'!$F$16</f>
        <v>0</v>
      </c>
      <c r="F322" s="36">
        <f>SUMIFS(СВЦЭМ!$I$34:$I$777,СВЦЭМ!$A$34:$A$777,$A322,СВЦЭМ!$B$34:$B$777,F$296)+'СЕТ СН'!$F$16</f>
        <v>0</v>
      </c>
      <c r="G322" s="36">
        <f>SUMIFS(СВЦЭМ!$I$34:$I$777,СВЦЭМ!$A$34:$A$777,$A322,СВЦЭМ!$B$34:$B$777,G$296)+'СЕТ СН'!$F$16</f>
        <v>0</v>
      </c>
      <c r="H322" s="36">
        <f>SUMIFS(СВЦЭМ!$I$34:$I$777,СВЦЭМ!$A$34:$A$777,$A322,СВЦЭМ!$B$34:$B$777,H$296)+'СЕТ СН'!$F$16</f>
        <v>0</v>
      </c>
      <c r="I322" s="36">
        <f>SUMIFS(СВЦЭМ!$I$34:$I$777,СВЦЭМ!$A$34:$A$777,$A322,СВЦЭМ!$B$34:$B$777,I$296)+'СЕТ СН'!$F$16</f>
        <v>0</v>
      </c>
      <c r="J322" s="36">
        <f>SUMIFS(СВЦЭМ!$I$34:$I$777,СВЦЭМ!$A$34:$A$777,$A322,СВЦЭМ!$B$34:$B$777,J$296)+'СЕТ СН'!$F$16</f>
        <v>0</v>
      </c>
      <c r="K322" s="36">
        <f>SUMIFS(СВЦЭМ!$I$34:$I$777,СВЦЭМ!$A$34:$A$777,$A322,СВЦЭМ!$B$34:$B$777,K$296)+'СЕТ СН'!$F$16</f>
        <v>0</v>
      </c>
      <c r="L322" s="36">
        <f>SUMIFS(СВЦЭМ!$I$34:$I$777,СВЦЭМ!$A$34:$A$777,$A322,СВЦЭМ!$B$34:$B$777,L$296)+'СЕТ СН'!$F$16</f>
        <v>0</v>
      </c>
      <c r="M322" s="36">
        <f>SUMIFS(СВЦЭМ!$I$34:$I$777,СВЦЭМ!$A$34:$A$777,$A322,СВЦЭМ!$B$34:$B$777,M$296)+'СЕТ СН'!$F$16</f>
        <v>0</v>
      </c>
      <c r="N322" s="36">
        <f>SUMIFS(СВЦЭМ!$I$34:$I$777,СВЦЭМ!$A$34:$A$777,$A322,СВЦЭМ!$B$34:$B$777,N$296)+'СЕТ СН'!$F$16</f>
        <v>0</v>
      </c>
      <c r="O322" s="36">
        <f>SUMIFS(СВЦЭМ!$I$34:$I$777,СВЦЭМ!$A$34:$A$777,$A322,СВЦЭМ!$B$34:$B$777,O$296)+'СЕТ СН'!$F$16</f>
        <v>0</v>
      </c>
      <c r="P322" s="36">
        <f>SUMIFS(СВЦЭМ!$I$34:$I$777,СВЦЭМ!$A$34:$A$777,$A322,СВЦЭМ!$B$34:$B$777,P$296)+'СЕТ СН'!$F$16</f>
        <v>0</v>
      </c>
      <c r="Q322" s="36">
        <f>SUMIFS(СВЦЭМ!$I$34:$I$777,СВЦЭМ!$A$34:$A$777,$A322,СВЦЭМ!$B$34:$B$777,Q$296)+'СЕТ СН'!$F$16</f>
        <v>0</v>
      </c>
      <c r="R322" s="36">
        <f>SUMIFS(СВЦЭМ!$I$34:$I$777,СВЦЭМ!$A$34:$A$777,$A322,СВЦЭМ!$B$34:$B$777,R$296)+'СЕТ СН'!$F$16</f>
        <v>0</v>
      </c>
      <c r="S322" s="36">
        <f>SUMIFS(СВЦЭМ!$I$34:$I$777,СВЦЭМ!$A$34:$A$777,$A322,СВЦЭМ!$B$34:$B$777,S$296)+'СЕТ СН'!$F$16</f>
        <v>0</v>
      </c>
      <c r="T322" s="36">
        <f>SUMIFS(СВЦЭМ!$I$34:$I$777,СВЦЭМ!$A$34:$A$777,$A322,СВЦЭМ!$B$34:$B$777,T$296)+'СЕТ СН'!$F$16</f>
        <v>0</v>
      </c>
      <c r="U322" s="36">
        <f>SUMIFS(СВЦЭМ!$I$34:$I$777,СВЦЭМ!$A$34:$A$777,$A322,СВЦЭМ!$B$34:$B$777,U$296)+'СЕТ СН'!$F$16</f>
        <v>0</v>
      </c>
      <c r="V322" s="36">
        <f>SUMIFS(СВЦЭМ!$I$34:$I$777,СВЦЭМ!$A$34:$A$777,$A322,СВЦЭМ!$B$34:$B$777,V$296)+'СЕТ СН'!$F$16</f>
        <v>0</v>
      </c>
      <c r="W322" s="36">
        <f>SUMIFS(СВЦЭМ!$I$34:$I$777,СВЦЭМ!$A$34:$A$777,$A322,СВЦЭМ!$B$34:$B$777,W$296)+'СЕТ СН'!$F$16</f>
        <v>0</v>
      </c>
      <c r="X322" s="36">
        <f>SUMIFS(СВЦЭМ!$I$34:$I$777,СВЦЭМ!$A$34:$A$777,$A322,СВЦЭМ!$B$34:$B$777,X$296)+'СЕТ СН'!$F$16</f>
        <v>0</v>
      </c>
      <c r="Y322" s="36">
        <f>SUMIFS(СВЦЭМ!$I$34:$I$777,СВЦЭМ!$A$34:$A$777,$A322,СВЦЭМ!$B$34:$B$777,Y$296)+'СЕТ СН'!$F$16</f>
        <v>0</v>
      </c>
    </row>
    <row r="323" spans="1:27" ht="15.75" hidden="1" x14ac:dyDescent="0.2">
      <c r="A323" s="35">
        <f t="shared" si="8"/>
        <v>44101</v>
      </c>
      <c r="B323" s="36">
        <f>SUMIFS(СВЦЭМ!$I$34:$I$777,СВЦЭМ!$A$34:$A$777,$A323,СВЦЭМ!$B$34:$B$777,B$296)+'СЕТ СН'!$F$16</f>
        <v>0</v>
      </c>
      <c r="C323" s="36">
        <f>SUMIFS(СВЦЭМ!$I$34:$I$777,СВЦЭМ!$A$34:$A$777,$A323,СВЦЭМ!$B$34:$B$777,C$296)+'СЕТ СН'!$F$16</f>
        <v>0</v>
      </c>
      <c r="D323" s="36">
        <f>SUMIFS(СВЦЭМ!$I$34:$I$777,СВЦЭМ!$A$34:$A$777,$A323,СВЦЭМ!$B$34:$B$777,D$296)+'СЕТ СН'!$F$16</f>
        <v>0</v>
      </c>
      <c r="E323" s="36">
        <f>SUMIFS(СВЦЭМ!$I$34:$I$777,СВЦЭМ!$A$34:$A$777,$A323,СВЦЭМ!$B$34:$B$777,E$296)+'СЕТ СН'!$F$16</f>
        <v>0</v>
      </c>
      <c r="F323" s="36">
        <f>SUMIFS(СВЦЭМ!$I$34:$I$777,СВЦЭМ!$A$34:$A$777,$A323,СВЦЭМ!$B$34:$B$777,F$296)+'СЕТ СН'!$F$16</f>
        <v>0</v>
      </c>
      <c r="G323" s="36">
        <f>SUMIFS(СВЦЭМ!$I$34:$I$777,СВЦЭМ!$A$34:$A$777,$A323,СВЦЭМ!$B$34:$B$777,G$296)+'СЕТ СН'!$F$16</f>
        <v>0</v>
      </c>
      <c r="H323" s="36">
        <f>SUMIFS(СВЦЭМ!$I$34:$I$777,СВЦЭМ!$A$34:$A$777,$A323,СВЦЭМ!$B$34:$B$777,H$296)+'СЕТ СН'!$F$16</f>
        <v>0</v>
      </c>
      <c r="I323" s="36">
        <f>SUMIFS(СВЦЭМ!$I$34:$I$777,СВЦЭМ!$A$34:$A$777,$A323,СВЦЭМ!$B$34:$B$777,I$296)+'СЕТ СН'!$F$16</f>
        <v>0</v>
      </c>
      <c r="J323" s="36">
        <f>SUMIFS(СВЦЭМ!$I$34:$I$777,СВЦЭМ!$A$34:$A$777,$A323,СВЦЭМ!$B$34:$B$777,J$296)+'СЕТ СН'!$F$16</f>
        <v>0</v>
      </c>
      <c r="K323" s="36">
        <f>SUMIFS(СВЦЭМ!$I$34:$I$777,СВЦЭМ!$A$34:$A$777,$A323,СВЦЭМ!$B$34:$B$777,K$296)+'СЕТ СН'!$F$16</f>
        <v>0</v>
      </c>
      <c r="L323" s="36">
        <f>SUMIFS(СВЦЭМ!$I$34:$I$777,СВЦЭМ!$A$34:$A$777,$A323,СВЦЭМ!$B$34:$B$777,L$296)+'СЕТ СН'!$F$16</f>
        <v>0</v>
      </c>
      <c r="M323" s="36">
        <f>SUMIFS(СВЦЭМ!$I$34:$I$777,СВЦЭМ!$A$34:$A$777,$A323,СВЦЭМ!$B$34:$B$777,M$296)+'СЕТ СН'!$F$16</f>
        <v>0</v>
      </c>
      <c r="N323" s="36">
        <f>SUMIFS(СВЦЭМ!$I$34:$I$777,СВЦЭМ!$A$34:$A$777,$A323,СВЦЭМ!$B$34:$B$777,N$296)+'СЕТ СН'!$F$16</f>
        <v>0</v>
      </c>
      <c r="O323" s="36">
        <f>SUMIFS(СВЦЭМ!$I$34:$I$777,СВЦЭМ!$A$34:$A$777,$A323,СВЦЭМ!$B$34:$B$777,O$296)+'СЕТ СН'!$F$16</f>
        <v>0</v>
      </c>
      <c r="P323" s="36">
        <f>SUMIFS(СВЦЭМ!$I$34:$I$777,СВЦЭМ!$A$34:$A$777,$A323,СВЦЭМ!$B$34:$B$777,P$296)+'СЕТ СН'!$F$16</f>
        <v>0</v>
      </c>
      <c r="Q323" s="36">
        <f>SUMIFS(СВЦЭМ!$I$34:$I$777,СВЦЭМ!$A$34:$A$777,$A323,СВЦЭМ!$B$34:$B$777,Q$296)+'СЕТ СН'!$F$16</f>
        <v>0</v>
      </c>
      <c r="R323" s="36">
        <f>SUMIFS(СВЦЭМ!$I$34:$I$777,СВЦЭМ!$A$34:$A$777,$A323,СВЦЭМ!$B$34:$B$777,R$296)+'СЕТ СН'!$F$16</f>
        <v>0</v>
      </c>
      <c r="S323" s="36">
        <f>SUMIFS(СВЦЭМ!$I$34:$I$777,СВЦЭМ!$A$34:$A$777,$A323,СВЦЭМ!$B$34:$B$777,S$296)+'СЕТ СН'!$F$16</f>
        <v>0</v>
      </c>
      <c r="T323" s="36">
        <f>SUMIFS(СВЦЭМ!$I$34:$I$777,СВЦЭМ!$A$34:$A$777,$A323,СВЦЭМ!$B$34:$B$777,T$296)+'СЕТ СН'!$F$16</f>
        <v>0</v>
      </c>
      <c r="U323" s="36">
        <f>SUMIFS(СВЦЭМ!$I$34:$I$777,СВЦЭМ!$A$34:$A$777,$A323,СВЦЭМ!$B$34:$B$777,U$296)+'СЕТ СН'!$F$16</f>
        <v>0</v>
      </c>
      <c r="V323" s="36">
        <f>SUMIFS(СВЦЭМ!$I$34:$I$777,СВЦЭМ!$A$34:$A$777,$A323,СВЦЭМ!$B$34:$B$777,V$296)+'СЕТ СН'!$F$16</f>
        <v>0</v>
      </c>
      <c r="W323" s="36">
        <f>SUMIFS(СВЦЭМ!$I$34:$I$777,СВЦЭМ!$A$34:$A$777,$A323,СВЦЭМ!$B$34:$B$777,W$296)+'СЕТ СН'!$F$16</f>
        <v>0</v>
      </c>
      <c r="X323" s="36">
        <f>SUMIFS(СВЦЭМ!$I$34:$I$777,СВЦЭМ!$A$34:$A$777,$A323,СВЦЭМ!$B$34:$B$777,X$296)+'СЕТ СН'!$F$16</f>
        <v>0</v>
      </c>
      <c r="Y323" s="36">
        <f>SUMIFS(СВЦЭМ!$I$34:$I$777,СВЦЭМ!$A$34:$A$777,$A323,СВЦЭМ!$B$34:$B$777,Y$296)+'СЕТ СН'!$F$16</f>
        <v>0</v>
      </c>
    </row>
    <row r="324" spans="1:27" ht="15.75" hidden="1" x14ac:dyDescent="0.2">
      <c r="A324" s="35">
        <f t="shared" si="8"/>
        <v>44102</v>
      </c>
      <c r="B324" s="36">
        <f>SUMIFS(СВЦЭМ!$I$34:$I$777,СВЦЭМ!$A$34:$A$777,$A324,СВЦЭМ!$B$34:$B$777,B$296)+'СЕТ СН'!$F$16</f>
        <v>0</v>
      </c>
      <c r="C324" s="36">
        <f>SUMIFS(СВЦЭМ!$I$34:$I$777,СВЦЭМ!$A$34:$A$777,$A324,СВЦЭМ!$B$34:$B$777,C$296)+'СЕТ СН'!$F$16</f>
        <v>0</v>
      </c>
      <c r="D324" s="36">
        <f>SUMIFS(СВЦЭМ!$I$34:$I$777,СВЦЭМ!$A$34:$A$777,$A324,СВЦЭМ!$B$34:$B$777,D$296)+'СЕТ СН'!$F$16</f>
        <v>0</v>
      </c>
      <c r="E324" s="36">
        <f>SUMIFS(СВЦЭМ!$I$34:$I$777,СВЦЭМ!$A$34:$A$777,$A324,СВЦЭМ!$B$34:$B$777,E$296)+'СЕТ СН'!$F$16</f>
        <v>0</v>
      </c>
      <c r="F324" s="36">
        <f>SUMIFS(СВЦЭМ!$I$34:$I$777,СВЦЭМ!$A$34:$A$777,$A324,СВЦЭМ!$B$34:$B$777,F$296)+'СЕТ СН'!$F$16</f>
        <v>0</v>
      </c>
      <c r="G324" s="36">
        <f>SUMIFS(СВЦЭМ!$I$34:$I$777,СВЦЭМ!$A$34:$A$777,$A324,СВЦЭМ!$B$34:$B$777,G$296)+'СЕТ СН'!$F$16</f>
        <v>0</v>
      </c>
      <c r="H324" s="36">
        <f>SUMIFS(СВЦЭМ!$I$34:$I$777,СВЦЭМ!$A$34:$A$777,$A324,СВЦЭМ!$B$34:$B$777,H$296)+'СЕТ СН'!$F$16</f>
        <v>0</v>
      </c>
      <c r="I324" s="36">
        <f>SUMIFS(СВЦЭМ!$I$34:$I$777,СВЦЭМ!$A$34:$A$777,$A324,СВЦЭМ!$B$34:$B$777,I$296)+'СЕТ СН'!$F$16</f>
        <v>0</v>
      </c>
      <c r="J324" s="36">
        <f>SUMIFS(СВЦЭМ!$I$34:$I$777,СВЦЭМ!$A$34:$A$777,$A324,СВЦЭМ!$B$34:$B$777,J$296)+'СЕТ СН'!$F$16</f>
        <v>0</v>
      </c>
      <c r="K324" s="36">
        <f>SUMIFS(СВЦЭМ!$I$34:$I$777,СВЦЭМ!$A$34:$A$777,$A324,СВЦЭМ!$B$34:$B$777,K$296)+'СЕТ СН'!$F$16</f>
        <v>0</v>
      </c>
      <c r="L324" s="36">
        <f>SUMIFS(СВЦЭМ!$I$34:$I$777,СВЦЭМ!$A$34:$A$777,$A324,СВЦЭМ!$B$34:$B$777,L$296)+'СЕТ СН'!$F$16</f>
        <v>0</v>
      </c>
      <c r="M324" s="36">
        <f>SUMIFS(СВЦЭМ!$I$34:$I$777,СВЦЭМ!$A$34:$A$777,$A324,СВЦЭМ!$B$34:$B$777,M$296)+'СЕТ СН'!$F$16</f>
        <v>0</v>
      </c>
      <c r="N324" s="36">
        <f>SUMIFS(СВЦЭМ!$I$34:$I$777,СВЦЭМ!$A$34:$A$777,$A324,СВЦЭМ!$B$34:$B$777,N$296)+'СЕТ СН'!$F$16</f>
        <v>0</v>
      </c>
      <c r="O324" s="36">
        <f>SUMIFS(СВЦЭМ!$I$34:$I$777,СВЦЭМ!$A$34:$A$777,$A324,СВЦЭМ!$B$34:$B$777,O$296)+'СЕТ СН'!$F$16</f>
        <v>0</v>
      </c>
      <c r="P324" s="36">
        <f>SUMIFS(СВЦЭМ!$I$34:$I$777,СВЦЭМ!$A$34:$A$777,$A324,СВЦЭМ!$B$34:$B$777,P$296)+'СЕТ СН'!$F$16</f>
        <v>0</v>
      </c>
      <c r="Q324" s="36">
        <f>SUMIFS(СВЦЭМ!$I$34:$I$777,СВЦЭМ!$A$34:$A$777,$A324,СВЦЭМ!$B$34:$B$777,Q$296)+'СЕТ СН'!$F$16</f>
        <v>0</v>
      </c>
      <c r="R324" s="36">
        <f>SUMIFS(СВЦЭМ!$I$34:$I$777,СВЦЭМ!$A$34:$A$777,$A324,СВЦЭМ!$B$34:$B$777,R$296)+'СЕТ СН'!$F$16</f>
        <v>0</v>
      </c>
      <c r="S324" s="36">
        <f>SUMIFS(СВЦЭМ!$I$34:$I$777,СВЦЭМ!$A$34:$A$777,$A324,СВЦЭМ!$B$34:$B$777,S$296)+'СЕТ СН'!$F$16</f>
        <v>0</v>
      </c>
      <c r="T324" s="36">
        <f>SUMIFS(СВЦЭМ!$I$34:$I$777,СВЦЭМ!$A$34:$A$777,$A324,СВЦЭМ!$B$34:$B$777,T$296)+'СЕТ СН'!$F$16</f>
        <v>0</v>
      </c>
      <c r="U324" s="36">
        <f>SUMIFS(СВЦЭМ!$I$34:$I$777,СВЦЭМ!$A$34:$A$777,$A324,СВЦЭМ!$B$34:$B$777,U$296)+'СЕТ СН'!$F$16</f>
        <v>0</v>
      </c>
      <c r="V324" s="36">
        <f>SUMIFS(СВЦЭМ!$I$34:$I$777,СВЦЭМ!$A$34:$A$777,$A324,СВЦЭМ!$B$34:$B$777,V$296)+'СЕТ СН'!$F$16</f>
        <v>0</v>
      </c>
      <c r="W324" s="36">
        <f>SUMIFS(СВЦЭМ!$I$34:$I$777,СВЦЭМ!$A$34:$A$777,$A324,СВЦЭМ!$B$34:$B$777,W$296)+'СЕТ СН'!$F$16</f>
        <v>0</v>
      </c>
      <c r="X324" s="36">
        <f>SUMIFS(СВЦЭМ!$I$34:$I$777,СВЦЭМ!$A$34:$A$777,$A324,СВЦЭМ!$B$34:$B$777,X$296)+'СЕТ СН'!$F$16</f>
        <v>0</v>
      </c>
      <c r="Y324" s="36">
        <f>SUMIFS(СВЦЭМ!$I$34:$I$777,СВЦЭМ!$A$34:$A$777,$A324,СВЦЭМ!$B$34:$B$777,Y$296)+'СЕТ СН'!$F$16</f>
        <v>0</v>
      </c>
    </row>
    <row r="325" spans="1:27" ht="15.75" hidden="1" x14ac:dyDescent="0.2">
      <c r="A325" s="35">
        <f t="shared" si="8"/>
        <v>44103</v>
      </c>
      <c r="B325" s="36">
        <f>SUMIFS(СВЦЭМ!$I$34:$I$777,СВЦЭМ!$A$34:$A$777,$A325,СВЦЭМ!$B$34:$B$777,B$296)+'СЕТ СН'!$F$16</f>
        <v>0</v>
      </c>
      <c r="C325" s="36">
        <f>SUMIFS(СВЦЭМ!$I$34:$I$777,СВЦЭМ!$A$34:$A$777,$A325,СВЦЭМ!$B$34:$B$777,C$296)+'СЕТ СН'!$F$16</f>
        <v>0</v>
      </c>
      <c r="D325" s="36">
        <f>SUMIFS(СВЦЭМ!$I$34:$I$777,СВЦЭМ!$A$34:$A$777,$A325,СВЦЭМ!$B$34:$B$777,D$296)+'СЕТ СН'!$F$16</f>
        <v>0</v>
      </c>
      <c r="E325" s="36">
        <f>SUMIFS(СВЦЭМ!$I$34:$I$777,СВЦЭМ!$A$34:$A$777,$A325,СВЦЭМ!$B$34:$B$777,E$296)+'СЕТ СН'!$F$16</f>
        <v>0</v>
      </c>
      <c r="F325" s="36">
        <f>SUMIFS(СВЦЭМ!$I$34:$I$777,СВЦЭМ!$A$34:$A$777,$A325,СВЦЭМ!$B$34:$B$777,F$296)+'СЕТ СН'!$F$16</f>
        <v>0</v>
      </c>
      <c r="G325" s="36">
        <f>SUMIFS(СВЦЭМ!$I$34:$I$777,СВЦЭМ!$A$34:$A$777,$A325,СВЦЭМ!$B$34:$B$777,G$296)+'СЕТ СН'!$F$16</f>
        <v>0</v>
      </c>
      <c r="H325" s="36">
        <f>SUMIFS(СВЦЭМ!$I$34:$I$777,СВЦЭМ!$A$34:$A$777,$A325,СВЦЭМ!$B$34:$B$777,H$296)+'СЕТ СН'!$F$16</f>
        <v>0</v>
      </c>
      <c r="I325" s="36">
        <f>SUMIFS(СВЦЭМ!$I$34:$I$777,СВЦЭМ!$A$34:$A$777,$A325,СВЦЭМ!$B$34:$B$777,I$296)+'СЕТ СН'!$F$16</f>
        <v>0</v>
      </c>
      <c r="J325" s="36">
        <f>SUMIFS(СВЦЭМ!$I$34:$I$777,СВЦЭМ!$A$34:$A$777,$A325,СВЦЭМ!$B$34:$B$777,J$296)+'СЕТ СН'!$F$16</f>
        <v>0</v>
      </c>
      <c r="K325" s="36">
        <f>SUMIFS(СВЦЭМ!$I$34:$I$777,СВЦЭМ!$A$34:$A$777,$A325,СВЦЭМ!$B$34:$B$777,K$296)+'СЕТ СН'!$F$16</f>
        <v>0</v>
      </c>
      <c r="L325" s="36">
        <f>SUMIFS(СВЦЭМ!$I$34:$I$777,СВЦЭМ!$A$34:$A$777,$A325,СВЦЭМ!$B$34:$B$777,L$296)+'СЕТ СН'!$F$16</f>
        <v>0</v>
      </c>
      <c r="M325" s="36">
        <f>SUMIFS(СВЦЭМ!$I$34:$I$777,СВЦЭМ!$A$34:$A$777,$A325,СВЦЭМ!$B$34:$B$777,M$296)+'СЕТ СН'!$F$16</f>
        <v>0</v>
      </c>
      <c r="N325" s="36">
        <f>SUMIFS(СВЦЭМ!$I$34:$I$777,СВЦЭМ!$A$34:$A$777,$A325,СВЦЭМ!$B$34:$B$777,N$296)+'СЕТ СН'!$F$16</f>
        <v>0</v>
      </c>
      <c r="O325" s="36">
        <f>SUMIFS(СВЦЭМ!$I$34:$I$777,СВЦЭМ!$A$34:$A$777,$A325,СВЦЭМ!$B$34:$B$777,O$296)+'СЕТ СН'!$F$16</f>
        <v>0</v>
      </c>
      <c r="P325" s="36">
        <f>SUMIFS(СВЦЭМ!$I$34:$I$777,СВЦЭМ!$A$34:$A$777,$A325,СВЦЭМ!$B$34:$B$777,P$296)+'СЕТ СН'!$F$16</f>
        <v>0</v>
      </c>
      <c r="Q325" s="36">
        <f>SUMIFS(СВЦЭМ!$I$34:$I$777,СВЦЭМ!$A$34:$A$777,$A325,СВЦЭМ!$B$34:$B$777,Q$296)+'СЕТ СН'!$F$16</f>
        <v>0</v>
      </c>
      <c r="R325" s="36">
        <f>SUMIFS(СВЦЭМ!$I$34:$I$777,СВЦЭМ!$A$34:$A$777,$A325,СВЦЭМ!$B$34:$B$777,R$296)+'СЕТ СН'!$F$16</f>
        <v>0</v>
      </c>
      <c r="S325" s="36">
        <f>SUMIFS(СВЦЭМ!$I$34:$I$777,СВЦЭМ!$A$34:$A$777,$A325,СВЦЭМ!$B$34:$B$777,S$296)+'СЕТ СН'!$F$16</f>
        <v>0</v>
      </c>
      <c r="T325" s="36">
        <f>SUMIFS(СВЦЭМ!$I$34:$I$777,СВЦЭМ!$A$34:$A$777,$A325,СВЦЭМ!$B$34:$B$777,T$296)+'СЕТ СН'!$F$16</f>
        <v>0</v>
      </c>
      <c r="U325" s="36">
        <f>SUMIFS(СВЦЭМ!$I$34:$I$777,СВЦЭМ!$A$34:$A$777,$A325,СВЦЭМ!$B$34:$B$777,U$296)+'СЕТ СН'!$F$16</f>
        <v>0</v>
      </c>
      <c r="V325" s="36">
        <f>SUMIFS(СВЦЭМ!$I$34:$I$777,СВЦЭМ!$A$34:$A$777,$A325,СВЦЭМ!$B$34:$B$777,V$296)+'СЕТ СН'!$F$16</f>
        <v>0</v>
      </c>
      <c r="W325" s="36">
        <f>SUMIFS(СВЦЭМ!$I$34:$I$777,СВЦЭМ!$A$34:$A$777,$A325,СВЦЭМ!$B$34:$B$777,W$296)+'СЕТ СН'!$F$16</f>
        <v>0</v>
      </c>
      <c r="X325" s="36">
        <f>SUMIFS(СВЦЭМ!$I$34:$I$777,СВЦЭМ!$A$34:$A$777,$A325,СВЦЭМ!$B$34:$B$777,X$296)+'СЕТ СН'!$F$16</f>
        <v>0</v>
      </c>
      <c r="Y325" s="36">
        <f>SUMIFS(СВЦЭМ!$I$34:$I$777,СВЦЭМ!$A$34:$A$777,$A325,СВЦЭМ!$B$34:$B$777,Y$296)+'СЕТ СН'!$F$16</f>
        <v>0</v>
      </c>
    </row>
    <row r="326" spans="1:27" ht="15.75" hidden="1" x14ac:dyDescent="0.2">
      <c r="A326" s="35">
        <f t="shared" si="8"/>
        <v>44104</v>
      </c>
      <c r="B326" s="36">
        <f>SUMIFS(СВЦЭМ!$I$34:$I$777,СВЦЭМ!$A$34:$A$777,$A326,СВЦЭМ!$B$34:$B$777,B$296)+'СЕТ СН'!$F$16</f>
        <v>0</v>
      </c>
      <c r="C326" s="36">
        <f>SUMIFS(СВЦЭМ!$I$34:$I$777,СВЦЭМ!$A$34:$A$777,$A326,СВЦЭМ!$B$34:$B$777,C$296)+'СЕТ СН'!$F$16</f>
        <v>0</v>
      </c>
      <c r="D326" s="36">
        <f>SUMIFS(СВЦЭМ!$I$34:$I$777,СВЦЭМ!$A$34:$A$777,$A326,СВЦЭМ!$B$34:$B$777,D$296)+'СЕТ СН'!$F$16</f>
        <v>0</v>
      </c>
      <c r="E326" s="36">
        <f>SUMIFS(СВЦЭМ!$I$34:$I$777,СВЦЭМ!$A$34:$A$777,$A326,СВЦЭМ!$B$34:$B$777,E$296)+'СЕТ СН'!$F$16</f>
        <v>0</v>
      </c>
      <c r="F326" s="36">
        <f>SUMIFS(СВЦЭМ!$I$34:$I$777,СВЦЭМ!$A$34:$A$777,$A326,СВЦЭМ!$B$34:$B$777,F$296)+'СЕТ СН'!$F$16</f>
        <v>0</v>
      </c>
      <c r="G326" s="36">
        <f>SUMIFS(СВЦЭМ!$I$34:$I$777,СВЦЭМ!$A$34:$A$777,$A326,СВЦЭМ!$B$34:$B$777,G$296)+'СЕТ СН'!$F$16</f>
        <v>0</v>
      </c>
      <c r="H326" s="36">
        <f>SUMIFS(СВЦЭМ!$I$34:$I$777,СВЦЭМ!$A$34:$A$777,$A326,СВЦЭМ!$B$34:$B$777,H$296)+'СЕТ СН'!$F$16</f>
        <v>0</v>
      </c>
      <c r="I326" s="36">
        <f>SUMIFS(СВЦЭМ!$I$34:$I$777,СВЦЭМ!$A$34:$A$777,$A326,СВЦЭМ!$B$34:$B$777,I$296)+'СЕТ СН'!$F$16</f>
        <v>0</v>
      </c>
      <c r="J326" s="36">
        <f>SUMIFS(СВЦЭМ!$I$34:$I$777,СВЦЭМ!$A$34:$A$777,$A326,СВЦЭМ!$B$34:$B$777,J$296)+'СЕТ СН'!$F$16</f>
        <v>0</v>
      </c>
      <c r="K326" s="36">
        <f>SUMIFS(СВЦЭМ!$I$34:$I$777,СВЦЭМ!$A$34:$A$777,$A326,СВЦЭМ!$B$34:$B$777,K$296)+'СЕТ СН'!$F$16</f>
        <v>0</v>
      </c>
      <c r="L326" s="36">
        <f>SUMIFS(СВЦЭМ!$I$34:$I$777,СВЦЭМ!$A$34:$A$777,$A326,СВЦЭМ!$B$34:$B$777,L$296)+'СЕТ СН'!$F$16</f>
        <v>0</v>
      </c>
      <c r="M326" s="36">
        <f>SUMIFS(СВЦЭМ!$I$34:$I$777,СВЦЭМ!$A$34:$A$777,$A326,СВЦЭМ!$B$34:$B$777,M$296)+'СЕТ СН'!$F$16</f>
        <v>0</v>
      </c>
      <c r="N326" s="36">
        <f>SUMIFS(СВЦЭМ!$I$34:$I$777,СВЦЭМ!$A$34:$A$777,$A326,СВЦЭМ!$B$34:$B$777,N$296)+'СЕТ СН'!$F$16</f>
        <v>0</v>
      </c>
      <c r="O326" s="36">
        <f>SUMIFS(СВЦЭМ!$I$34:$I$777,СВЦЭМ!$A$34:$A$777,$A326,СВЦЭМ!$B$34:$B$777,O$296)+'СЕТ СН'!$F$16</f>
        <v>0</v>
      </c>
      <c r="P326" s="36">
        <f>SUMIFS(СВЦЭМ!$I$34:$I$777,СВЦЭМ!$A$34:$A$777,$A326,СВЦЭМ!$B$34:$B$777,P$296)+'СЕТ СН'!$F$16</f>
        <v>0</v>
      </c>
      <c r="Q326" s="36">
        <f>SUMIFS(СВЦЭМ!$I$34:$I$777,СВЦЭМ!$A$34:$A$777,$A326,СВЦЭМ!$B$34:$B$777,Q$296)+'СЕТ СН'!$F$16</f>
        <v>0</v>
      </c>
      <c r="R326" s="36">
        <f>SUMIFS(СВЦЭМ!$I$34:$I$777,СВЦЭМ!$A$34:$A$777,$A326,СВЦЭМ!$B$34:$B$777,R$296)+'СЕТ СН'!$F$16</f>
        <v>0</v>
      </c>
      <c r="S326" s="36">
        <f>SUMIFS(СВЦЭМ!$I$34:$I$777,СВЦЭМ!$A$34:$A$777,$A326,СВЦЭМ!$B$34:$B$777,S$296)+'СЕТ СН'!$F$16</f>
        <v>0</v>
      </c>
      <c r="T326" s="36">
        <f>SUMIFS(СВЦЭМ!$I$34:$I$777,СВЦЭМ!$A$34:$A$777,$A326,СВЦЭМ!$B$34:$B$777,T$296)+'СЕТ СН'!$F$16</f>
        <v>0</v>
      </c>
      <c r="U326" s="36">
        <f>SUMIFS(СВЦЭМ!$I$34:$I$777,СВЦЭМ!$A$34:$A$777,$A326,СВЦЭМ!$B$34:$B$777,U$296)+'СЕТ СН'!$F$16</f>
        <v>0</v>
      </c>
      <c r="V326" s="36">
        <f>SUMIFS(СВЦЭМ!$I$34:$I$777,СВЦЭМ!$A$34:$A$777,$A326,СВЦЭМ!$B$34:$B$777,V$296)+'СЕТ СН'!$F$16</f>
        <v>0</v>
      </c>
      <c r="W326" s="36">
        <f>SUMIFS(СВЦЭМ!$I$34:$I$777,СВЦЭМ!$A$34:$A$777,$A326,СВЦЭМ!$B$34:$B$777,W$296)+'СЕТ СН'!$F$16</f>
        <v>0</v>
      </c>
      <c r="X326" s="36">
        <f>SUMIFS(СВЦЭМ!$I$34:$I$777,СВЦЭМ!$A$34:$A$777,$A326,СВЦЭМ!$B$34:$B$777,X$296)+'СЕТ СН'!$F$16</f>
        <v>0</v>
      </c>
      <c r="Y326" s="36">
        <f>SUMIFS(СВЦЭМ!$I$34:$I$777,СВЦЭМ!$A$34:$A$777,$A326,СВЦЭМ!$B$34:$B$777,Y$296)+'СЕТ СН'!$F$16</f>
        <v>0</v>
      </c>
    </row>
    <row r="327" spans="1:27" ht="15.75" hidden="1" x14ac:dyDescent="0.2">
      <c r="A327" s="35">
        <f t="shared" si="8"/>
        <v>44105</v>
      </c>
      <c r="B327" s="36">
        <f>SUMIFS(СВЦЭМ!$I$34:$I$777,СВЦЭМ!$A$34:$A$777,$A327,СВЦЭМ!$B$34:$B$777,B$296)+'СЕТ СН'!$F$16</f>
        <v>0</v>
      </c>
      <c r="C327" s="36">
        <f>SUMIFS(СВЦЭМ!$I$34:$I$777,СВЦЭМ!$A$34:$A$777,$A327,СВЦЭМ!$B$34:$B$777,C$296)+'СЕТ СН'!$F$16</f>
        <v>0</v>
      </c>
      <c r="D327" s="36">
        <f>SUMIFS(СВЦЭМ!$I$34:$I$777,СВЦЭМ!$A$34:$A$777,$A327,СВЦЭМ!$B$34:$B$777,D$296)+'СЕТ СН'!$F$16</f>
        <v>0</v>
      </c>
      <c r="E327" s="36">
        <f>SUMIFS(СВЦЭМ!$I$34:$I$777,СВЦЭМ!$A$34:$A$777,$A327,СВЦЭМ!$B$34:$B$777,E$296)+'СЕТ СН'!$F$16</f>
        <v>0</v>
      </c>
      <c r="F327" s="36">
        <f>SUMIFS(СВЦЭМ!$I$34:$I$777,СВЦЭМ!$A$34:$A$777,$A327,СВЦЭМ!$B$34:$B$777,F$296)+'СЕТ СН'!$F$16</f>
        <v>0</v>
      </c>
      <c r="G327" s="36">
        <f>SUMIFS(СВЦЭМ!$I$34:$I$777,СВЦЭМ!$A$34:$A$777,$A327,СВЦЭМ!$B$34:$B$777,G$296)+'СЕТ СН'!$F$16</f>
        <v>0</v>
      </c>
      <c r="H327" s="36">
        <f>SUMIFS(СВЦЭМ!$I$34:$I$777,СВЦЭМ!$A$34:$A$777,$A327,СВЦЭМ!$B$34:$B$777,H$296)+'СЕТ СН'!$F$16</f>
        <v>0</v>
      </c>
      <c r="I327" s="36">
        <f>SUMIFS(СВЦЭМ!$I$34:$I$777,СВЦЭМ!$A$34:$A$777,$A327,СВЦЭМ!$B$34:$B$777,I$296)+'СЕТ СН'!$F$16</f>
        <v>0</v>
      </c>
      <c r="J327" s="36">
        <f>SUMIFS(СВЦЭМ!$I$34:$I$777,СВЦЭМ!$A$34:$A$777,$A327,СВЦЭМ!$B$34:$B$777,J$296)+'СЕТ СН'!$F$16</f>
        <v>0</v>
      </c>
      <c r="K327" s="36">
        <f>SUMIFS(СВЦЭМ!$I$34:$I$777,СВЦЭМ!$A$34:$A$777,$A327,СВЦЭМ!$B$34:$B$777,K$296)+'СЕТ СН'!$F$16</f>
        <v>0</v>
      </c>
      <c r="L327" s="36">
        <f>SUMIFS(СВЦЭМ!$I$34:$I$777,СВЦЭМ!$A$34:$A$777,$A327,СВЦЭМ!$B$34:$B$777,L$296)+'СЕТ СН'!$F$16</f>
        <v>0</v>
      </c>
      <c r="M327" s="36">
        <f>SUMIFS(СВЦЭМ!$I$34:$I$777,СВЦЭМ!$A$34:$A$777,$A327,СВЦЭМ!$B$34:$B$777,M$296)+'СЕТ СН'!$F$16</f>
        <v>0</v>
      </c>
      <c r="N327" s="36">
        <f>SUMIFS(СВЦЭМ!$I$34:$I$777,СВЦЭМ!$A$34:$A$777,$A327,СВЦЭМ!$B$34:$B$777,N$296)+'СЕТ СН'!$F$16</f>
        <v>0</v>
      </c>
      <c r="O327" s="36">
        <f>SUMIFS(СВЦЭМ!$I$34:$I$777,СВЦЭМ!$A$34:$A$777,$A327,СВЦЭМ!$B$34:$B$777,O$296)+'СЕТ СН'!$F$16</f>
        <v>0</v>
      </c>
      <c r="P327" s="36">
        <f>SUMIFS(СВЦЭМ!$I$34:$I$777,СВЦЭМ!$A$34:$A$777,$A327,СВЦЭМ!$B$34:$B$777,P$296)+'СЕТ СН'!$F$16</f>
        <v>0</v>
      </c>
      <c r="Q327" s="36">
        <f>SUMIFS(СВЦЭМ!$I$34:$I$777,СВЦЭМ!$A$34:$A$777,$A327,СВЦЭМ!$B$34:$B$777,Q$296)+'СЕТ СН'!$F$16</f>
        <v>0</v>
      </c>
      <c r="R327" s="36">
        <f>SUMIFS(СВЦЭМ!$I$34:$I$777,СВЦЭМ!$A$34:$A$777,$A327,СВЦЭМ!$B$34:$B$777,R$296)+'СЕТ СН'!$F$16</f>
        <v>0</v>
      </c>
      <c r="S327" s="36">
        <f>SUMIFS(СВЦЭМ!$I$34:$I$777,СВЦЭМ!$A$34:$A$777,$A327,СВЦЭМ!$B$34:$B$777,S$296)+'СЕТ СН'!$F$16</f>
        <v>0</v>
      </c>
      <c r="T327" s="36">
        <f>SUMIFS(СВЦЭМ!$I$34:$I$777,СВЦЭМ!$A$34:$A$777,$A327,СВЦЭМ!$B$34:$B$777,T$296)+'СЕТ СН'!$F$16</f>
        <v>0</v>
      </c>
      <c r="U327" s="36">
        <f>SUMIFS(СВЦЭМ!$I$34:$I$777,СВЦЭМ!$A$34:$A$777,$A327,СВЦЭМ!$B$34:$B$777,U$296)+'СЕТ СН'!$F$16</f>
        <v>0</v>
      </c>
      <c r="V327" s="36">
        <f>SUMIFS(СВЦЭМ!$I$34:$I$777,СВЦЭМ!$A$34:$A$777,$A327,СВЦЭМ!$B$34:$B$777,V$296)+'СЕТ СН'!$F$16</f>
        <v>0</v>
      </c>
      <c r="W327" s="36">
        <f>SUMIFS(СВЦЭМ!$I$34:$I$777,СВЦЭМ!$A$34:$A$777,$A327,СВЦЭМ!$B$34:$B$777,W$296)+'СЕТ СН'!$F$16</f>
        <v>0</v>
      </c>
      <c r="X327" s="36">
        <f>SUMIFS(СВЦЭМ!$I$34:$I$777,СВЦЭМ!$A$34:$A$777,$A327,СВЦЭМ!$B$34:$B$777,X$296)+'СЕТ СН'!$F$16</f>
        <v>0</v>
      </c>
      <c r="Y327" s="36">
        <f>SUMIFS(СВЦЭМ!$I$34:$I$777,СВЦЭМ!$A$34:$A$777,$A327,СВЦЭМ!$B$34:$B$777,Y$296)+'СЕТ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7"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28"/>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2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01.09.2020</v>
      </c>
      <c r="B332" s="36">
        <f>SUMIFS(СВЦЭМ!$J$34:$J$777,СВЦЭМ!$A$34:$A$777,$A332,СВЦЭМ!$B$34:$B$777,B$331)+'СЕТ СН'!$F$16</f>
        <v>0</v>
      </c>
      <c r="C332" s="36">
        <f>SUMIFS(СВЦЭМ!$J$34:$J$777,СВЦЭМ!$A$34:$A$777,$A332,СВЦЭМ!$B$34:$B$777,C$331)+'СЕТ СН'!$F$16</f>
        <v>0</v>
      </c>
      <c r="D332" s="36">
        <f>SUMIFS(СВЦЭМ!$J$34:$J$777,СВЦЭМ!$A$34:$A$777,$A332,СВЦЭМ!$B$34:$B$777,D$331)+'СЕТ СН'!$F$16</f>
        <v>0</v>
      </c>
      <c r="E332" s="36">
        <f>SUMIFS(СВЦЭМ!$J$34:$J$777,СВЦЭМ!$A$34:$A$777,$A332,СВЦЭМ!$B$34:$B$777,E$331)+'СЕТ СН'!$F$16</f>
        <v>0</v>
      </c>
      <c r="F332" s="36">
        <f>SUMIFS(СВЦЭМ!$J$34:$J$777,СВЦЭМ!$A$34:$A$777,$A332,СВЦЭМ!$B$34:$B$777,F$331)+'СЕТ СН'!$F$16</f>
        <v>0</v>
      </c>
      <c r="G332" s="36">
        <f>SUMIFS(СВЦЭМ!$J$34:$J$777,СВЦЭМ!$A$34:$A$777,$A332,СВЦЭМ!$B$34:$B$777,G$331)+'СЕТ СН'!$F$16</f>
        <v>0</v>
      </c>
      <c r="H332" s="36">
        <f>SUMIFS(СВЦЭМ!$J$34:$J$777,СВЦЭМ!$A$34:$A$777,$A332,СВЦЭМ!$B$34:$B$777,H$331)+'СЕТ СН'!$F$16</f>
        <v>0</v>
      </c>
      <c r="I332" s="36">
        <f>SUMIFS(СВЦЭМ!$J$34:$J$777,СВЦЭМ!$A$34:$A$777,$A332,СВЦЭМ!$B$34:$B$777,I$331)+'СЕТ СН'!$F$16</f>
        <v>0</v>
      </c>
      <c r="J332" s="36">
        <f>SUMIFS(СВЦЭМ!$J$34:$J$777,СВЦЭМ!$A$34:$A$777,$A332,СВЦЭМ!$B$34:$B$777,J$331)+'СЕТ СН'!$F$16</f>
        <v>0</v>
      </c>
      <c r="K332" s="36">
        <f>SUMIFS(СВЦЭМ!$J$34:$J$777,СВЦЭМ!$A$34:$A$777,$A332,СВЦЭМ!$B$34:$B$777,K$331)+'СЕТ СН'!$F$16</f>
        <v>0</v>
      </c>
      <c r="L332" s="36">
        <f>SUMIFS(СВЦЭМ!$J$34:$J$777,СВЦЭМ!$A$34:$A$777,$A332,СВЦЭМ!$B$34:$B$777,L$331)+'СЕТ СН'!$F$16</f>
        <v>0</v>
      </c>
      <c r="M332" s="36">
        <f>SUMIFS(СВЦЭМ!$J$34:$J$777,СВЦЭМ!$A$34:$A$777,$A332,СВЦЭМ!$B$34:$B$777,M$331)+'СЕТ СН'!$F$16</f>
        <v>0</v>
      </c>
      <c r="N332" s="36">
        <f>SUMIFS(СВЦЭМ!$J$34:$J$777,СВЦЭМ!$A$34:$A$777,$A332,СВЦЭМ!$B$34:$B$777,N$331)+'СЕТ СН'!$F$16</f>
        <v>0</v>
      </c>
      <c r="O332" s="36">
        <f>SUMIFS(СВЦЭМ!$J$34:$J$777,СВЦЭМ!$A$34:$A$777,$A332,СВЦЭМ!$B$34:$B$777,O$331)+'СЕТ СН'!$F$16</f>
        <v>0</v>
      </c>
      <c r="P332" s="36">
        <f>SUMIFS(СВЦЭМ!$J$34:$J$777,СВЦЭМ!$A$34:$A$777,$A332,СВЦЭМ!$B$34:$B$777,P$331)+'СЕТ СН'!$F$16</f>
        <v>0</v>
      </c>
      <c r="Q332" s="36">
        <f>SUMIFS(СВЦЭМ!$J$34:$J$777,СВЦЭМ!$A$34:$A$777,$A332,СВЦЭМ!$B$34:$B$777,Q$331)+'СЕТ СН'!$F$16</f>
        <v>0</v>
      </c>
      <c r="R332" s="36">
        <f>SUMIFS(СВЦЭМ!$J$34:$J$777,СВЦЭМ!$A$34:$A$777,$A332,СВЦЭМ!$B$34:$B$777,R$331)+'СЕТ СН'!$F$16</f>
        <v>0</v>
      </c>
      <c r="S332" s="36">
        <f>SUMIFS(СВЦЭМ!$J$34:$J$777,СВЦЭМ!$A$34:$A$777,$A332,СВЦЭМ!$B$34:$B$777,S$331)+'СЕТ СН'!$F$16</f>
        <v>0</v>
      </c>
      <c r="T332" s="36">
        <f>SUMIFS(СВЦЭМ!$J$34:$J$777,СВЦЭМ!$A$34:$A$777,$A332,СВЦЭМ!$B$34:$B$777,T$331)+'СЕТ СН'!$F$16</f>
        <v>0</v>
      </c>
      <c r="U332" s="36">
        <f>SUMIFS(СВЦЭМ!$J$34:$J$777,СВЦЭМ!$A$34:$A$777,$A332,СВЦЭМ!$B$34:$B$777,U$331)+'СЕТ СН'!$F$16</f>
        <v>0</v>
      </c>
      <c r="V332" s="36">
        <f>SUMIFS(СВЦЭМ!$J$34:$J$777,СВЦЭМ!$A$34:$A$777,$A332,СВЦЭМ!$B$34:$B$777,V$331)+'СЕТ СН'!$F$16</f>
        <v>0</v>
      </c>
      <c r="W332" s="36">
        <f>SUMIFS(СВЦЭМ!$J$34:$J$777,СВЦЭМ!$A$34:$A$777,$A332,СВЦЭМ!$B$34:$B$777,W$331)+'СЕТ СН'!$F$16</f>
        <v>0</v>
      </c>
      <c r="X332" s="36">
        <f>SUMIFS(СВЦЭМ!$J$34:$J$777,СВЦЭМ!$A$34:$A$777,$A332,СВЦЭМ!$B$34:$B$777,X$331)+'СЕТ СН'!$F$16</f>
        <v>0</v>
      </c>
      <c r="Y332" s="36">
        <f>SUMIFS(СВЦЭМ!$J$34:$J$777,СВЦЭМ!$A$34:$A$777,$A332,СВЦЭМ!$B$34:$B$777,Y$331)+'СЕТ СН'!$F$16</f>
        <v>0</v>
      </c>
      <c r="AA332" s="45"/>
    </row>
    <row r="333" spans="1:27" ht="15.75" hidden="1" x14ac:dyDescent="0.2">
      <c r="A333" s="35">
        <f>A332+1</f>
        <v>44076</v>
      </c>
      <c r="B333" s="36">
        <f>SUMIFS(СВЦЭМ!$J$34:$J$777,СВЦЭМ!$A$34:$A$777,$A333,СВЦЭМ!$B$34:$B$777,B$331)+'СЕТ СН'!$F$16</f>
        <v>0</v>
      </c>
      <c r="C333" s="36">
        <f>SUMIFS(СВЦЭМ!$J$34:$J$777,СВЦЭМ!$A$34:$A$777,$A333,СВЦЭМ!$B$34:$B$777,C$331)+'СЕТ СН'!$F$16</f>
        <v>0</v>
      </c>
      <c r="D333" s="36">
        <f>SUMIFS(СВЦЭМ!$J$34:$J$777,СВЦЭМ!$A$34:$A$777,$A333,СВЦЭМ!$B$34:$B$777,D$331)+'СЕТ СН'!$F$16</f>
        <v>0</v>
      </c>
      <c r="E333" s="36">
        <f>SUMIFS(СВЦЭМ!$J$34:$J$777,СВЦЭМ!$A$34:$A$777,$A333,СВЦЭМ!$B$34:$B$777,E$331)+'СЕТ СН'!$F$16</f>
        <v>0</v>
      </c>
      <c r="F333" s="36">
        <f>SUMIFS(СВЦЭМ!$J$34:$J$777,СВЦЭМ!$A$34:$A$777,$A333,СВЦЭМ!$B$34:$B$777,F$331)+'СЕТ СН'!$F$16</f>
        <v>0</v>
      </c>
      <c r="G333" s="36">
        <f>SUMIFS(СВЦЭМ!$J$34:$J$777,СВЦЭМ!$A$34:$A$777,$A333,СВЦЭМ!$B$34:$B$777,G$331)+'СЕТ СН'!$F$16</f>
        <v>0</v>
      </c>
      <c r="H333" s="36">
        <f>SUMIFS(СВЦЭМ!$J$34:$J$777,СВЦЭМ!$A$34:$A$777,$A333,СВЦЭМ!$B$34:$B$777,H$331)+'СЕТ СН'!$F$16</f>
        <v>0</v>
      </c>
      <c r="I333" s="36">
        <f>SUMIFS(СВЦЭМ!$J$34:$J$777,СВЦЭМ!$A$34:$A$777,$A333,СВЦЭМ!$B$34:$B$777,I$331)+'СЕТ СН'!$F$16</f>
        <v>0</v>
      </c>
      <c r="J333" s="36">
        <f>SUMIFS(СВЦЭМ!$J$34:$J$777,СВЦЭМ!$A$34:$A$777,$A333,СВЦЭМ!$B$34:$B$777,J$331)+'СЕТ СН'!$F$16</f>
        <v>0</v>
      </c>
      <c r="K333" s="36">
        <f>SUMIFS(СВЦЭМ!$J$34:$J$777,СВЦЭМ!$A$34:$A$777,$A333,СВЦЭМ!$B$34:$B$777,K$331)+'СЕТ СН'!$F$16</f>
        <v>0</v>
      </c>
      <c r="L333" s="36">
        <f>SUMIFS(СВЦЭМ!$J$34:$J$777,СВЦЭМ!$A$34:$A$777,$A333,СВЦЭМ!$B$34:$B$777,L$331)+'СЕТ СН'!$F$16</f>
        <v>0</v>
      </c>
      <c r="M333" s="36">
        <f>SUMIFS(СВЦЭМ!$J$34:$J$777,СВЦЭМ!$A$34:$A$777,$A333,СВЦЭМ!$B$34:$B$777,M$331)+'СЕТ СН'!$F$16</f>
        <v>0</v>
      </c>
      <c r="N333" s="36">
        <f>SUMIFS(СВЦЭМ!$J$34:$J$777,СВЦЭМ!$A$34:$A$777,$A333,СВЦЭМ!$B$34:$B$777,N$331)+'СЕТ СН'!$F$16</f>
        <v>0</v>
      </c>
      <c r="O333" s="36">
        <f>SUMIFS(СВЦЭМ!$J$34:$J$777,СВЦЭМ!$A$34:$A$777,$A333,СВЦЭМ!$B$34:$B$777,O$331)+'СЕТ СН'!$F$16</f>
        <v>0</v>
      </c>
      <c r="P333" s="36">
        <f>SUMIFS(СВЦЭМ!$J$34:$J$777,СВЦЭМ!$A$34:$A$777,$A333,СВЦЭМ!$B$34:$B$777,P$331)+'СЕТ СН'!$F$16</f>
        <v>0</v>
      </c>
      <c r="Q333" s="36">
        <f>SUMIFS(СВЦЭМ!$J$34:$J$777,СВЦЭМ!$A$34:$A$777,$A333,СВЦЭМ!$B$34:$B$777,Q$331)+'СЕТ СН'!$F$16</f>
        <v>0</v>
      </c>
      <c r="R333" s="36">
        <f>SUMIFS(СВЦЭМ!$J$34:$J$777,СВЦЭМ!$A$34:$A$777,$A333,СВЦЭМ!$B$34:$B$777,R$331)+'СЕТ СН'!$F$16</f>
        <v>0</v>
      </c>
      <c r="S333" s="36">
        <f>SUMIFS(СВЦЭМ!$J$34:$J$777,СВЦЭМ!$A$34:$A$777,$A333,СВЦЭМ!$B$34:$B$777,S$331)+'СЕТ СН'!$F$16</f>
        <v>0</v>
      </c>
      <c r="T333" s="36">
        <f>SUMIFS(СВЦЭМ!$J$34:$J$777,СВЦЭМ!$A$34:$A$777,$A333,СВЦЭМ!$B$34:$B$777,T$331)+'СЕТ СН'!$F$16</f>
        <v>0</v>
      </c>
      <c r="U333" s="36">
        <f>SUMIFS(СВЦЭМ!$J$34:$J$777,СВЦЭМ!$A$34:$A$777,$A333,СВЦЭМ!$B$34:$B$777,U$331)+'СЕТ СН'!$F$16</f>
        <v>0</v>
      </c>
      <c r="V333" s="36">
        <f>SUMIFS(СВЦЭМ!$J$34:$J$777,СВЦЭМ!$A$34:$A$777,$A333,СВЦЭМ!$B$34:$B$777,V$331)+'СЕТ СН'!$F$16</f>
        <v>0</v>
      </c>
      <c r="W333" s="36">
        <f>SUMIFS(СВЦЭМ!$J$34:$J$777,СВЦЭМ!$A$34:$A$777,$A333,СВЦЭМ!$B$34:$B$777,W$331)+'СЕТ СН'!$F$16</f>
        <v>0</v>
      </c>
      <c r="X333" s="36">
        <f>SUMIFS(СВЦЭМ!$J$34:$J$777,СВЦЭМ!$A$34:$A$777,$A333,СВЦЭМ!$B$34:$B$777,X$331)+'СЕТ СН'!$F$16</f>
        <v>0</v>
      </c>
      <c r="Y333" s="36">
        <f>SUMIFS(СВЦЭМ!$J$34:$J$777,СВЦЭМ!$A$34:$A$777,$A333,СВЦЭМ!$B$34:$B$777,Y$331)+'СЕТ СН'!$F$16</f>
        <v>0</v>
      </c>
    </row>
    <row r="334" spans="1:27" ht="15.75" hidden="1" x14ac:dyDescent="0.2">
      <c r="A334" s="35">
        <f t="shared" ref="A334:A362" si="9">A333+1</f>
        <v>44077</v>
      </c>
      <c r="B334" s="36">
        <f>SUMIFS(СВЦЭМ!$J$34:$J$777,СВЦЭМ!$A$34:$A$777,$A334,СВЦЭМ!$B$34:$B$777,B$331)+'СЕТ СН'!$F$16</f>
        <v>0</v>
      </c>
      <c r="C334" s="36">
        <f>SUMIFS(СВЦЭМ!$J$34:$J$777,СВЦЭМ!$A$34:$A$777,$A334,СВЦЭМ!$B$34:$B$777,C$331)+'СЕТ СН'!$F$16</f>
        <v>0</v>
      </c>
      <c r="D334" s="36">
        <f>SUMIFS(СВЦЭМ!$J$34:$J$777,СВЦЭМ!$A$34:$A$777,$A334,СВЦЭМ!$B$34:$B$777,D$331)+'СЕТ СН'!$F$16</f>
        <v>0</v>
      </c>
      <c r="E334" s="36">
        <f>SUMIFS(СВЦЭМ!$J$34:$J$777,СВЦЭМ!$A$34:$A$777,$A334,СВЦЭМ!$B$34:$B$777,E$331)+'СЕТ СН'!$F$16</f>
        <v>0</v>
      </c>
      <c r="F334" s="36">
        <f>SUMIFS(СВЦЭМ!$J$34:$J$777,СВЦЭМ!$A$34:$A$777,$A334,СВЦЭМ!$B$34:$B$777,F$331)+'СЕТ СН'!$F$16</f>
        <v>0</v>
      </c>
      <c r="G334" s="36">
        <f>SUMIFS(СВЦЭМ!$J$34:$J$777,СВЦЭМ!$A$34:$A$777,$A334,СВЦЭМ!$B$34:$B$777,G$331)+'СЕТ СН'!$F$16</f>
        <v>0</v>
      </c>
      <c r="H334" s="36">
        <f>SUMIFS(СВЦЭМ!$J$34:$J$777,СВЦЭМ!$A$34:$A$777,$A334,СВЦЭМ!$B$34:$B$777,H$331)+'СЕТ СН'!$F$16</f>
        <v>0</v>
      </c>
      <c r="I334" s="36">
        <f>SUMIFS(СВЦЭМ!$J$34:$J$777,СВЦЭМ!$A$34:$A$777,$A334,СВЦЭМ!$B$34:$B$777,I$331)+'СЕТ СН'!$F$16</f>
        <v>0</v>
      </c>
      <c r="J334" s="36">
        <f>SUMIFS(СВЦЭМ!$J$34:$J$777,СВЦЭМ!$A$34:$A$777,$A334,СВЦЭМ!$B$34:$B$777,J$331)+'СЕТ СН'!$F$16</f>
        <v>0</v>
      </c>
      <c r="K334" s="36">
        <f>SUMIFS(СВЦЭМ!$J$34:$J$777,СВЦЭМ!$A$34:$A$777,$A334,СВЦЭМ!$B$34:$B$777,K$331)+'СЕТ СН'!$F$16</f>
        <v>0</v>
      </c>
      <c r="L334" s="36">
        <f>SUMIFS(СВЦЭМ!$J$34:$J$777,СВЦЭМ!$A$34:$A$777,$A334,СВЦЭМ!$B$34:$B$777,L$331)+'СЕТ СН'!$F$16</f>
        <v>0</v>
      </c>
      <c r="M334" s="36">
        <f>SUMIFS(СВЦЭМ!$J$34:$J$777,СВЦЭМ!$A$34:$A$777,$A334,СВЦЭМ!$B$34:$B$777,M$331)+'СЕТ СН'!$F$16</f>
        <v>0</v>
      </c>
      <c r="N334" s="36">
        <f>SUMIFS(СВЦЭМ!$J$34:$J$777,СВЦЭМ!$A$34:$A$777,$A334,СВЦЭМ!$B$34:$B$777,N$331)+'СЕТ СН'!$F$16</f>
        <v>0</v>
      </c>
      <c r="O334" s="36">
        <f>SUMIFS(СВЦЭМ!$J$34:$J$777,СВЦЭМ!$A$34:$A$777,$A334,СВЦЭМ!$B$34:$B$777,O$331)+'СЕТ СН'!$F$16</f>
        <v>0</v>
      </c>
      <c r="P334" s="36">
        <f>SUMIFS(СВЦЭМ!$J$34:$J$777,СВЦЭМ!$A$34:$A$777,$A334,СВЦЭМ!$B$34:$B$777,P$331)+'СЕТ СН'!$F$16</f>
        <v>0</v>
      </c>
      <c r="Q334" s="36">
        <f>SUMIFS(СВЦЭМ!$J$34:$J$777,СВЦЭМ!$A$34:$A$777,$A334,СВЦЭМ!$B$34:$B$777,Q$331)+'СЕТ СН'!$F$16</f>
        <v>0</v>
      </c>
      <c r="R334" s="36">
        <f>SUMIFS(СВЦЭМ!$J$34:$J$777,СВЦЭМ!$A$34:$A$777,$A334,СВЦЭМ!$B$34:$B$777,R$331)+'СЕТ СН'!$F$16</f>
        <v>0</v>
      </c>
      <c r="S334" s="36">
        <f>SUMIFS(СВЦЭМ!$J$34:$J$777,СВЦЭМ!$A$34:$A$777,$A334,СВЦЭМ!$B$34:$B$777,S$331)+'СЕТ СН'!$F$16</f>
        <v>0</v>
      </c>
      <c r="T334" s="36">
        <f>SUMIFS(СВЦЭМ!$J$34:$J$777,СВЦЭМ!$A$34:$A$777,$A334,СВЦЭМ!$B$34:$B$777,T$331)+'СЕТ СН'!$F$16</f>
        <v>0</v>
      </c>
      <c r="U334" s="36">
        <f>SUMIFS(СВЦЭМ!$J$34:$J$777,СВЦЭМ!$A$34:$A$777,$A334,СВЦЭМ!$B$34:$B$777,U$331)+'СЕТ СН'!$F$16</f>
        <v>0</v>
      </c>
      <c r="V334" s="36">
        <f>SUMIFS(СВЦЭМ!$J$34:$J$777,СВЦЭМ!$A$34:$A$777,$A334,СВЦЭМ!$B$34:$B$777,V$331)+'СЕТ СН'!$F$16</f>
        <v>0</v>
      </c>
      <c r="W334" s="36">
        <f>SUMIFS(СВЦЭМ!$J$34:$J$777,СВЦЭМ!$A$34:$A$777,$A334,СВЦЭМ!$B$34:$B$777,W$331)+'СЕТ СН'!$F$16</f>
        <v>0</v>
      </c>
      <c r="X334" s="36">
        <f>SUMIFS(СВЦЭМ!$J$34:$J$777,СВЦЭМ!$A$34:$A$777,$A334,СВЦЭМ!$B$34:$B$777,X$331)+'СЕТ СН'!$F$16</f>
        <v>0</v>
      </c>
      <c r="Y334" s="36">
        <f>SUMIFS(СВЦЭМ!$J$34:$J$777,СВЦЭМ!$A$34:$A$777,$A334,СВЦЭМ!$B$34:$B$777,Y$331)+'СЕТ СН'!$F$16</f>
        <v>0</v>
      </c>
    </row>
    <row r="335" spans="1:27" ht="15.75" hidden="1" x14ac:dyDescent="0.2">
      <c r="A335" s="35">
        <f t="shared" si="9"/>
        <v>44078</v>
      </c>
      <c r="B335" s="36">
        <f>SUMIFS(СВЦЭМ!$J$34:$J$777,СВЦЭМ!$A$34:$A$777,$A335,СВЦЭМ!$B$34:$B$777,B$331)+'СЕТ СН'!$F$16</f>
        <v>0</v>
      </c>
      <c r="C335" s="36">
        <f>SUMIFS(СВЦЭМ!$J$34:$J$777,СВЦЭМ!$A$34:$A$777,$A335,СВЦЭМ!$B$34:$B$777,C$331)+'СЕТ СН'!$F$16</f>
        <v>0</v>
      </c>
      <c r="D335" s="36">
        <f>SUMIFS(СВЦЭМ!$J$34:$J$777,СВЦЭМ!$A$34:$A$777,$A335,СВЦЭМ!$B$34:$B$777,D$331)+'СЕТ СН'!$F$16</f>
        <v>0</v>
      </c>
      <c r="E335" s="36">
        <f>SUMIFS(СВЦЭМ!$J$34:$J$777,СВЦЭМ!$A$34:$A$777,$A335,СВЦЭМ!$B$34:$B$777,E$331)+'СЕТ СН'!$F$16</f>
        <v>0</v>
      </c>
      <c r="F335" s="36">
        <f>SUMIFS(СВЦЭМ!$J$34:$J$777,СВЦЭМ!$A$34:$A$777,$A335,СВЦЭМ!$B$34:$B$777,F$331)+'СЕТ СН'!$F$16</f>
        <v>0</v>
      </c>
      <c r="G335" s="36">
        <f>SUMIFS(СВЦЭМ!$J$34:$J$777,СВЦЭМ!$A$34:$A$777,$A335,СВЦЭМ!$B$34:$B$777,G$331)+'СЕТ СН'!$F$16</f>
        <v>0</v>
      </c>
      <c r="H335" s="36">
        <f>SUMIFS(СВЦЭМ!$J$34:$J$777,СВЦЭМ!$A$34:$A$777,$A335,СВЦЭМ!$B$34:$B$777,H$331)+'СЕТ СН'!$F$16</f>
        <v>0</v>
      </c>
      <c r="I335" s="36">
        <f>SUMIFS(СВЦЭМ!$J$34:$J$777,СВЦЭМ!$A$34:$A$777,$A335,СВЦЭМ!$B$34:$B$777,I$331)+'СЕТ СН'!$F$16</f>
        <v>0</v>
      </c>
      <c r="J335" s="36">
        <f>SUMIFS(СВЦЭМ!$J$34:$J$777,СВЦЭМ!$A$34:$A$777,$A335,СВЦЭМ!$B$34:$B$777,J$331)+'СЕТ СН'!$F$16</f>
        <v>0</v>
      </c>
      <c r="K335" s="36">
        <f>SUMIFS(СВЦЭМ!$J$34:$J$777,СВЦЭМ!$A$34:$A$777,$A335,СВЦЭМ!$B$34:$B$777,K$331)+'СЕТ СН'!$F$16</f>
        <v>0</v>
      </c>
      <c r="L335" s="36">
        <f>SUMIFS(СВЦЭМ!$J$34:$J$777,СВЦЭМ!$A$34:$A$777,$A335,СВЦЭМ!$B$34:$B$777,L$331)+'СЕТ СН'!$F$16</f>
        <v>0</v>
      </c>
      <c r="M335" s="36">
        <f>SUMIFS(СВЦЭМ!$J$34:$J$777,СВЦЭМ!$A$34:$A$777,$A335,СВЦЭМ!$B$34:$B$777,M$331)+'СЕТ СН'!$F$16</f>
        <v>0</v>
      </c>
      <c r="N335" s="36">
        <f>SUMIFS(СВЦЭМ!$J$34:$J$777,СВЦЭМ!$A$34:$A$777,$A335,СВЦЭМ!$B$34:$B$777,N$331)+'СЕТ СН'!$F$16</f>
        <v>0</v>
      </c>
      <c r="O335" s="36">
        <f>SUMIFS(СВЦЭМ!$J$34:$J$777,СВЦЭМ!$A$34:$A$777,$A335,СВЦЭМ!$B$34:$B$777,O$331)+'СЕТ СН'!$F$16</f>
        <v>0</v>
      </c>
      <c r="P335" s="36">
        <f>SUMIFS(СВЦЭМ!$J$34:$J$777,СВЦЭМ!$A$34:$A$777,$A335,СВЦЭМ!$B$34:$B$777,P$331)+'СЕТ СН'!$F$16</f>
        <v>0</v>
      </c>
      <c r="Q335" s="36">
        <f>SUMIFS(СВЦЭМ!$J$34:$J$777,СВЦЭМ!$A$34:$A$777,$A335,СВЦЭМ!$B$34:$B$777,Q$331)+'СЕТ СН'!$F$16</f>
        <v>0</v>
      </c>
      <c r="R335" s="36">
        <f>SUMIFS(СВЦЭМ!$J$34:$J$777,СВЦЭМ!$A$34:$A$777,$A335,СВЦЭМ!$B$34:$B$777,R$331)+'СЕТ СН'!$F$16</f>
        <v>0</v>
      </c>
      <c r="S335" s="36">
        <f>SUMIFS(СВЦЭМ!$J$34:$J$777,СВЦЭМ!$A$34:$A$777,$A335,СВЦЭМ!$B$34:$B$777,S$331)+'СЕТ СН'!$F$16</f>
        <v>0</v>
      </c>
      <c r="T335" s="36">
        <f>SUMIFS(СВЦЭМ!$J$34:$J$777,СВЦЭМ!$A$34:$A$777,$A335,СВЦЭМ!$B$34:$B$777,T$331)+'СЕТ СН'!$F$16</f>
        <v>0</v>
      </c>
      <c r="U335" s="36">
        <f>SUMIFS(СВЦЭМ!$J$34:$J$777,СВЦЭМ!$A$34:$A$777,$A335,СВЦЭМ!$B$34:$B$777,U$331)+'СЕТ СН'!$F$16</f>
        <v>0</v>
      </c>
      <c r="V335" s="36">
        <f>SUMIFS(СВЦЭМ!$J$34:$J$777,СВЦЭМ!$A$34:$A$777,$A335,СВЦЭМ!$B$34:$B$777,V$331)+'СЕТ СН'!$F$16</f>
        <v>0</v>
      </c>
      <c r="W335" s="36">
        <f>SUMIFS(СВЦЭМ!$J$34:$J$777,СВЦЭМ!$A$34:$A$777,$A335,СВЦЭМ!$B$34:$B$777,W$331)+'СЕТ СН'!$F$16</f>
        <v>0</v>
      </c>
      <c r="X335" s="36">
        <f>SUMIFS(СВЦЭМ!$J$34:$J$777,СВЦЭМ!$A$34:$A$777,$A335,СВЦЭМ!$B$34:$B$777,X$331)+'СЕТ СН'!$F$16</f>
        <v>0</v>
      </c>
      <c r="Y335" s="36">
        <f>SUMIFS(СВЦЭМ!$J$34:$J$777,СВЦЭМ!$A$34:$A$777,$A335,СВЦЭМ!$B$34:$B$777,Y$331)+'СЕТ СН'!$F$16</f>
        <v>0</v>
      </c>
    </row>
    <row r="336" spans="1:27" ht="15.75" hidden="1" x14ac:dyDescent="0.2">
      <c r="A336" s="35">
        <f t="shared" si="9"/>
        <v>44079</v>
      </c>
      <c r="B336" s="36">
        <f>SUMIFS(СВЦЭМ!$J$34:$J$777,СВЦЭМ!$A$34:$A$777,$A336,СВЦЭМ!$B$34:$B$777,B$331)+'СЕТ СН'!$F$16</f>
        <v>0</v>
      </c>
      <c r="C336" s="36">
        <f>SUMIFS(СВЦЭМ!$J$34:$J$777,СВЦЭМ!$A$34:$A$777,$A336,СВЦЭМ!$B$34:$B$777,C$331)+'СЕТ СН'!$F$16</f>
        <v>0</v>
      </c>
      <c r="D336" s="36">
        <f>SUMIFS(СВЦЭМ!$J$34:$J$777,СВЦЭМ!$A$34:$A$777,$A336,СВЦЭМ!$B$34:$B$777,D$331)+'СЕТ СН'!$F$16</f>
        <v>0</v>
      </c>
      <c r="E336" s="36">
        <f>SUMIFS(СВЦЭМ!$J$34:$J$777,СВЦЭМ!$A$34:$A$777,$A336,СВЦЭМ!$B$34:$B$777,E$331)+'СЕТ СН'!$F$16</f>
        <v>0</v>
      </c>
      <c r="F336" s="36">
        <f>SUMIFS(СВЦЭМ!$J$34:$J$777,СВЦЭМ!$A$34:$A$777,$A336,СВЦЭМ!$B$34:$B$777,F$331)+'СЕТ СН'!$F$16</f>
        <v>0</v>
      </c>
      <c r="G336" s="36">
        <f>SUMIFS(СВЦЭМ!$J$34:$J$777,СВЦЭМ!$A$34:$A$777,$A336,СВЦЭМ!$B$34:$B$777,G$331)+'СЕТ СН'!$F$16</f>
        <v>0</v>
      </c>
      <c r="H336" s="36">
        <f>SUMIFS(СВЦЭМ!$J$34:$J$777,СВЦЭМ!$A$34:$A$777,$A336,СВЦЭМ!$B$34:$B$777,H$331)+'СЕТ СН'!$F$16</f>
        <v>0</v>
      </c>
      <c r="I336" s="36">
        <f>SUMIFS(СВЦЭМ!$J$34:$J$777,СВЦЭМ!$A$34:$A$777,$A336,СВЦЭМ!$B$34:$B$777,I$331)+'СЕТ СН'!$F$16</f>
        <v>0</v>
      </c>
      <c r="J336" s="36">
        <f>SUMIFS(СВЦЭМ!$J$34:$J$777,СВЦЭМ!$A$34:$A$777,$A336,СВЦЭМ!$B$34:$B$777,J$331)+'СЕТ СН'!$F$16</f>
        <v>0</v>
      </c>
      <c r="K336" s="36">
        <f>SUMIFS(СВЦЭМ!$J$34:$J$777,СВЦЭМ!$A$34:$A$777,$A336,СВЦЭМ!$B$34:$B$777,K$331)+'СЕТ СН'!$F$16</f>
        <v>0</v>
      </c>
      <c r="L336" s="36">
        <f>SUMIFS(СВЦЭМ!$J$34:$J$777,СВЦЭМ!$A$34:$A$777,$A336,СВЦЭМ!$B$34:$B$777,L$331)+'СЕТ СН'!$F$16</f>
        <v>0</v>
      </c>
      <c r="M336" s="36">
        <f>SUMIFS(СВЦЭМ!$J$34:$J$777,СВЦЭМ!$A$34:$A$777,$A336,СВЦЭМ!$B$34:$B$777,M$331)+'СЕТ СН'!$F$16</f>
        <v>0</v>
      </c>
      <c r="N336" s="36">
        <f>SUMIFS(СВЦЭМ!$J$34:$J$777,СВЦЭМ!$A$34:$A$777,$A336,СВЦЭМ!$B$34:$B$777,N$331)+'СЕТ СН'!$F$16</f>
        <v>0</v>
      </c>
      <c r="O336" s="36">
        <f>SUMIFS(СВЦЭМ!$J$34:$J$777,СВЦЭМ!$A$34:$A$777,$A336,СВЦЭМ!$B$34:$B$777,O$331)+'СЕТ СН'!$F$16</f>
        <v>0</v>
      </c>
      <c r="P336" s="36">
        <f>SUMIFS(СВЦЭМ!$J$34:$J$777,СВЦЭМ!$A$34:$A$777,$A336,СВЦЭМ!$B$34:$B$777,P$331)+'СЕТ СН'!$F$16</f>
        <v>0</v>
      </c>
      <c r="Q336" s="36">
        <f>SUMIFS(СВЦЭМ!$J$34:$J$777,СВЦЭМ!$A$34:$A$777,$A336,СВЦЭМ!$B$34:$B$777,Q$331)+'СЕТ СН'!$F$16</f>
        <v>0</v>
      </c>
      <c r="R336" s="36">
        <f>SUMIFS(СВЦЭМ!$J$34:$J$777,СВЦЭМ!$A$34:$A$777,$A336,СВЦЭМ!$B$34:$B$777,R$331)+'СЕТ СН'!$F$16</f>
        <v>0</v>
      </c>
      <c r="S336" s="36">
        <f>SUMIFS(СВЦЭМ!$J$34:$J$777,СВЦЭМ!$A$34:$A$777,$A336,СВЦЭМ!$B$34:$B$777,S$331)+'СЕТ СН'!$F$16</f>
        <v>0</v>
      </c>
      <c r="T336" s="36">
        <f>SUMIFS(СВЦЭМ!$J$34:$J$777,СВЦЭМ!$A$34:$A$777,$A336,СВЦЭМ!$B$34:$B$777,T$331)+'СЕТ СН'!$F$16</f>
        <v>0</v>
      </c>
      <c r="U336" s="36">
        <f>SUMIFS(СВЦЭМ!$J$34:$J$777,СВЦЭМ!$A$34:$A$777,$A336,СВЦЭМ!$B$34:$B$777,U$331)+'СЕТ СН'!$F$16</f>
        <v>0</v>
      </c>
      <c r="V336" s="36">
        <f>SUMIFS(СВЦЭМ!$J$34:$J$777,СВЦЭМ!$A$34:$A$777,$A336,СВЦЭМ!$B$34:$B$777,V$331)+'СЕТ СН'!$F$16</f>
        <v>0</v>
      </c>
      <c r="W336" s="36">
        <f>SUMIFS(СВЦЭМ!$J$34:$J$777,СВЦЭМ!$A$34:$A$777,$A336,СВЦЭМ!$B$34:$B$777,W$331)+'СЕТ СН'!$F$16</f>
        <v>0</v>
      </c>
      <c r="X336" s="36">
        <f>SUMIFS(СВЦЭМ!$J$34:$J$777,СВЦЭМ!$A$34:$A$777,$A336,СВЦЭМ!$B$34:$B$777,X$331)+'СЕТ СН'!$F$16</f>
        <v>0</v>
      </c>
      <c r="Y336" s="36">
        <f>SUMIFS(СВЦЭМ!$J$34:$J$777,СВЦЭМ!$A$34:$A$777,$A336,СВЦЭМ!$B$34:$B$777,Y$331)+'СЕТ СН'!$F$16</f>
        <v>0</v>
      </c>
    </row>
    <row r="337" spans="1:25" ht="15.75" hidden="1" x14ac:dyDescent="0.2">
      <c r="A337" s="35">
        <f t="shared" si="9"/>
        <v>44080</v>
      </c>
      <c r="B337" s="36">
        <f>SUMIFS(СВЦЭМ!$J$34:$J$777,СВЦЭМ!$A$34:$A$777,$A337,СВЦЭМ!$B$34:$B$777,B$331)+'СЕТ СН'!$F$16</f>
        <v>0</v>
      </c>
      <c r="C337" s="36">
        <f>SUMIFS(СВЦЭМ!$J$34:$J$777,СВЦЭМ!$A$34:$A$777,$A337,СВЦЭМ!$B$34:$B$777,C$331)+'СЕТ СН'!$F$16</f>
        <v>0</v>
      </c>
      <c r="D337" s="36">
        <f>SUMIFS(СВЦЭМ!$J$34:$J$777,СВЦЭМ!$A$34:$A$777,$A337,СВЦЭМ!$B$34:$B$777,D$331)+'СЕТ СН'!$F$16</f>
        <v>0</v>
      </c>
      <c r="E337" s="36">
        <f>SUMIFS(СВЦЭМ!$J$34:$J$777,СВЦЭМ!$A$34:$A$777,$A337,СВЦЭМ!$B$34:$B$777,E$331)+'СЕТ СН'!$F$16</f>
        <v>0</v>
      </c>
      <c r="F337" s="36">
        <f>SUMIFS(СВЦЭМ!$J$34:$J$777,СВЦЭМ!$A$34:$A$777,$A337,СВЦЭМ!$B$34:$B$777,F$331)+'СЕТ СН'!$F$16</f>
        <v>0</v>
      </c>
      <c r="G337" s="36">
        <f>SUMIFS(СВЦЭМ!$J$34:$J$777,СВЦЭМ!$A$34:$A$777,$A337,СВЦЭМ!$B$34:$B$777,G$331)+'СЕТ СН'!$F$16</f>
        <v>0</v>
      </c>
      <c r="H337" s="36">
        <f>SUMIFS(СВЦЭМ!$J$34:$J$777,СВЦЭМ!$A$34:$A$777,$A337,СВЦЭМ!$B$34:$B$777,H$331)+'СЕТ СН'!$F$16</f>
        <v>0</v>
      </c>
      <c r="I337" s="36">
        <f>SUMIFS(СВЦЭМ!$J$34:$J$777,СВЦЭМ!$A$34:$A$777,$A337,СВЦЭМ!$B$34:$B$777,I$331)+'СЕТ СН'!$F$16</f>
        <v>0</v>
      </c>
      <c r="J337" s="36">
        <f>SUMIFS(СВЦЭМ!$J$34:$J$777,СВЦЭМ!$A$34:$A$777,$A337,СВЦЭМ!$B$34:$B$777,J$331)+'СЕТ СН'!$F$16</f>
        <v>0</v>
      </c>
      <c r="K337" s="36">
        <f>SUMIFS(СВЦЭМ!$J$34:$J$777,СВЦЭМ!$A$34:$A$777,$A337,СВЦЭМ!$B$34:$B$777,K$331)+'СЕТ СН'!$F$16</f>
        <v>0</v>
      </c>
      <c r="L337" s="36">
        <f>SUMIFS(СВЦЭМ!$J$34:$J$777,СВЦЭМ!$A$34:$A$777,$A337,СВЦЭМ!$B$34:$B$777,L$331)+'СЕТ СН'!$F$16</f>
        <v>0</v>
      </c>
      <c r="M337" s="36">
        <f>SUMIFS(СВЦЭМ!$J$34:$J$777,СВЦЭМ!$A$34:$A$777,$A337,СВЦЭМ!$B$34:$B$777,M$331)+'СЕТ СН'!$F$16</f>
        <v>0</v>
      </c>
      <c r="N337" s="36">
        <f>SUMIFS(СВЦЭМ!$J$34:$J$777,СВЦЭМ!$A$34:$A$777,$A337,СВЦЭМ!$B$34:$B$777,N$331)+'СЕТ СН'!$F$16</f>
        <v>0</v>
      </c>
      <c r="O337" s="36">
        <f>SUMIFS(СВЦЭМ!$J$34:$J$777,СВЦЭМ!$A$34:$A$777,$A337,СВЦЭМ!$B$34:$B$777,O$331)+'СЕТ СН'!$F$16</f>
        <v>0</v>
      </c>
      <c r="P337" s="36">
        <f>SUMIFS(СВЦЭМ!$J$34:$J$777,СВЦЭМ!$A$34:$A$777,$A337,СВЦЭМ!$B$34:$B$777,P$331)+'СЕТ СН'!$F$16</f>
        <v>0</v>
      </c>
      <c r="Q337" s="36">
        <f>SUMIFS(СВЦЭМ!$J$34:$J$777,СВЦЭМ!$A$34:$A$777,$A337,СВЦЭМ!$B$34:$B$777,Q$331)+'СЕТ СН'!$F$16</f>
        <v>0</v>
      </c>
      <c r="R337" s="36">
        <f>SUMIFS(СВЦЭМ!$J$34:$J$777,СВЦЭМ!$A$34:$A$777,$A337,СВЦЭМ!$B$34:$B$777,R$331)+'СЕТ СН'!$F$16</f>
        <v>0</v>
      </c>
      <c r="S337" s="36">
        <f>SUMIFS(СВЦЭМ!$J$34:$J$777,СВЦЭМ!$A$34:$A$777,$A337,СВЦЭМ!$B$34:$B$777,S$331)+'СЕТ СН'!$F$16</f>
        <v>0</v>
      </c>
      <c r="T337" s="36">
        <f>SUMIFS(СВЦЭМ!$J$34:$J$777,СВЦЭМ!$A$34:$A$777,$A337,СВЦЭМ!$B$34:$B$777,T$331)+'СЕТ СН'!$F$16</f>
        <v>0</v>
      </c>
      <c r="U337" s="36">
        <f>SUMIFS(СВЦЭМ!$J$34:$J$777,СВЦЭМ!$A$34:$A$777,$A337,СВЦЭМ!$B$34:$B$777,U$331)+'СЕТ СН'!$F$16</f>
        <v>0</v>
      </c>
      <c r="V337" s="36">
        <f>SUMIFS(СВЦЭМ!$J$34:$J$777,СВЦЭМ!$A$34:$A$777,$A337,СВЦЭМ!$B$34:$B$777,V$331)+'СЕТ СН'!$F$16</f>
        <v>0</v>
      </c>
      <c r="W337" s="36">
        <f>SUMIFS(СВЦЭМ!$J$34:$J$777,СВЦЭМ!$A$34:$A$777,$A337,СВЦЭМ!$B$34:$B$777,W$331)+'СЕТ СН'!$F$16</f>
        <v>0</v>
      </c>
      <c r="X337" s="36">
        <f>SUMIFS(СВЦЭМ!$J$34:$J$777,СВЦЭМ!$A$34:$A$777,$A337,СВЦЭМ!$B$34:$B$777,X$331)+'СЕТ СН'!$F$16</f>
        <v>0</v>
      </c>
      <c r="Y337" s="36">
        <f>SUMIFS(СВЦЭМ!$J$34:$J$777,СВЦЭМ!$A$34:$A$777,$A337,СВЦЭМ!$B$34:$B$777,Y$331)+'СЕТ СН'!$F$16</f>
        <v>0</v>
      </c>
    </row>
    <row r="338" spans="1:25" ht="15.75" hidden="1" x14ac:dyDescent="0.2">
      <c r="A338" s="35">
        <f t="shared" si="9"/>
        <v>44081</v>
      </c>
      <c r="B338" s="36">
        <f>SUMIFS(СВЦЭМ!$J$34:$J$777,СВЦЭМ!$A$34:$A$777,$A338,СВЦЭМ!$B$34:$B$777,B$331)+'СЕТ СН'!$F$16</f>
        <v>0</v>
      </c>
      <c r="C338" s="36">
        <f>SUMIFS(СВЦЭМ!$J$34:$J$777,СВЦЭМ!$A$34:$A$777,$A338,СВЦЭМ!$B$34:$B$777,C$331)+'СЕТ СН'!$F$16</f>
        <v>0</v>
      </c>
      <c r="D338" s="36">
        <f>SUMIFS(СВЦЭМ!$J$34:$J$777,СВЦЭМ!$A$34:$A$777,$A338,СВЦЭМ!$B$34:$B$777,D$331)+'СЕТ СН'!$F$16</f>
        <v>0</v>
      </c>
      <c r="E338" s="36">
        <f>SUMIFS(СВЦЭМ!$J$34:$J$777,СВЦЭМ!$A$34:$A$777,$A338,СВЦЭМ!$B$34:$B$777,E$331)+'СЕТ СН'!$F$16</f>
        <v>0</v>
      </c>
      <c r="F338" s="36">
        <f>SUMIFS(СВЦЭМ!$J$34:$J$777,СВЦЭМ!$A$34:$A$777,$A338,СВЦЭМ!$B$34:$B$777,F$331)+'СЕТ СН'!$F$16</f>
        <v>0</v>
      </c>
      <c r="G338" s="36">
        <f>SUMIFS(СВЦЭМ!$J$34:$J$777,СВЦЭМ!$A$34:$A$777,$A338,СВЦЭМ!$B$34:$B$777,G$331)+'СЕТ СН'!$F$16</f>
        <v>0</v>
      </c>
      <c r="H338" s="36">
        <f>SUMIFS(СВЦЭМ!$J$34:$J$777,СВЦЭМ!$A$34:$A$777,$A338,СВЦЭМ!$B$34:$B$777,H$331)+'СЕТ СН'!$F$16</f>
        <v>0</v>
      </c>
      <c r="I338" s="36">
        <f>SUMIFS(СВЦЭМ!$J$34:$J$777,СВЦЭМ!$A$34:$A$777,$A338,СВЦЭМ!$B$34:$B$777,I$331)+'СЕТ СН'!$F$16</f>
        <v>0</v>
      </c>
      <c r="J338" s="36">
        <f>SUMIFS(СВЦЭМ!$J$34:$J$777,СВЦЭМ!$A$34:$A$777,$A338,СВЦЭМ!$B$34:$B$777,J$331)+'СЕТ СН'!$F$16</f>
        <v>0</v>
      </c>
      <c r="K338" s="36">
        <f>SUMIFS(СВЦЭМ!$J$34:$J$777,СВЦЭМ!$A$34:$A$777,$A338,СВЦЭМ!$B$34:$B$777,K$331)+'СЕТ СН'!$F$16</f>
        <v>0</v>
      </c>
      <c r="L338" s="36">
        <f>SUMIFS(СВЦЭМ!$J$34:$J$777,СВЦЭМ!$A$34:$A$777,$A338,СВЦЭМ!$B$34:$B$777,L$331)+'СЕТ СН'!$F$16</f>
        <v>0</v>
      </c>
      <c r="M338" s="36">
        <f>SUMIFS(СВЦЭМ!$J$34:$J$777,СВЦЭМ!$A$34:$A$777,$A338,СВЦЭМ!$B$34:$B$777,M$331)+'СЕТ СН'!$F$16</f>
        <v>0</v>
      </c>
      <c r="N338" s="36">
        <f>SUMIFS(СВЦЭМ!$J$34:$J$777,СВЦЭМ!$A$34:$A$777,$A338,СВЦЭМ!$B$34:$B$777,N$331)+'СЕТ СН'!$F$16</f>
        <v>0</v>
      </c>
      <c r="O338" s="36">
        <f>SUMIFS(СВЦЭМ!$J$34:$J$777,СВЦЭМ!$A$34:$A$777,$A338,СВЦЭМ!$B$34:$B$777,O$331)+'СЕТ СН'!$F$16</f>
        <v>0</v>
      </c>
      <c r="P338" s="36">
        <f>SUMIFS(СВЦЭМ!$J$34:$J$777,СВЦЭМ!$A$34:$A$777,$A338,СВЦЭМ!$B$34:$B$777,P$331)+'СЕТ СН'!$F$16</f>
        <v>0</v>
      </c>
      <c r="Q338" s="36">
        <f>SUMIFS(СВЦЭМ!$J$34:$J$777,СВЦЭМ!$A$34:$A$777,$A338,СВЦЭМ!$B$34:$B$777,Q$331)+'СЕТ СН'!$F$16</f>
        <v>0</v>
      </c>
      <c r="R338" s="36">
        <f>SUMIFS(СВЦЭМ!$J$34:$J$777,СВЦЭМ!$A$34:$A$777,$A338,СВЦЭМ!$B$34:$B$777,R$331)+'СЕТ СН'!$F$16</f>
        <v>0</v>
      </c>
      <c r="S338" s="36">
        <f>SUMIFS(СВЦЭМ!$J$34:$J$777,СВЦЭМ!$A$34:$A$777,$A338,СВЦЭМ!$B$34:$B$777,S$331)+'СЕТ СН'!$F$16</f>
        <v>0</v>
      </c>
      <c r="T338" s="36">
        <f>SUMIFS(СВЦЭМ!$J$34:$J$777,СВЦЭМ!$A$34:$A$777,$A338,СВЦЭМ!$B$34:$B$777,T$331)+'СЕТ СН'!$F$16</f>
        <v>0</v>
      </c>
      <c r="U338" s="36">
        <f>SUMIFS(СВЦЭМ!$J$34:$J$777,СВЦЭМ!$A$34:$A$777,$A338,СВЦЭМ!$B$34:$B$777,U$331)+'СЕТ СН'!$F$16</f>
        <v>0</v>
      </c>
      <c r="V338" s="36">
        <f>SUMIFS(СВЦЭМ!$J$34:$J$777,СВЦЭМ!$A$34:$A$777,$A338,СВЦЭМ!$B$34:$B$777,V$331)+'СЕТ СН'!$F$16</f>
        <v>0</v>
      </c>
      <c r="W338" s="36">
        <f>SUMIFS(СВЦЭМ!$J$34:$J$777,СВЦЭМ!$A$34:$A$777,$A338,СВЦЭМ!$B$34:$B$777,W$331)+'СЕТ СН'!$F$16</f>
        <v>0</v>
      </c>
      <c r="X338" s="36">
        <f>SUMIFS(СВЦЭМ!$J$34:$J$777,СВЦЭМ!$A$34:$A$777,$A338,СВЦЭМ!$B$34:$B$777,X$331)+'СЕТ СН'!$F$16</f>
        <v>0</v>
      </c>
      <c r="Y338" s="36">
        <f>SUMIFS(СВЦЭМ!$J$34:$J$777,СВЦЭМ!$A$34:$A$777,$A338,СВЦЭМ!$B$34:$B$777,Y$331)+'СЕТ СН'!$F$16</f>
        <v>0</v>
      </c>
    </row>
    <row r="339" spans="1:25" ht="15.75" hidden="1" x14ac:dyDescent="0.2">
      <c r="A339" s="35">
        <f t="shared" si="9"/>
        <v>44082</v>
      </c>
      <c r="B339" s="36">
        <f>SUMIFS(СВЦЭМ!$J$34:$J$777,СВЦЭМ!$A$34:$A$777,$A339,СВЦЭМ!$B$34:$B$777,B$331)+'СЕТ СН'!$F$16</f>
        <v>0</v>
      </c>
      <c r="C339" s="36">
        <f>SUMIFS(СВЦЭМ!$J$34:$J$777,СВЦЭМ!$A$34:$A$777,$A339,СВЦЭМ!$B$34:$B$777,C$331)+'СЕТ СН'!$F$16</f>
        <v>0</v>
      </c>
      <c r="D339" s="36">
        <f>SUMIFS(СВЦЭМ!$J$34:$J$777,СВЦЭМ!$A$34:$A$777,$A339,СВЦЭМ!$B$34:$B$777,D$331)+'СЕТ СН'!$F$16</f>
        <v>0</v>
      </c>
      <c r="E339" s="36">
        <f>SUMIFS(СВЦЭМ!$J$34:$J$777,СВЦЭМ!$A$34:$A$777,$A339,СВЦЭМ!$B$34:$B$777,E$331)+'СЕТ СН'!$F$16</f>
        <v>0</v>
      </c>
      <c r="F339" s="36">
        <f>SUMIFS(СВЦЭМ!$J$34:$J$777,СВЦЭМ!$A$34:$A$777,$A339,СВЦЭМ!$B$34:$B$777,F$331)+'СЕТ СН'!$F$16</f>
        <v>0</v>
      </c>
      <c r="G339" s="36">
        <f>SUMIFS(СВЦЭМ!$J$34:$J$777,СВЦЭМ!$A$34:$A$777,$A339,СВЦЭМ!$B$34:$B$777,G$331)+'СЕТ СН'!$F$16</f>
        <v>0</v>
      </c>
      <c r="H339" s="36">
        <f>SUMIFS(СВЦЭМ!$J$34:$J$777,СВЦЭМ!$A$34:$A$777,$A339,СВЦЭМ!$B$34:$B$777,H$331)+'СЕТ СН'!$F$16</f>
        <v>0</v>
      </c>
      <c r="I339" s="36">
        <f>SUMIFS(СВЦЭМ!$J$34:$J$777,СВЦЭМ!$A$34:$A$777,$A339,СВЦЭМ!$B$34:$B$777,I$331)+'СЕТ СН'!$F$16</f>
        <v>0</v>
      </c>
      <c r="J339" s="36">
        <f>SUMIFS(СВЦЭМ!$J$34:$J$777,СВЦЭМ!$A$34:$A$777,$A339,СВЦЭМ!$B$34:$B$777,J$331)+'СЕТ СН'!$F$16</f>
        <v>0</v>
      </c>
      <c r="K339" s="36">
        <f>SUMIFS(СВЦЭМ!$J$34:$J$777,СВЦЭМ!$A$34:$A$777,$A339,СВЦЭМ!$B$34:$B$777,K$331)+'СЕТ СН'!$F$16</f>
        <v>0</v>
      </c>
      <c r="L339" s="36">
        <f>SUMIFS(СВЦЭМ!$J$34:$J$777,СВЦЭМ!$A$34:$A$777,$A339,СВЦЭМ!$B$34:$B$777,L$331)+'СЕТ СН'!$F$16</f>
        <v>0</v>
      </c>
      <c r="M339" s="36">
        <f>SUMIFS(СВЦЭМ!$J$34:$J$777,СВЦЭМ!$A$34:$A$777,$A339,СВЦЭМ!$B$34:$B$777,M$331)+'СЕТ СН'!$F$16</f>
        <v>0</v>
      </c>
      <c r="N339" s="36">
        <f>SUMIFS(СВЦЭМ!$J$34:$J$777,СВЦЭМ!$A$34:$A$777,$A339,СВЦЭМ!$B$34:$B$777,N$331)+'СЕТ СН'!$F$16</f>
        <v>0</v>
      </c>
      <c r="O339" s="36">
        <f>SUMIFS(СВЦЭМ!$J$34:$J$777,СВЦЭМ!$A$34:$A$777,$A339,СВЦЭМ!$B$34:$B$777,O$331)+'СЕТ СН'!$F$16</f>
        <v>0</v>
      </c>
      <c r="P339" s="36">
        <f>SUMIFS(СВЦЭМ!$J$34:$J$777,СВЦЭМ!$A$34:$A$777,$A339,СВЦЭМ!$B$34:$B$777,P$331)+'СЕТ СН'!$F$16</f>
        <v>0</v>
      </c>
      <c r="Q339" s="36">
        <f>SUMIFS(СВЦЭМ!$J$34:$J$777,СВЦЭМ!$A$34:$A$777,$A339,СВЦЭМ!$B$34:$B$777,Q$331)+'СЕТ СН'!$F$16</f>
        <v>0</v>
      </c>
      <c r="R339" s="36">
        <f>SUMIFS(СВЦЭМ!$J$34:$J$777,СВЦЭМ!$A$34:$A$777,$A339,СВЦЭМ!$B$34:$B$777,R$331)+'СЕТ СН'!$F$16</f>
        <v>0</v>
      </c>
      <c r="S339" s="36">
        <f>SUMIFS(СВЦЭМ!$J$34:$J$777,СВЦЭМ!$A$34:$A$777,$A339,СВЦЭМ!$B$34:$B$777,S$331)+'СЕТ СН'!$F$16</f>
        <v>0</v>
      </c>
      <c r="T339" s="36">
        <f>SUMIFS(СВЦЭМ!$J$34:$J$777,СВЦЭМ!$A$34:$A$777,$A339,СВЦЭМ!$B$34:$B$777,T$331)+'СЕТ СН'!$F$16</f>
        <v>0</v>
      </c>
      <c r="U339" s="36">
        <f>SUMIFS(СВЦЭМ!$J$34:$J$777,СВЦЭМ!$A$34:$A$777,$A339,СВЦЭМ!$B$34:$B$777,U$331)+'СЕТ СН'!$F$16</f>
        <v>0</v>
      </c>
      <c r="V339" s="36">
        <f>SUMIFS(СВЦЭМ!$J$34:$J$777,СВЦЭМ!$A$34:$A$777,$A339,СВЦЭМ!$B$34:$B$777,V$331)+'СЕТ СН'!$F$16</f>
        <v>0</v>
      </c>
      <c r="W339" s="36">
        <f>SUMIFS(СВЦЭМ!$J$34:$J$777,СВЦЭМ!$A$34:$A$777,$A339,СВЦЭМ!$B$34:$B$777,W$331)+'СЕТ СН'!$F$16</f>
        <v>0</v>
      </c>
      <c r="X339" s="36">
        <f>SUMIFS(СВЦЭМ!$J$34:$J$777,СВЦЭМ!$A$34:$A$777,$A339,СВЦЭМ!$B$34:$B$777,X$331)+'СЕТ СН'!$F$16</f>
        <v>0</v>
      </c>
      <c r="Y339" s="36">
        <f>SUMIFS(СВЦЭМ!$J$34:$J$777,СВЦЭМ!$A$34:$A$777,$A339,СВЦЭМ!$B$34:$B$777,Y$331)+'СЕТ СН'!$F$16</f>
        <v>0</v>
      </c>
    </row>
    <row r="340" spans="1:25" ht="15.75" hidden="1" x14ac:dyDescent="0.2">
      <c r="A340" s="35">
        <f t="shared" si="9"/>
        <v>44083</v>
      </c>
      <c r="B340" s="36">
        <f>SUMIFS(СВЦЭМ!$J$34:$J$777,СВЦЭМ!$A$34:$A$777,$A340,СВЦЭМ!$B$34:$B$777,B$331)+'СЕТ СН'!$F$16</f>
        <v>0</v>
      </c>
      <c r="C340" s="36">
        <f>SUMIFS(СВЦЭМ!$J$34:$J$777,СВЦЭМ!$A$34:$A$777,$A340,СВЦЭМ!$B$34:$B$777,C$331)+'СЕТ СН'!$F$16</f>
        <v>0</v>
      </c>
      <c r="D340" s="36">
        <f>SUMIFS(СВЦЭМ!$J$34:$J$777,СВЦЭМ!$A$34:$A$777,$A340,СВЦЭМ!$B$34:$B$777,D$331)+'СЕТ СН'!$F$16</f>
        <v>0</v>
      </c>
      <c r="E340" s="36">
        <f>SUMIFS(СВЦЭМ!$J$34:$J$777,СВЦЭМ!$A$34:$A$777,$A340,СВЦЭМ!$B$34:$B$777,E$331)+'СЕТ СН'!$F$16</f>
        <v>0</v>
      </c>
      <c r="F340" s="36">
        <f>SUMIFS(СВЦЭМ!$J$34:$J$777,СВЦЭМ!$A$34:$A$777,$A340,СВЦЭМ!$B$34:$B$777,F$331)+'СЕТ СН'!$F$16</f>
        <v>0</v>
      </c>
      <c r="G340" s="36">
        <f>SUMIFS(СВЦЭМ!$J$34:$J$777,СВЦЭМ!$A$34:$A$777,$A340,СВЦЭМ!$B$34:$B$777,G$331)+'СЕТ СН'!$F$16</f>
        <v>0</v>
      </c>
      <c r="H340" s="36">
        <f>SUMIFS(СВЦЭМ!$J$34:$J$777,СВЦЭМ!$A$34:$A$777,$A340,СВЦЭМ!$B$34:$B$777,H$331)+'СЕТ СН'!$F$16</f>
        <v>0</v>
      </c>
      <c r="I340" s="36">
        <f>SUMIFS(СВЦЭМ!$J$34:$J$777,СВЦЭМ!$A$34:$A$777,$A340,СВЦЭМ!$B$34:$B$777,I$331)+'СЕТ СН'!$F$16</f>
        <v>0</v>
      </c>
      <c r="J340" s="36">
        <f>SUMIFS(СВЦЭМ!$J$34:$J$777,СВЦЭМ!$A$34:$A$777,$A340,СВЦЭМ!$B$34:$B$777,J$331)+'СЕТ СН'!$F$16</f>
        <v>0</v>
      </c>
      <c r="K340" s="36">
        <f>SUMIFS(СВЦЭМ!$J$34:$J$777,СВЦЭМ!$A$34:$A$777,$A340,СВЦЭМ!$B$34:$B$777,K$331)+'СЕТ СН'!$F$16</f>
        <v>0</v>
      </c>
      <c r="L340" s="36">
        <f>SUMIFS(СВЦЭМ!$J$34:$J$777,СВЦЭМ!$A$34:$A$777,$A340,СВЦЭМ!$B$34:$B$777,L$331)+'СЕТ СН'!$F$16</f>
        <v>0</v>
      </c>
      <c r="M340" s="36">
        <f>SUMIFS(СВЦЭМ!$J$34:$J$777,СВЦЭМ!$A$34:$A$777,$A340,СВЦЭМ!$B$34:$B$777,M$331)+'СЕТ СН'!$F$16</f>
        <v>0</v>
      </c>
      <c r="N340" s="36">
        <f>SUMIFS(СВЦЭМ!$J$34:$J$777,СВЦЭМ!$A$34:$A$777,$A340,СВЦЭМ!$B$34:$B$777,N$331)+'СЕТ СН'!$F$16</f>
        <v>0</v>
      </c>
      <c r="O340" s="36">
        <f>SUMIFS(СВЦЭМ!$J$34:$J$777,СВЦЭМ!$A$34:$A$777,$A340,СВЦЭМ!$B$34:$B$777,O$331)+'СЕТ СН'!$F$16</f>
        <v>0</v>
      </c>
      <c r="P340" s="36">
        <f>SUMIFS(СВЦЭМ!$J$34:$J$777,СВЦЭМ!$A$34:$A$777,$A340,СВЦЭМ!$B$34:$B$777,P$331)+'СЕТ СН'!$F$16</f>
        <v>0</v>
      </c>
      <c r="Q340" s="36">
        <f>SUMIFS(СВЦЭМ!$J$34:$J$777,СВЦЭМ!$A$34:$A$777,$A340,СВЦЭМ!$B$34:$B$777,Q$331)+'СЕТ СН'!$F$16</f>
        <v>0</v>
      </c>
      <c r="R340" s="36">
        <f>SUMIFS(СВЦЭМ!$J$34:$J$777,СВЦЭМ!$A$34:$A$777,$A340,СВЦЭМ!$B$34:$B$777,R$331)+'СЕТ СН'!$F$16</f>
        <v>0</v>
      </c>
      <c r="S340" s="36">
        <f>SUMIFS(СВЦЭМ!$J$34:$J$777,СВЦЭМ!$A$34:$A$777,$A340,СВЦЭМ!$B$34:$B$777,S$331)+'СЕТ СН'!$F$16</f>
        <v>0</v>
      </c>
      <c r="T340" s="36">
        <f>SUMIFS(СВЦЭМ!$J$34:$J$777,СВЦЭМ!$A$34:$A$777,$A340,СВЦЭМ!$B$34:$B$777,T$331)+'СЕТ СН'!$F$16</f>
        <v>0</v>
      </c>
      <c r="U340" s="36">
        <f>SUMIFS(СВЦЭМ!$J$34:$J$777,СВЦЭМ!$A$34:$A$777,$A340,СВЦЭМ!$B$34:$B$777,U$331)+'СЕТ СН'!$F$16</f>
        <v>0</v>
      </c>
      <c r="V340" s="36">
        <f>SUMIFS(СВЦЭМ!$J$34:$J$777,СВЦЭМ!$A$34:$A$777,$A340,СВЦЭМ!$B$34:$B$777,V$331)+'СЕТ СН'!$F$16</f>
        <v>0</v>
      </c>
      <c r="W340" s="36">
        <f>SUMIFS(СВЦЭМ!$J$34:$J$777,СВЦЭМ!$A$34:$A$777,$A340,СВЦЭМ!$B$34:$B$777,W$331)+'СЕТ СН'!$F$16</f>
        <v>0</v>
      </c>
      <c r="X340" s="36">
        <f>SUMIFS(СВЦЭМ!$J$34:$J$777,СВЦЭМ!$A$34:$A$777,$A340,СВЦЭМ!$B$34:$B$777,X$331)+'СЕТ СН'!$F$16</f>
        <v>0</v>
      </c>
      <c r="Y340" s="36">
        <f>SUMIFS(СВЦЭМ!$J$34:$J$777,СВЦЭМ!$A$34:$A$777,$A340,СВЦЭМ!$B$34:$B$777,Y$331)+'СЕТ СН'!$F$16</f>
        <v>0</v>
      </c>
    </row>
    <row r="341" spans="1:25" ht="15.75" hidden="1" x14ac:dyDescent="0.2">
      <c r="A341" s="35">
        <f t="shared" si="9"/>
        <v>44084</v>
      </c>
      <c r="B341" s="36">
        <f>SUMIFS(СВЦЭМ!$J$34:$J$777,СВЦЭМ!$A$34:$A$777,$A341,СВЦЭМ!$B$34:$B$777,B$331)+'СЕТ СН'!$F$16</f>
        <v>0</v>
      </c>
      <c r="C341" s="36">
        <f>SUMIFS(СВЦЭМ!$J$34:$J$777,СВЦЭМ!$A$34:$A$777,$A341,СВЦЭМ!$B$34:$B$777,C$331)+'СЕТ СН'!$F$16</f>
        <v>0</v>
      </c>
      <c r="D341" s="36">
        <f>SUMIFS(СВЦЭМ!$J$34:$J$777,СВЦЭМ!$A$34:$A$777,$A341,СВЦЭМ!$B$34:$B$777,D$331)+'СЕТ СН'!$F$16</f>
        <v>0</v>
      </c>
      <c r="E341" s="36">
        <f>SUMIFS(СВЦЭМ!$J$34:$J$777,СВЦЭМ!$A$34:$A$777,$A341,СВЦЭМ!$B$34:$B$777,E$331)+'СЕТ СН'!$F$16</f>
        <v>0</v>
      </c>
      <c r="F341" s="36">
        <f>SUMIFS(СВЦЭМ!$J$34:$J$777,СВЦЭМ!$A$34:$A$777,$A341,СВЦЭМ!$B$34:$B$777,F$331)+'СЕТ СН'!$F$16</f>
        <v>0</v>
      </c>
      <c r="G341" s="36">
        <f>SUMIFS(СВЦЭМ!$J$34:$J$777,СВЦЭМ!$A$34:$A$777,$A341,СВЦЭМ!$B$34:$B$777,G$331)+'СЕТ СН'!$F$16</f>
        <v>0</v>
      </c>
      <c r="H341" s="36">
        <f>SUMIFS(СВЦЭМ!$J$34:$J$777,СВЦЭМ!$A$34:$A$777,$A341,СВЦЭМ!$B$34:$B$777,H$331)+'СЕТ СН'!$F$16</f>
        <v>0</v>
      </c>
      <c r="I341" s="36">
        <f>SUMIFS(СВЦЭМ!$J$34:$J$777,СВЦЭМ!$A$34:$A$777,$A341,СВЦЭМ!$B$34:$B$777,I$331)+'СЕТ СН'!$F$16</f>
        <v>0</v>
      </c>
      <c r="J341" s="36">
        <f>SUMIFS(СВЦЭМ!$J$34:$J$777,СВЦЭМ!$A$34:$A$777,$A341,СВЦЭМ!$B$34:$B$777,J$331)+'СЕТ СН'!$F$16</f>
        <v>0</v>
      </c>
      <c r="K341" s="36">
        <f>SUMIFS(СВЦЭМ!$J$34:$J$777,СВЦЭМ!$A$34:$A$777,$A341,СВЦЭМ!$B$34:$B$777,K$331)+'СЕТ СН'!$F$16</f>
        <v>0</v>
      </c>
      <c r="L341" s="36">
        <f>SUMIFS(СВЦЭМ!$J$34:$J$777,СВЦЭМ!$A$34:$A$777,$A341,СВЦЭМ!$B$34:$B$777,L$331)+'СЕТ СН'!$F$16</f>
        <v>0</v>
      </c>
      <c r="M341" s="36">
        <f>SUMIFS(СВЦЭМ!$J$34:$J$777,СВЦЭМ!$A$34:$A$777,$A341,СВЦЭМ!$B$34:$B$777,M$331)+'СЕТ СН'!$F$16</f>
        <v>0</v>
      </c>
      <c r="N341" s="36">
        <f>SUMIFS(СВЦЭМ!$J$34:$J$777,СВЦЭМ!$A$34:$A$777,$A341,СВЦЭМ!$B$34:$B$777,N$331)+'СЕТ СН'!$F$16</f>
        <v>0</v>
      </c>
      <c r="O341" s="36">
        <f>SUMIFS(СВЦЭМ!$J$34:$J$777,СВЦЭМ!$A$34:$A$777,$A341,СВЦЭМ!$B$34:$B$777,O$331)+'СЕТ СН'!$F$16</f>
        <v>0</v>
      </c>
      <c r="P341" s="36">
        <f>SUMIFS(СВЦЭМ!$J$34:$J$777,СВЦЭМ!$A$34:$A$777,$A341,СВЦЭМ!$B$34:$B$777,P$331)+'СЕТ СН'!$F$16</f>
        <v>0</v>
      </c>
      <c r="Q341" s="36">
        <f>SUMIFS(СВЦЭМ!$J$34:$J$777,СВЦЭМ!$A$34:$A$777,$A341,СВЦЭМ!$B$34:$B$777,Q$331)+'СЕТ СН'!$F$16</f>
        <v>0</v>
      </c>
      <c r="R341" s="36">
        <f>SUMIFS(СВЦЭМ!$J$34:$J$777,СВЦЭМ!$A$34:$A$777,$A341,СВЦЭМ!$B$34:$B$777,R$331)+'СЕТ СН'!$F$16</f>
        <v>0</v>
      </c>
      <c r="S341" s="36">
        <f>SUMIFS(СВЦЭМ!$J$34:$J$777,СВЦЭМ!$A$34:$A$777,$A341,СВЦЭМ!$B$34:$B$777,S$331)+'СЕТ СН'!$F$16</f>
        <v>0</v>
      </c>
      <c r="T341" s="36">
        <f>SUMIFS(СВЦЭМ!$J$34:$J$777,СВЦЭМ!$A$34:$A$777,$A341,СВЦЭМ!$B$34:$B$777,T$331)+'СЕТ СН'!$F$16</f>
        <v>0</v>
      </c>
      <c r="U341" s="36">
        <f>SUMIFS(СВЦЭМ!$J$34:$J$777,СВЦЭМ!$A$34:$A$777,$A341,СВЦЭМ!$B$34:$B$777,U$331)+'СЕТ СН'!$F$16</f>
        <v>0</v>
      </c>
      <c r="V341" s="36">
        <f>SUMIFS(СВЦЭМ!$J$34:$J$777,СВЦЭМ!$A$34:$A$777,$A341,СВЦЭМ!$B$34:$B$777,V$331)+'СЕТ СН'!$F$16</f>
        <v>0</v>
      </c>
      <c r="W341" s="36">
        <f>SUMIFS(СВЦЭМ!$J$34:$J$777,СВЦЭМ!$A$34:$A$777,$A341,СВЦЭМ!$B$34:$B$777,W$331)+'СЕТ СН'!$F$16</f>
        <v>0</v>
      </c>
      <c r="X341" s="36">
        <f>SUMIFS(СВЦЭМ!$J$34:$J$777,СВЦЭМ!$A$34:$A$777,$A341,СВЦЭМ!$B$34:$B$777,X$331)+'СЕТ СН'!$F$16</f>
        <v>0</v>
      </c>
      <c r="Y341" s="36">
        <f>SUMIFS(СВЦЭМ!$J$34:$J$777,СВЦЭМ!$A$34:$A$777,$A341,СВЦЭМ!$B$34:$B$777,Y$331)+'СЕТ СН'!$F$16</f>
        <v>0</v>
      </c>
    </row>
    <row r="342" spans="1:25" ht="15.75" hidden="1" x14ac:dyDescent="0.2">
      <c r="A342" s="35">
        <f t="shared" si="9"/>
        <v>44085</v>
      </c>
      <c r="B342" s="36">
        <f>SUMIFS(СВЦЭМ!$J$34:$J$777,СВЦЭМ!$A$34:$A$777,$A342,СВЦЭМ!$B$34:$B$777,B$331)+'СЕТ СН'!$F$16</f>
        <v>0</v>
      </c>
      <c r="C342" s="36">
        <f>SUMIFS(СВЦЭМ!$J$34:$J$777,СВЦЭМ!$A$34:$A$777,$A342,СВЦЭМ!$B$34:$B$777,C$331)+'СЕТ СН'!$F$16</f>
        <v>0</v>
      </c>
      <c r="D342" s="36">
        <f>SUMIFS(СВЦЭМ!$J$34:$J$777,СВЦЭМ!$A$34:$A$777,$A342,СВЦЭМ!$B$34:$B$777,D$331)+'СЕТ СН'!$F$16</f>
        <v>0</v>
      </c>
      <c r="E342" s="36">
        <f>SUMIFS(СВЦЭМ!$J$34:$J$777,СВЦЭМ!$A$34:$A$777,$A342,СВЦЭМ!$B$34:$B$777,E$331)+'СЕТ СН'!$F$16</f>
        <v>0</v>
      </c>
      <c r="F342" s="36">
        <f>SUMIFS(СВЦЭМ!$J$34:$J$777,СВЦЭМ!$A$34:$A$777,$A342,СВЦЭМ!$B$34:$B$777,F$331)+'СЕТ СН'!$F$16</f>
        <v>0</v>
      </c>
      <c r="G342" s="36">
        <f>SUMIFS(СВЦЭМ!$J$34:$J$777,СВЦЭМ!$A$34:$A$777,$A342,СВЦЭМ!$B$34:$B$777,G$331)+'СЕТ СН'!$F$16</f>
        <v>0</v>
      </c>
      <c r="H342" s="36">
        <f>SUMIFS(СВЦЭМ!$J$34:$J$777,СВЦЭМ!$A$34:$A$777,$A342,СВЦЭМ!$B$34:$B$777,H$331)+'СЕТ СН'!$F$16</f>
        <v>0</v>
      </c>
      <c r="I342" s="36">
        <f>SUMIFS(СВЦЭМ!$J$34:$J$777,СВЦЭМ!$A$34:$A$777,$A342,СВЦЭМ!$B$34:$B$777,I$331)+'СЕТ СН'!$F$16</f>
        <v>0</v>
      </c>
      <c r="J342" s="36">
        <f>SUMIFS(СВЦЭМ!$J$34:$J$777,СВЦЭМ!$A$34:$A$777,$A342,СВЦЭМ!$B$34:$B$777,J$331)+'СЕТ СН'!$F$16</f>
        <v>0</v>
      </c>
      <c r="K342" s="36">
        <f>SUMIFS(СВЦЭМ!$J$34:$J$777,СВЦЭМ!$A$34:$A$777,$A342,СВЦЭМ!$B$34:$B$777,K$331)+'СЕТ СН'!$F$16</f>
        <v>0</v>
      </c>
      <c r="L342" s="36">
        <f>SUMIFS(СВЦЭМ!$J$34:$J$777,СВЦЭМ!$A$34:$A$777,$A342,СВЦЭМ!$B$34:$B$777,L$331)+'СЕТ СН'!$F$16</f>
        <v>0</v>
      </c>
      <c r="M342" s="36">
        <f>SUMIFS(СВЦЭМ!$J$34:$J$777,СВЦЭМ!$A$34:$A$777,$A342,СВЦЭМ!$B$34:$B$777,M$331)+'СЕТ СН'!$F$16</f>
        <v>0</v>
      </c>
      <c r="N342" s="36">
        <f>SUMIFS(СВЦЭМ!$J$34:$J$777,СВЦЭМ!$A$34:$A$777,$A342,СВЦЭМ!$B$34:$B$777,N$331)+'СЕТ СН'!$F$16</f>
        <v>0</v>
      </c>
      <c r="O342" s="36">
        <f>SUMIFS(СВЦЭМ!$J$34:$J$777,СВЦЭМ!$A$34:$A$777,$A342,СВЦЭМ!$B$34:$B$777,O$331)+'СЕТ СН'!$F$16</f>
        <v>0</v>
      </c>
      <c r="P342" s="36">
        <f>SUMIFS(СВЦЭМ!$J$34:$J$777,СВЦЭМ!$A$34:$A$777,$A342,СВЦЭМ!$B$34:$B$777,P$331)+'СЕТ СН'!$F$16</f>
        <v>0</v>
      </c>
      <c r="Q342" s="36">
        <f>SUMIFS(СВЦЭМ!$J$34:$J$777,СВЦЭМ!$A$34:$A$777,$A342,СВЦЭМ!$B$34:$B$777,Q$331)+'СЕТ СН'!$F$16</f>
        <v>0</v>
      </c>
      <c r="R342" s="36">
        <f>SUMIFS(СВЦЭМ!$J$34:$J$777,СВЦЭМ!$A$34:$A$777,$A342,СВЦЭМ!$B$34:$B$777,R$331)+'СЕТ СН'!$F$16</f>
        <v>0</v>
      </c>
      <c r="S342" s="36">
        <f>SUMIFS(СВЦЭМ!$J$34:$J$777,СВЦЭМ!$A$34:$A$777,$A342,СВЦЭМ!$B$34:$B$777,S$331)+'СЕТ СН'!$F$16</f>
        <v>0</v>
      </c>
      <c r="T342" s="36">
        <f>SUMIFS(СВЦЭМ!$J$34:$J$777,СВЦЭМ!$A$34:$A$777,$A342,СВЦЭМ!$B$34:$B$777,T$331)+'СЕТ СН'!$F$16</f>
        <v>0</v>
      </c>
      <c r="U342" s="36">
        <f>SUMIFS(СВЦЭМ!$J$34:$J$777,СВЦЭМ!$A$34:$A$777,$A342,СВЦЭМ!$B$34:$B$777,U$331)+'СЕТ СН'!$F$16</f>
        <v>0</v>
      </c>
      <c r="V342" s="36">
        <f>SUMIFS(СВЦЭМ!$J$34:$J$777,СВЦЭМ!$A$34:$A$777,$A342,СВЦЭМ!$B$34:$B$777,V$331)+'СЕТ СН'!$F$16</f>
        <v>0</v>
      </c>
      <c r="W342" s="36">
        <f>SUMIFS(СВЦЭМ!$J$34:$J$777,СВЦЭМ!$A$34:$A$777,$A342,СВЦЭМ!$B$34:$B$777,W$331)+'СЕТ СН'!$F$16</f>
        <v>0</v>
      </c>
      <c r="X342" s="36">
        <f>SUMIFS(СВЦЭМ!$J$34:$J$777,СВЦЭМ!$A$34:$A$777,$A342,СВЦЭМ!$B$34:$B$777,X$331)+'СЕТ СН'!$F$16</f>
        <v>0</v>
      </c>
      <c r="Y342" s="36">
        <f>SUMIFS(СВЦЭМ!$J$34:$J$777,СВЦЭМ!$A$34:$A$777,$A342,СВЦЭМ!$B$34:$B$777,Y$331)+'СЕТ СН'!$F$16</f>
        <v>0</v>
      </c>
    </row>
    <row r="343" spans="1:25" ht="15.75" hidden="1" x14ac:dyDescent="0.2">
      <c r="A343" s="35">
        <f t="shared" si="9"/>
        <v>44086</v>
      </c>
      <c r="B343" s="36">
        <f>SUMIFS(СВЦЭМ!$J$34:$J$777,СВЦЭМ!$A$34:$A$777,$A343,СВЦЭМ!$B$34:$B$777,B$331)+'СЕТ СН'!$F$16</f>
        <v>0</v>
      </c>
      <c r="C343" s="36">
        <f>SUMIFS(СВЦЭМ!$J$34:$J$777,СВЦЭМ!$A$34:$A$777,$A343,СВЦЭМ!$B$34:$B$777,C$331)+'СЕТ СН'!$F$16</f>
        <v>0</v>
      </c>
      <c r="D343" s="36">
        <f>SUMIFS(СВЦЭМ!$J$34:$J$777,СВЦЭМ!$A$34:$A$777,$A343,СВЦЭМ!$B$34:$B$777,D$331)+'СЕТ СН'!$F$16</f>
        <v>0</v>
      </c>
      <c r="E343" s="36">
        <f>SUMIFS(СВЦЭМ!$J$34:$J$777,СВЦЭМ!$A$34:$A$777,$A343,СВЦЭМ!$B$34:$B$777,E$331)+'СЕТ СН'!$F$16</f>
        <v>0</v>
      </c>
      <c r="F343" s="36">
        <f>SUMIFS(СВЦЭМ!$J$34:$J$777,СВЦЭМ!$A$34:$A$777,$A343,СВЦЭМ!$B$34:$B$777,F$331)+'СЕТ СН'!$F$16</f>
        <v>0</v>
      </c>
      <c r="G343" s="36">
        <f>SUMIFS(СВЦЭМ!$J$34:$J$777,СВЦЭМ!$A$34:$A$777,$A343,СВЦЭМ!$B$34:$B$777,G$331)+'СЕТ СН'!$F$16</f>
        <v>0</v>
      </c>
      <c r="H343" s="36">
        <f>SUMIFS(СВЦЭМ!$J$34:$J$777,СВЦЭМ!$A$34:$A$777,$A343,СВЦЭМ!$B$34:$B$777,H$331)+'СЕТ СН'!$F$16</f>
        <v>0</v>
      </c>
      <c r="I343" s="36">
        <f>SUMIFS(СВЦЭМ!$J$34:$J$777,СВЦЭМ!$A$34:$A$777,$A343,СВЦЭМ!$B$34:$B$777,I$331)+'СЕТ СН'!$F$16</f>
        <v>0</v>
      </c>
      <c r="J343" s="36">
        <f>SUMIFS(СВЦЭМ!$J$34:$J$777,СВЦЭМ!$A$34:$A$777,$A343,СВЦЭМ!$B$34:$B$777,J$331)+'СЕТ СН'!$F$16</f>
        <v>0</v>
      </c>
      <c r="K343" s="36">
        <f>SUMIFS(СВЦЭМ!$J$34:$J$777,СВЦЭМ!$A$34:$A$777,$A343,СВЦЭМ!$B$34:$B$777,K$331)+'СЕТ СН'!$F$16</f>
        <v>0</v>
      </c>
      <c r="L343" s="36">
        <f>SUMIFS(СВЦЭМ!$J$34:$J$777,СВЦЭМ!$A$34:$A$777,$A343,СВЦЭМ!$B$34:$B$777,L$331)+'СЕТ СН'!$F$16</f>
        <v>0</v>
      </c>
      <c r="M343" s="36">
        <f>SUMIFS(СВЦЭМ!$J$34:$J$777,СВЦЭМ!$A$34:$A$777,$A343,СВЦЭМ!$B$34:$B$777,M$331)+'СЕТ СН'!$F$16</f>
        <v>0</v>
      </c>
      <c r="N343" s="36">
        <f>SUMIFS(СВЦЭМ!$J$34:$J$777,СВЦЭМ!$A$34:$A$777,$A343,СВЦЭМ!$B$34:$B$777,N$331)+'СЕТ СН'!$F$16</f>
        <v>0</v>
      </c>
      <c r="O343" s="36">
        <f>SUMIFS(СВЦЭМ!$J$34:$J$777,СВЦЭМ!$A$34:$A$777,$A343,СВЦЭМ!$B$34:$B$777,O$331)+'СЕТ СН'!$F$16</f>
        <v>0</v>
      </c>
      <c r="P343" s="36">
        <f>SUMIFS(СВЦЭМ!$J$34:$J$777,СВЦЭМ!$A$34:$A$777,$A343,СВЦЭМ!$B$34:$B$777,P$331)+'СЕТ СН'!$F$16</f>
        <v>0</v>
      </c>
      <c r="Q343" s="36">
        <f>SUMIFS(СВЦЭМ!$J$34:$J$777,СВЦЭМ!$A$34:$A$777,$A343,СВЦЭМ!$B$34:$B$777,Q$331)+'СЕТ СН'!$F$16</f>
        <v>0</v>
      </c>
      <c r="R343" s="36">
        <f>SUMIFS(СВЦЭМ!$J$34:$J$777,СВЦЭМ!$A$34:$A$777,$A343,СВЦЭМ!$B$34:$B$777,R$331)+'СЕТ СН'!$F$16</f>
        <v>0</v>
      </c>
      <c r="S343" s="36">
        <f>SUMIFS(СВЦЭМ!$J$34:$J$777,СВЦЭМ!$A$34:$A$777,$A343,СВЦЭМ!$B$34:$B$777,S$331)+'СЕТ СН'!$F$16</f>
        <v>0</v>
      </c>
      <c r="T343" s="36">
        <f>SUMIFS(СВЦЭМ!$J$34:$J$777,СВЦЭМ!$A$34:$A$777,$A343,СВЦЭМ!$B$34:$B$777,T$331)+'СЕТ СН'!$F$16</f>
        <v>0</v>
      </c>
      <c r="U343" s="36">
        <f>SUMIFS(СВЦЭМ!$J$34:$J$777,СВЦЭМ!$A$34:$A$777,$A343,СВЦЭМ!$B$34:$B$777,U$331)+'СЕТ СН'!$F$16</f>
        <v>0</v>
      </c>
      <c r="V343" s="36">
        <f>SUMIFS(СВЦЭМ!$J$34:$J$777,СВЦЭМ!$A$34:$A$777,$A343,СВЦЭМ!$B$34:$B$777,V$331)+'СЕТ СН'!$F$16</f>
        <v>0</v>
      </c>
      <c r="W343" s="36">
        <f>SUMIFS(СВЦЭМ!$J$34:$J$777,СВЦЭМ!$A$34:$A$777,$A343,СВЦЭМ!$B$34:$B$777,W$331)+'СЕТ СН'!$F$16</f>
        <v>0</v>
      </c>
      <c r="X343" s="36">
        <f>SUMIFS(СВЦЭМ!$J$34:$J$777,СВЦЭМ!$A$34:$A$777,$A343,СВЦЭМ!$B$34:$B$777,X$331)+'СЕТ СН'!$F$16</f>
        <v>0</v>
      </c>
      <c r="Y343" s="36">
        <f>SUMIFS(СВЦЭМ!$J$34:$J$777,СВЦЭМ!$A$34:$A$777,$A343,СВЦЭМ!$B$34:$B$777,Y$331)+'СЕТ СН'!$F$16</f>
        <v>0</v>
      </c>
    </row>
    <row r="344" spans="1:25" ht="15.75" hidden="1" x14ac:dyDescent="0.2">
      <c r="A344" s="35">
        <f t="shared" si="9"/>
        <v>44087</v>
      </c>
      <c r="B344" s="36">
        <f>SUMIFS(СВЦЭМ!$J$34:$J$777,СВЦЭМ!$A$34:$A$777,$A344,СВЦЭМ!$B$34:$B$777,B$331)+'СЕТ СН'!$F$16</f>
        <v>0</v>
      </c>
      <c r="C344" s="36">
        <f>SUMIFS(СВЦЭМ!$J$34:$J$777,СВЦЭМ!$A$34:$A$777,$A344,СВЦЭМ!$B$34:$B$777,C$331)+'СЕТ СН'!$F$16</f>
        <v>0</v>
      </c>
      <c r="D344" s="36">
        <f>SUMIFS(СВЦЭМ!$J$34:$J$777,СВЦЭМ!$A$34:$A$777,$A344,СВЦЭМ!$B$34:$B$777,D$331)+'СЕТ СН'!$F$16</f>
        <v>0</v>
      </c>
      <c r="E344" s="36">
        <f>SUMIFS(СВЦЭМ!$J$34:$J$777,СВЦЭМ!$A$34:$A$777,$A344,СВЦЭМ!$B$34:$B$777,E$331)+'СЕТ СН'!$F$16</f>
        <v>0</v>
      </c>
      <c r="F344" s="36">
        <f>SUMIFS(СВЦЭМ!$J$34:$J$777,СВЦЭМ!$A$34:$A$777,$A344,СВЦЭМ!$B$34:$B$777,F$331)+'СЕТ СН'!$F$16</f>
        <v>0</v>
      </c>
      <c r="G344" s="36">
        <f>SUMIFS(СВЦЭМ!$J$34:$J$777,СВЦЭМ!$A$34:$A$777,$A344,СВЦЭМ!$B$34:$B$777,G$331)+'СЕТ СН'!$F$16</f>
        <v>0</v>
      </c>
      <c r="H344" s="36">
        <f>SUMIFS(СВЦЭМ!$J$34:$J$777,СВЦЭМ!$A$34:$A$777,$A344,СВЦЭМ!$B$34:$B$777,H$331)+'СЕТ СН'!$F$16</f>
        <v>0</v>
      </c>
      <c r="I344" s="36">
        <f>SUMIFS(СВЦЭМ!$J$34:$J$777,СВЦЭМ!$A$34:$A$777,$A344,СВЦЭМ!$B$34:$B$777,I$331)+'СЕТ СН'!$F$16</f>
        <v>0</v>
      </c>
      <c r="J344" s="36">
        <f>SUMIFS(СВЦЭМ!$J$34:$J$777,СВЦЭМ!$A$34:$A$777,$A344,СВЦЭМ!$B$34:$B$777,J$331)+'СЕТ СН'!$F$16</f>
        <v>0</v>
      </c>
      <c r="K344" s="36">
        <f>SUMIFS(СВЦЭМ!$J$34:$J$777,СВЦЭМ!$A$34:$A$777,$A344,СВЦЭМ!$B$34:$B$777,K$331)+'СЕТ СН'!$F$16</f>
        <v>0</v>
      </c>
      <c r="L344" s="36">
        <f>SUMIFS(СВЦЭМ!$J$34:$J$777,СВЦЭМ!$A$34:$A$777,$A344,СВЦЭМ!$B$34:$B$777,L$331)+'СЕТ СН'!$F$16</f>
        <v>0</v>
      </c>
      <c r="M344" s="36">
        <f>SUMIFS(СВЦЭМ!$J$34:$J$777,СВЦЭМ!$A$34:$A$777,$A344,СВЦЭМ!$B$34:$B$777,M$331)+'СЕТ СН'!$F$16</f>
        <v>0</v>
      </c>
      <c r="N344" s="36">
        <f>SUMIFS(СВЦЭМ!$J$34:$J$777,СВЦЭМ!$A$34:$A$777,$A344,СВЦЭМ!$B$34:$B$777,N$331)+'СЕТ СН'!$F$16</f>
        <v>0</v>
      </c>
      <c r="O344" s="36">
        <f>SUMIFS(СВЦЭМ!$J$34:$J$777,СВЦЭМ!$A$34:$A$777,$A344,СВЦЭМ!$B$34:$B$777,O$331)+'СЕТ СН'!$F$16</f>
        <v>0</v>
      </c>
      <c r="P344" s="36">
        <f>SUMIFS(СВЦЭМ!$J$34:$J$777,СВЦЭМ!$A$34:$A$777,$A344,СВЦЭМ!$B$34:$B$777,P$331)+'СЕТ СН'!$F$16</f>
        <v>0</v>
      </c>
      <c r="Q344" s="36">
        <f>SUMIFS(СВЦЭМ!$J$34:$J$777,СВЦЭМ!$A$34:$A$777,$A344,СВЦЭМ!$B$34:$B$777,Q$331)+'СЕТ СН'!$F$16</f>
        <v>0</v>
      </c>
      <c r="R344" s="36">
        <f>SUMIFS(СВЦЭМ!$J$34:$J$777,СВЦЭМ!$A$34:$A$777,$A344,СВЦЭМ!$B$34:$B$777,R$331)+'СЕТ СН'!$F$16</f>
        <v>0</v>
      </c>
      <c r="S344" s="36">
        <f>SUMIFS(СВЦЭМ!$J$34:$J$777,СВЦЭМ!$A$34:$A$777,$A344,СВЦЭМ!$B$34:$B$777,S$331)+'СЕТ СН'!$F$16</f>
        <v>0</v>
      </c>
      <c r="T344" s="36">
        <f>SUMIFS(СВЦЭМ!$J$34:$J$777,СВЦЭМ!$A$34:$A$777,$A344,СВЦЭМ!$B$34:$B$777,T$331)+'СЕТ СН'!$F$16</f>
        <v>0</v>
      </c>
      <c r="U344" s="36">
        <f>SUMIFS(СВЦЭМ!$J$34:$J$777,СВЦЭМ!$A$34:$A$777,$A344,СВЦЭМ!$B$34:$B$777,U$331)+'СЕТ СН'!$F$16</f>
        <v>0</v>
      </c>
      <c r="V344" s="36">
        <f>SUMIFS(СВЦЭМ!$J$34:$J$777,СВЦЭМ!$A$34:$A$777,$A344,СВЦЭМ!$B$34:$B$777,V$331)+'СЕТ СН'!$F$16</f>
        <v>0</v>
      </c>
      <c r="W344" s="36">
        <f>SUMIFS(СВЦЭМ!$J$34:$J$777,СВЦЭМ!$A$34:$A$777,$A344,СВЦЭМ!$B$34:$B$777,W$331)+'СЕТ СН'!$F$16</f>
        <v>0</v>
      </c>
      <c r="X344" s="36">
        <f>SUMIFS(СВЦЭМ!$J$34:$J$777,СВЦЭМ!$A$34:$A$777,$A344,СВЦЭМ!$B$34:$B$777,X$331)+'СЕТ СН'!$F$16</f>
        <v>0</v>
      </c>
      <c r="Y344" s="36">
        <f>SUMIFS(СВЦЭМ!$J$34:$J$777,СВЦЭМ!$A$34:$A$777,$A344,СВЦЭМ!$B$34:$B$777,Y$331)+'СЕТ СН'!$F$16</f>
        <v>0</v>
      </c>
    </row>
    <row r="345" spans="1:25" ht="15.75" hidden="1" x14ac:dyDescent="0.2">
      <c r="A345" s="35">
        <f t="shared" si="9"/>
        <v>44088</v>
      </c>
      <c r="B345" s="36">
        <f>SUMIFS(СВЦЭМ!$J$34:$J$777,СВЦЭМ!$A$34:$A$777,$A345,СВЦЭМ!$B$34:$B$777,B$331)+'СЕТ СН'!$F$16</f>
        <v>0</v>
      </c>
      <c r="C345" s="36">
        <f>SUMIFS(СВЦЭМ!$J$34:$J$777,СВЦЭМ!$A$34:$A$777,$A345,СВЦЭМ!$B$34:$B$777,C$331)+'СЕТ СН'!$F$16</f>
        <v>0</v>
      </c>
      <c r="D345" s="36">
        <f>SUMIFS(СВЦЭМ!$J$34:$J$777,СВЦЭМ!$A$34:$A$777,$A345,СВЦЭМ!$B$34:$B$777,D$331)+'СЕТ СН'!$F$16</f>
        <v>0</v>
      </c>
      <c r="E345" s="36">
        <f>SUMIFS(СВЦЭМ!$J$34:$J$777,СВЦЭМ!$A$34:$A$777,$A345,СВЦЭМ!$B$34:$B$777,E$331)+'СЕТ СН'!$F$16</f>
        <v>0</v>
      </c>
      <c r="F345" s="36">
        <f>SUMIFS(СВЦЭМ!$J$34:$J$777,СВЦЭМ!$A$34:$A$777,$A345,СВЦЭМ!$B$34:$B$777,F$331)+'СЕТ СН'!$F$16</f>
        <v>0</v>
      </c>
      <c r="G345" s="36">
        <f>SUMIFS(СВЦЭМ!$J$34:$J$777,СВЦЭМ!$A$34:$A$777,$A345,СВЦЭМ!$B$34:$B$777,G$331)+'СЕТ СН'!$F$16</f>
        <v>0</v>
      </c>
      <c r="H345" s="36">
        <f>SUMIFS(СВЦЭМ!$J$34:$J$777,СВЦЭМ!$A$34:$A$777,$A345,СВЦЭМ!$B$34:$B$777,H$331)+'СЕТ СН'!$F$16</f>
        <v>0</v>
      </c>
      <c r="I345" s="36">
        <f>SUMIFS(СВЦЭМ!$J$34:$J$777,СВЦЭМ!$A$34:$A$777,$A345,СВЦЭМ!$B$34:$B$777,I$331)+'СЕТ СН'!$F$16</f>
        <v>0</v>
      </c>
      <c r="J345" s="36">
        <f>SUMIFS(СВЦЭМ!$J$34:$J$777,СВЦЭМ!$A$34:$A$777,$A345,СВЦЭМ!$B$34:$B$777,J$331)+'СЕТ СН'!$F$16</f>
        <v>0</v>
      </c>
      <c r="K345" s="36">
        <f>SUMIFS(СВЦЭМ!$J$34:$J$777,СВЦЭМ!$A$34:$A$777,$A345,СВЦЭМ!$B$34:$B$777,K$331)+'СЕТ СН'!$F$16</f>
        <v>0</v>
      </c>
      <c r="L345" s="36">
        <f>SUMIFS(СВЦЭМ!$J$34:$J$777,СВЦЭМ!$A$34:$A$777,$A345,СВЦЭМ!$B$34:$B$777,L$331)+'СЕТ СН'!$F$16</f>
        <v>0</v>
      </c>
      <c r="M345" s="36">
        <f>SUMIFS(СВЦЭМ!$J$34:$J$777,СВЦЭМ!$A$34:$A$777,$A345,СВЦЭМ!$B$34:$B$777,M$331)+'СЕТ СН'!$F$16</f>
        <v>0</v>
      </c>
      <c r="N345" s="36">
        <f>SUMIFS(СВЦЭМ!$J$34:$J$777,СВЦЭМ!$A$34:$A$777,$A345,СВЦЭМ!$B$34:$B$777,N$331)+'СЕТ СН'!$F$16</f>
        <v>0</v>
      </c>
      <c r="O345" s="36">
        <f>SUMIFS(СВЦЭМ!$J$34:$J$777,СВЦЭМ!$A$34:$A$777,$A345,СВЦЭМ!$B$34:$B$777,O$331)+'СЕТ СН'!$F$16</f>
        <v>0</v>
      </c>
      <c r="P345" s="36">
        <f>SUMIFS(СВЦЭМ!$J$34:$J$777,СВЦЭМ!$A$34:$A$777,$A345,СВЦЭМ!$B$34:$B$777,P$331)+'СЕТ СН'!$F$16</f>
        <v>0</v>
      </c>
      <c r="Q345" s="36">
        <f>SUMIFS(СВЦЭМ!$J$34:$J$777,СВЦЭМ!$A$34:$A$777,$A345,СВЦЭМ!$B$34:$B$777,Q$331)+'СЕТ СН'!$F$16</f>
        <v>0</v>
      </c>
      <c r="R345" s="36">
        <f>SUMIFS(СВЦЭМ!$J$34:$J$777,СВЦЭМ!$A$34:$A$777,$A345,СВЦЭМ!$B$34:$B$777,R$331)+'СЕТ СН'!$F$16</f>
        <v>0</v>
      </c>
      <c r="S345" s="36">
        <f>SUMIFS(СВЦЭМ!$J$34:$J$777,СВЦЭМ!$A$34:$A$777,$A345,СВЦЭМ!$B$34:$B$777,S$331)+'СЕТ СН'!$F$16</f>
        <v>0</v>
      </c>
      <c r="T345" s="36">
        <f>SUMIFS(СВЦЭМ!$J$34:$J$777,СВЦЭМ!$A$34:$A$777,$A345,СВЦЭМ!$B$34:$B$777,T$331)+'СЕТ СН'!$F$16</f>
        <v>0</v>
      </c>
      <c r="U345" s="36">
        <f>SUMIFS(СВЦЭМ!$J$34:$J$777,СВЦЭМ!$A$34:$A$777,$A345,СВЦЭМ!$B$34:$B$777,U$331)+'СЕТ СН'!$F$16</f>
        <v>0</v>
      </c>
      <c r="V345" s="36">
        <f>SUMIFS(СВЦЭМ!$J$34:$J$777,СВЦЭМ!$A$34:$A$777,$A345,СВЦЭМ!$B$34:$B$777,V$331)+'СЕТ СН'!$F$16</f>
        <v>0</v>
      </c>
      <c r="W345" s="36">
        <f>SUMIFS(СВЦЭМ!$J$34:$J$777,СВЦЭМ!$A$34:$A$777,$A345,СВЦЭМ!$B$34:$B$777,W$331)+'СЕТ СН'!$F$16</f>
        <v>0</v>
      </c>
      <c r="X345" s="36">
        <f>SUMIFS(СВЦЭМ!$J$34:$J$777,СВЦЭМ!$A$34:$A$777,$A345,СВЦЭМ!$B$34:$B$777,X$331)+'СЕТ СН'!$F$16</f>
        <v>0</v>
      </c>
      <c r="Y345" s="36">
        <f>SUMIFS(СВЦЭМ!$J$34:$J$777,СВЦЭМ!$A$34:$A$777,$A345,СВЦЭМ!$B$34:$B$777,Y$331)+'СЕТ СН'!$F$16</f>
        <v>0</v>
      </c>
    </row>
    <row r="346" spans="1:25" ht="15.75" hidden="1" x14ac:dyDescent="0.2">
      <c r="A346" s="35">
        <f t="shared" si="9"/>
        <v>44089</v>
      </c>
      <c r="B346" s="36">
        <f>SUMIFS(СВЦЭМ!$J$34:$J$777,СВЦЭМ!$A$34:$A$777,$A346,СВЦЭМ!$B$34:$B$777,B$331)+'СЕТ СН'!$F$16</f>
        <v>0</v>
      </c>
      <c r="C346" s="36">
        <f>SUMIFS(СВЦЭМ!$J$34:$J$777,СВЦЭМ!$A$34:$A$777,$A346,СВЦЭМ!$B$34:$B$777,C$331)+'СЕТ СН'!$F$16</f>
        <v>0</v>
      </c>
      <c r="D346" s="36">
        <f>SUMIFS(СВЦЭМ!$J$34:$J$777,СВЦЭМ!$A$34:$A$777,$A346,СВЦЭМ!$B$34:$B$777,D$331)+'СЕТ СН'!$F$16</f>
        <v>0</v>
      </c>
      <c r="E346" s="36">
        <f>SUMIFS(СВЦЭМ!$J$34:$J$777,СВЦЭМ!$A$34:$A$777,$A346,СВЦЭМ!$B$34:$B$777,E$331)+'СЕТ СН'!$F$16</f>
        <v>0</v>
      </c>
      <c r="F346" s="36">
        <f>SUMIFS(СВЦЭМ!$J$34:$J$777,СВЦЭМ!$A$34:$A$777,$A346,СВЦЭМ!$B$34:$B$777,F$331)+'СЕТ СН'!$F$16</f>
        <v>0</v>
      </c>
      <c r="G346" s="36">
        <f>SUMIFS(СВЦЭМ!$J$34:$J$777,СВЦЭМ!$A$34:$A$777,$A346,СВЦЭМ!$B$34:$B$777,G$331)+'СЕТ СН'!$F$16</f>
        <v>0</v>
      </c>
      <c r="H346" s="36">
        <f>SUMIFS(СВЦЭМ!$J$34:$J$777,СВЦЭМ!$A$34:$A$777,$A346,СВЦЭМ!$B$34:$B$777,H$331)+'СЕТ СН'!$F$16</f>
        <v>0</v>
      </c>
      <c r="I346" s="36">
        <f>SUMIFS(СВЦЭМ!$J$34:$J$777,СВЦЭМ!$A$34:$A$777,$A346,СВЦЭМ!$B$34:$B$777,I$331)+'СЕТ СН'!$F$16</f>
        <v>0</v>
      </c>
      <c r="J346" s="36">
        <f>SUMIFS(СВЦЭМ!$J$34:$J$777,СВЦЭМ!$A$34:$A$777,$A346,СВЦЭМ!$B$34:$B$777,J$331)+'СЕТ СН'!$F$16</f>
        <v>0</v>
      </c>
      <c r="K346" s="36">
        <f>SUMIFS(СВЦЭМ!$J$34:$J$777,СВЦЭМ!$A$34:$A$777,$A346,СВЦЭМ!$B$34:$B$777,K$331)+'СЕТ СН'!$F$16</f>
        <v>0</v>
      </c>
      <c r="L346" s="36">
        <f>SUMIFS(СВЦЭМ!$J$34:$J$777,СВЦЭМ!$A$34:$A$777,$A346,СВЦЭМ!$B$34:$B$777,L$331)+'СЕТ СН'!$F$16</f>
        <v>0</v>
      </c>
      <c r="M346" s="36">
        <f>SUMIFS(СВЦЭМ!$J$34:$J$777,СВЦЭМ!$A$34:$A$777,$A346,СВЦЭМ!$B$34:$B$777,M$331)+'СЕТ СН'!$F$16</f>
        <v>0</v>
      </c>
      <c r="N346" s="36">
        <f>SUMIFS(СВЦЭМ!$J$34:$J$777,СВЦЭМ!$A$34:$A$777,$A346,СВЦЭМ!$B$34:$B$777,N$331)+'СЕТ СН'!$F$16</f>
        <v>0</v>
      </c>
      <c r="O346" s="36">
        <f>SUMIFS(СВЦЭМ!$J$34:$J$777,СВЦЭМ!$A$34:$A$777,$A346,СВЦЭМ!$B$34:$B$777,O$331)+'СЕТ СН'!$F$16</f>
        <v>0</v>
      </c>
      <c r="P346" s="36">
        <f>SUMIFS(СВЦЭМ!$J$34:$J$777,СВЦЭМ!$A$34:$A$777,$A346,СВЦЭМ!$B$34:$B$777,P$331)+'СЕТ СН'!$F$16</f>
        <v>0</v>
      </c>
      <c r="Q346" s="36">
        <f>SUMIFS(СВЦЭМ!$J$34:$J$777,СВЦЭМ!$A$34:$A$777,$A346,СВЦЭМ!$B$34:$B$777,Q$331)+'СЕТ СН'!$F$16</f>
        <v>0</v>
      </c>
      <c r="R346" s="36">
        <f>SUMIFS(СВЦЭМ!$J$34:$J$777,СВЦЭМ!$A$34:$A$777,$A346,СВЦЭМ!$B$34:$B$777,R$331)+'СЕТ СН'!$F$16</f>
        <v>0</v>
      </c>
      <c r="S346" s="36">
        <f>SUMIFS(СВЦЭМ!$J$34:$J$777,СВЦЭМ!$A$34:$A$777,$A346,СВЦЭМ!$B$34:$B$777,S$331)+'СЕТ СН'!$F$16</f>
        <v>0</v>
      </c>
      <c r="T346" s="36">
        <f>SUMIFS(СВЦЭМ!$J$34:$J$777,СВЦЭМ!$A$34:$A$777,$A346,СВЦЭМ!$B$34:$B$777,T$331)+'СЕТ СН'!$F$16</f>
        <v>0</v>
      </c>
      <c r="U346" s="36">
        <f>SUMIFS(СВЦЭМ!$J$34:$J$777,СВЦЭМ!$A$34:$A$777,$A346,СВЦЭМ!$B$34:$B$777,U$331)+'СЕТ СН'!$F$16</f>
        <v>0</v>
      </c>
      <c r="V346" s="36">
        <f>SUMIFS(СВЦЭМ!$J$34:$J$777,СВЦЭМ!$A$34:$A$777,$A346,СВЦЭМ!$B$34:$B$777,V$331)+'СЕТ СН'!$F$16</f>
        <v>0</v>
      </c>
      <c r="W346" s="36">
        <f>SUMIFS(СВЦЭМ!$J$34:$J$777,СВЦЭМ!$A$34:$A$777,$A346,СВЦЭМ!$B$34:$B$777,W$331)+'СЕТ СН'!$F$16</f>
        <v>0</v>
      </c>
      <c r="X346" s="36">
        <f>SUMIFS(СВЦЭМ!$J$34:$J$777,СВЦЭМ!$A$34:$A$777,$A346,СВЦЭМ!$B$34:$B$777,X$331)+'СЕТ СН'!$F$16</f>
        <v>0</v>
      </c>
      <c r="Y346" s="36">
        <f>SUMIFS(СВЦЭМ!$J$34:$J$777,СВЦЭМ!$A$34:$A$777,$A346,СВЦЭМ!$B$34:$B$777,Y$331)+'СЕТ СН'!$F$16</f>
        <v>0</v>
      </c>
    </row>
    <row r="347" spans="1:25" ht="15.75" hidden="1" x14ac:dyDescent="0.2">
      <c r="A347" s="35">
        <f t="shared" si="9"/>
        <v>44090</v>
      </c>
      <c r="B347" s="36">
        <f>SUMIFS(СВЦЭМ!$J$34:$J$777,СВЦЭМ!$A$34:$A$777,$A347,СВЦЭМ!$B$34:$B$777,B$331)+'СЕТ СН'!$F$16</f>
        <v>0</v>
      </c>
      <c r="C347" s="36">
        <f>SUMIFS(СВЦЭМ!$J$34:$J$777,СВЦЭМ!$A$34:$A$777,$A347,СВЦЭМ!$B$34:$B$777,C$331)+'СЕТ СН'!$F$16</f>
        <v>0</v>
      </c>
      <c r="D347" s="36">
        <f>SUMIFS(СВЦЭМ!$J$34:$J$777,СВЦЭМ!$A$34:$A$777,$A347,СВЦЭМ!$B$34:$B$777,D$331)+'СЕТ СН'!$F$16</f>
        <v>0</v>
      </c>
      <c r="E347" s="36">
        <f>SUMIFS(СВЦЭМ!$J$34:$J$777,СВЦЭМ!$A$34:$A$777,$A347,СВЦЭМ!$B$34:$B$777,E$331)+'СЕТ СН'!$F$16</f>
        <v>0</v>
      </c>
      <c r="F347" s="36">
        <f>SUMIFS(СВЦЭМ!$J$34:$J$777,СВЦЭМ!$A$34:$A$777,$A347,СВЦЭМ!$B$34:$B$777,F$331)+'СЕТ СН'!$F$16</f>
        <v>0</v>
      </c>
      <c r="G347" s="36">
        <f>SUMIFS(СВЦЭМ!$J$34:$J$777,СВЦЭМ!$A$34:$A$777,$A347,СВЦЭМ!$B$34:$B$777,G$331)+'СЕТ СН'!$F$16</f>
        <v>0</v>
      </c>
      <c r="H347" s="36">
        <f>SUMIFS(СВЦЭМ!$J$34:$J$777,СВЦЭМ!$A$34:$A$777,$A347,СВЦЭМ!$B$34:$B$777,H$331)+'СЕТ СН'!$F$16</f>
        <v>0</v>
      </c>
      <c r="I347" s="36">
        <f>SUMIFS(СВЦЭМ!$J$34:$J$777,СВЦЭМ!$A$34:$A$777,$A347,СВЦЭМ!$B$34:$B$777,I$331)+'СЕТ СН'!$F$16</f>
        <v>0</v>
      </c>
      <c r="J347" s="36">
        <f>SUMIFS(СВЦЭМ!$J$34:$J$777,СВЦЭМ!$A$34:$A$777,$A347,СВЦЭМ!$B$34:$B$777,J$331)+'СЕТ СН'!$F$16</f>
        <v>0</v>
      </c>
      <c r="K347" s="36">
        <f>SUMIFS(СВЦЭМ!$J$34:$J$777,СВЦЭМ!$A$34:$A$777,$A347,СВЦЭМ!$B$34:$B$777,K$331)+'СЕТ СН'!$F$16</f>
        <v>0</v>
      </c>
      <c r="L347" s="36">
        <f>SUMIFS(СВЦЭМ!$J$34:$J$777,СВЦЭМ!$A$34:$A$777,$A347,СВЦЭМ!$B$34:$B$777,L$331)+'СЕТ СН'!$F$16</f>
        <v>0</v>
      </c>
      <c r="M347" s="36">
        <f>SUMIFS(СВЦЭМ!$J$34:$J$777,СВЦЭМ!$A$34:$A$777,$A347,СВЦЭМ!$B$34:$B$777,M$331)+'СЕТ СН'!$F$16</f>
        <v>0</v>
      </c>
      <c r="N347" s="36">
        <f>SUMIFS(СВЦЭМ!$J$34:$J$777,СВЦЭМ!$A$34:$A$777,$A347,СВЦЭМ!$B$34:$B$777,N$331)+'СЕТ СН'!$F$16</f>
        <v>0</v>
      </c>
      <c r="O347" s="36">
        <f>SUMIFS(СВЦЭМ!$J$34:$J$777,СВЦЭМ!$A$34:$A$777,$A347,СВЦЭМ!$B$34:$B$777,O$331)+'СЕТ СН'!$F$16</f>
        <v>0</v>
      </c>
      <c r="P347" s="36">
        <f>SUMIFS(СВЦЭМ!$J$34:$J$777,СВЦЭМ!$A$34:$A$777,$A347,СВЦЭМ!$B$34:$B$777,P$331)+'СЕТ СН'!$F$16</f>
        <v>0</v>
      </c>
      <c r="Q347" s="36">
        <f>SUMIFS(СВЦЭМ!$J$34:$J$777,СВЦЭМ!$A$34:$A$777,$A347,СВЦЭМ!$B$34:$B$777,Q$331)+'СЕТ СН'!$F$16</f>
        <v>0</v>
      </c>
      <c r="R347" s="36">
        <f>SUMIFS(СВЦЭМ!$J$34:$J$777,СВЦЭМ!$A$34:$A$777,$A347,СВЦЭМ!$B$34:$B$777,R$331)+'СЕТ СН'!$F$16</f>
        <v>0</v>
      </c>
      <c r="S347" s="36">
        <f>SUMIFS(СВЦЭМ!$J$34:$J$777,СВЦЭМ!$A$34:$A$777,$A347,СВЦЭМ!$B$34:$B$777,S$331)+'СЕТ СН'!$F$16</f>
        <v>0</v>
      </c>
      <c r="T347" s="36">
        <f>SUMIFS(СВЦЭМ!$J$34:$J$777,СВЦЭМ!$A$34:$A$777,$A347,СВЦЭМ!$B$34:$B$777,T$331)+'СЕТ СН'!$F$16</f>
        <v>0</v>
      </c>
      <c r="U347" s="36">
        <f>SUMIFS(СВЦЭМ!$J$34:$J$777,СВЦЭМ!$A$34:$A$777,$A347,СВЦЭМ!$B$34:$B$777,U$331)+'СЕТ СН'!$F$16</f>
        <v>0</v>
      </c>
      <c r="V347" s="36">
        <f>SUMIFS(СВЦЭМ!$J$34:$J$777,СВЦЭМ!$A$34:$A$777,$A347,СВЦЭМ!$B$34:$B$777,V$331)+'СЕТ СН'!$F$16</f>
        <v>0</v>
      </c>
      <c r="W347" s="36">
        <f>SUMIFS(СВЦЭМ!$J$34:$J$777,СВЦЭМ!$A$34:$A$777,$A347,СВЦЭМ!$B$34:$B$777,W$331)+'СЕТ СН'!$F$16</f>
        <v>0</v>
      </c>
      <c r="X347" s="36">
        <f>SUMIFS(СВЦЭМ!$J$34:$J$777,СВЦЭМ!$A$34:$A$777,$A347,СВЦЭМ!$B$34:$B$777,X$331)+'СЕТ СН'!$F$16</f>
        <v>0</v>
      </c>
      <c r="Y347" s="36">
        <f>SUMIFS(СВЦЭМ!$J$34:$J$777,СВЦЭМ!$A$34:$A$777,$A347,СВЦЭМ!$B$34:$B$777,Y$331)+'СЕТ СН'!$F$16</f>
        <v>0</v>
      </c>
    </row>
    <row r="348" spans="1:25" ht="15.75" hidden="1" x14ac:dyDescent="0.2">
      <c r="A348" s="35">
        <f t="shared" si="9"/>
        <v>44091</v>
      </c>
      <c r="B348" s="36">
        <f>SUMIFS(СВЦЭМ!$J$34:$J$777,СВЦЭМ!$A$34:$A$777,$A348,СВЦЭМ!$B$34:$B$777,B$331)+'СЕТ СН'!$F$16</f>
        <v>0</v>
      </c>
      <c r="C348" s="36">
        <f>SUMIFS(СВЦЭМ!$J$34:$J$777,СВЦЭМ!$A$34:$A$777,$A348,СВЦЭМ!$B$34:$B$777,C$331)+'СЕТ СН'!$F$16</f>
        <v>0</v>
      </c>
      <c r="D348" s="36">
        <f>SUMIFS(СВЦЭМ!$J$34:$J$777,СВЦЭМ!$A$34:$A$777,$A348,СВЦЭМ!$B$34:$B$777,D$331)+'СЕТ СН'!$F$16</f>
        <v>0</v>
      </c>
      <c r="E348" s="36">
        <f>SUMIFS(СВЦЭМ!$J$34:$J$777,СВЦЭМ!$A$34:$A$777,$A348,СВЦЭМ!$B$34:$B$777,E$331)+'СЕТ СН'!$F$16</f>
        <v>0</v>
      </c>
      <c r="F348" s="36">
        <f>SUMIFS(СВЦЭМ!$J$34:$J$777,СВЦЭМ!$A$34:$A$777,$A348,СВЦЭМ!$B$34:$B$777,F$331)+'СЕТ СН'!$F$16</f>
        <v>0</v>
      </c>
      <c r="G348" s="36">
        <f>SUMIFS(СВЦЭМ!$J$34:$J$777,СВЦЭМ!$A$34:$A$777,$A348,СВЦЭМ!$B$34:$B$777,G$331)+'СЕТ СН'!$F$16</f>
        <v>0</v>
      </c>
      <c r="H348" s="36">
        <f>SUMIFS(СВЦЭМ!$J$34:$J$777,СВЦЭМ!$A$34:$A$777,$A348,СВЦЭМ!$B$34:$B$777,H$331)+'СЕТ СН'!$F$16</f>
        <v>0</v>
      </c>
      <c r="I348" s="36">
        <f>SUMIFS(СВЦЭМ!$J$34:$J$777,СВЦЭМ!$A$34:$A$777,$A348,СВЦЭМ!$B$34:$B$777,I$331)+'СЕТ СН'!$F$16</f>
        <v>0</v>
      </c>
      <c r="J348" s="36">
        <f>SUMIFS(СВЦЭМ!$J$34:$J$777,СВЦЭМ!$A$34:$A$777,$A348,СВЦЭМ!$B$34:$B$777,J$331)+'СЕТ СН'!$F$16</f>
        <v>0</v>
      </c>
      <c r="K348" s="36">
        <f>SUMIFS(СВЦЭМ!$J$34:$J$777,СВЦЭМ!$A$34:$A$777,$A348,СВЦЭМ!$B$34:$B$777,K$331)+'СЕТ СН'!$F$16</f>
        <v>0</v>
      </c>
      <c r="L348" s="36">
        <f>SUMIFS(СВЦЭМ!$J$34:$J$777,СВЦЭМ!$A$34:$A$777,$A348,СВЦЭМ!$B$34:$B$777,L$331)+'СЕТ СН'!$F$16</f>
        <v>0</v>
      </c>
      <c r="M348" s="36">
        <f>SUMIFS(СВЦЭМ!$J$34:$J$777,СВЦЭМ!$A$34:$A$777,$A348,СВЦЭМ!$B$34:$B$777,M$331)+'СЕТ СН'!$F$16</f>
        <v>0</v>
      </c>
      <c r="N348" s="36">
        <f>SUMIFS(СВЦЭМ!$J$34:$J$777,СВЦЭМ!$A$34:$A$777,$A348,СВЦЭМ!$B$34:$B$777,N$331)+'СЕТ СН'!$F$16</f>
        <v>0</v>
      </c>
      <c r="O348" s="36">
        <f>SUMIFS(СВЦЭМ!$J$34:$J$777,СВЦЭМ!$A$34:$A$777,$A348,СВЦЭМ!$B$34:$B$777,O$331)+'СЕТ СН'!$F$16</f>
        <v>0</v>
      </c>
      <c r="P348" s="36">
        <f>SUMIFS(СВЦЭМ!$J$34:$J$777,СВЦЭМ!$A$34:$A$777,$A348,СВЦЭМ!$B$34:$B$777,P$331)+'СЕТ СН'!$F$16</f>
        <v>0</v>
      </c>
      <c r="Q348" s="36">
        <f>SUMIFS(СВЦЭМ!$J$34:$J$777,СВЦЭМ!$A$34:$A$777,$A348,СВЦЭМ!$B$34:$B$777,Q$331)+'СЕТ СН'!$F$16</f>
        <v>0</v>
      </c>
      <c r="R348" s="36">
        <f>SUMIFS(СВЦЭМ!$J$34:$J$777,СВЦЭМ!$A$34:$A$777,$A348,СВЦЭМ!$B$34:$B$777,R$331)+'СЕТ СН'!$F$16</f>
        <v>0</v>
      </c>
      <c r="S348" s="36">
        <f>SUMIFS(СВЦЭМ!$J$34:$J$777,СВЦЭМ!$A$34:$A$777,$A348,СВЦЭМ!$B$34:$B$777,S$331)+'СЕТ СН'!$F$16</f>
        <v>0</v>
      </c>
      <c r="T348" s="36">
        <f>SUMIFS(СВЦЭМ!$J$34:$J$777,СВЦЭМ!$A$34:$A$777,$A348,СВЦЭМ!$B$34:$B$777,T$331)+'СЕТ СН'!$F$16</f>
        <v>0</v>
      </c>
      <c r="U348" s="36">
        <f>SUMIFS(СВЦЭМ!$J$34:$J$777,СВЦЭМ!$A$34:$A$777,$A348,СВЦЭМ!$B$34:$B$777,U$331)+'СЕТ СН'!$F$16</f>
        <v>0</v>
      </c>
      <c r="V348" s="36">
        <f>SUMIFS(СВЦЭМ!$J$34:$J$777,СВЦЭМ!$A$34:$A$777,$A348,СВЦЭМ!$B$34:$B$777,V$331)+'СЕТ СН'!$F$16</f>
        <v>0</v>
      </c>
      <c r="W348" s="36">
        <f>SUMIFS(СВЦЭМ!$J$34:$J$777,СВЦЭМ!$A$34:$A$777,$A348,СВЦЭМ!$B$34:$B$777,W$331)+'СЕТ СН'!$F$16</f>
        <v>0</v>
      </c>
      <c r="X348" s="36">
        <f>SUMIFS(СВЦЭМ!$J$34:$J$777,СВЦЭМ!$A$34:$A$777,$A348,СВЦЭМ!$B$34:$B$777,X$331)+'СЕТ СН'!$F$16</f>
        <v>0</v>
      </c>
      <c r="Y348" s="36">
        <f>SUMIFS(СВЦЭМ!$J$34:$J$777,СВЦЭМ!$A$34:$A$777,$A348,СВЦЭМ!$B$34:$B$777,Y$331)+'СЕТ СН'!$F$16</f>
        <v>0</v>
      </c>
    </row>
    <row r="349" spans="1:25" ht="15.75" hidden="1" x14ac:dyDescent="0.2">
      <c r="A349" s="35">
        <f t="shared" si="9"/>
        <v>44092</v>
      </c>
      <c r="B349" s="36">
        <f>SUMIFS(СВЦЭМ!$J$34:$J$777,СВЦЭМ!$A$34:$A$777,$A349,СВЦЭМ!$B$34:$B$777,B$331)+'СЕТ СН'!$F$16</f>
        <v>0</v>
      </c>
      <c r="C349" s="36">
        <f>SUMIFS(СВЦЭМ!$J$34:$J$777,СВЦЭМ!$A$34:$A$777,$A349,СВЦЭМ!$B$34:$B$777,C$331)+'СЕТ СН'!$F$16</f>
        <v>0</v>
      </c>
      <c r="D349" s="36">
        <f>SUMIFS(СВЦЭМ!$J$34:$J$777,СВЦЭМ!$A$34:$A$777,$A349,СВЦЭМ!$B$34:$B$777,D$331)+'СЕТ СН'!$F$16</f>
        <v>0</v>
      </c>
      <c r="E349" s="36">
        <f>SUMIFS(СВЦЭМ!$J$34:$J$777,СВЦЭМ!$A$34:$A$777,$A349,СВЦЭМ!$B$34:$B$777,E$331)+'СЕТ СН'!$F$16</f>
        <v>0</v>
      </c>
      <c r="F349" s="36">
        <f>SUMIFS(СВЦЭМ!$J$34:$J$777,СВЦЭМ!$A$34:$A$777,$A349,СВЦЭМ!$B$34:$B$777,F$331)+'СЕТ СН'!$F$16</f>
        <v>0</v>
      </c>
      <c r="G349" s="36">
        <f>SUMIFS(СВЦЭМ!$J$34:$J$777,СВЦЭМ!$A$34:$A$777,$A349,СВЦЭМ!$B$34:$B$777,G$331)+'СЕТ СН'!$F$16</f>
        <v>0</v>
      </c>
      <c r="H349" s="36">
        <f>SUMIFS(СВЦЭМ!$J$34:$J$777,СВЦЭМ!$A$34:$A$777,$A349,СВЦЭМ!$B$34:$B$777,H$331)+'СЕТ СН'!$F$16</f>
        <v>0</v>
      </c>
      <c r="I349" s="36">
        <f>SUMIFS(СВЦЭМ!$J$34:$J$777,СВЦЭМ!$A$34:$A$777,$A349,СВЦЭМ!$B$34:$B$777,I$331)+'СЕТ СН'!$F$16</f>
        <v>0</v>
      </c>
      <c r="J349" s="36">
        <f>SUMIFS(СВЦЭМ!$J$34:$J$777,СВЦЭМ!$A$34:$A$777,$A349,СВЦЭМ!$B$34:$B$777,J$331)+'СЕТ СН'!$F$16</f>
        <v>0</v>
      </c>
      <c r="K349" s="36">
        <f>SUMIFS(СВЦЭМ!$J$34:$J$777,СВЦЭМ!$A$34:$A$777,$A349,СВЦЭМ!$B$34:$B$777,K$331)+'СЕТ СН'!$F$16</f>
        <v>0</v>
      </c>
      <c r="L349" s="36">
        <f>SUMIFS(СВЦЭМ!$J$34:$J$777,СВЦЭМ!$A$34:$A$777,$A349,СВЦЭМ!$B$34:$B$777,L$331)+'СЕТ СН'!$F$16</f>
        <v>0</v>
      </c>
      <c r="M349" s="36">
        <f>SUMIFS(СВЦЭМ!$J$34:$J$777,СВЦЭМ!$A$34:$A$777,$A349,СВЦЭМ!$B$34:$B$777,M$331)+'СЕТ СН'!$F$16</f>
        <v>0</v>
      </c>
      <c r="N349" s="36">
        <f>SUMIFS(СВЦЭМ!$J$34:$J$777,СВЦЭМ!$A$34:$A$777,$A349,СВЦЭМ!$B$34:$B$777,N$331)+'СЕТ СН'!$F$16</f>
        <v>0</v>
      </c>
      <c r="O349" s="36">
        <f>SUMIFS(СВЦЭМ!$J$34:$J$777,СВЦЭМ!$A$34:$A$777,$A349,СВЦЭМ!$B$34:$B$777,O$331)+'СЕТ СН'!$F$16</f>
        <v>0</v>
      </c>
      <c r="P349" s="36">
        <f>SUMIFS(СВЦЭМ!$J$34:$J$777,СВЦЭМ!$A$34:$A$777,$A349,СВЦЭМ!$B$34:$B$777,P$331)+'СЕТ СН'!$F$16</f>
        <v>0</v>
      </c>
      <c r="Q349" s="36">
        <f>SUMIFS(СВЦЭМ!$J$34:$J$777,СВЦЭМ!$A$34:$A$777,$A349,СВЦЭМ!$B$34:$B$777,Q$331)+'СЕТ СН'!$F$16</f>
        <v>0</v>
      </c>
      <c r="R349" s="36">
        <f>SUMIFS(СВЦЭМ!$J$34:$J$777,СВЦЭМ!$A$34:$A$777,$A349,СВЦЭМ!$B$34:$B$777,R$331)+'СЕТ СН'!$F$16</f>
        <v>0</v>
      </c>
      <c r="S349" s="36">
        <f>SUMIFS(СВЦЭМ!$J$34:$J$777,СВЦЭМ!$A$34:$A$777,$A349,СВЦЭМ!$B$34:$B$777,S$331)+'СЕТ СН'!$F$16</f>
        <v>0</v>
      </c>
      <c r="T349" s="36">
        <f>SUMIFS(СВЦЭМ!$J$34:$J$777,СВЦЭМ!$A$34:$A$777,$A349,СВЦЭМ!$B$34:$B$777,T$331)+'СЕТ СН'!$F$16</f>
        <v>0</v>
      </c>
      <c r="U349" s="36">
        <f>SUMIFS(СВЦЭМ!$J$34:$J$777,СВЦЭМ!$A$34:$A$777,$A349,СВЦЭМ!$B$34:$B$777,U$331)+'СЕТ СН'!$F$16</f>
        <v>0</v>
      </c>
      <c r="V349" s="36">
        <f>SUMIFS(СВЦЭМ!$J$34:$J$777,СВЦЭМ!$A$34:$A$777,$A349,СВЦЭМ!$B$34:$B$777,V$331)+'СЕТ СН'!$F$16</f>
        <v>0</v>
      </c>
      <c r="W349" s="36">
        <f>SUMIFS(СВЦЭМ!$J$34:$J$777,СВЦЭМ!$A$34:$A$777,$A349,СВЦЭМ!$B$34:$B$777,W$331)+'СЕТ СН'!$F$16</f>
        <v>0</v>
      </c>
      <c r="X349" s="36">
        <f>SUMIFS(СВЦЭМ!$J$34:$J$777,СВЦЭМ!$A$34:$A$777,$A349,СВЦЭМ!$B$34:$B$777,X$331)+'СЕТ СН'!$F$16</f>
        <v>0</v>
      </c>
      <c r="Y349" s="36">
        <f>SUMIFS(СВЦЭМ!$J$34:$J$777,СВЦЭМ!$A$34:$A$777,$A349,СВЦЭМ!$B$34:$B$777,Y$331)+'СЕТ СН'!$F$16</f>
        <v>0</v>
      </c>
    </row>
    <row r="350" spans="1:25" ht="15.75" hidden="1" x14ac:dyDescent="0.2">
      <c r="A350" s="35">
        <f t="shared" si="9"/>
        <v>44093</v>
      </c>
      <c r="B350" s="36">
        <f>SUMIFS(СВЦЭМ!$J$34:$J$777,СВЦЭМ!$A$34:$A$777,$A350,СВЦЭМ!$B$34:$B$777,B$331)+'СЕТ СН'!$F$16</f>
        <v>0</v>
      </c>
      <c r="C350" s="36">
        <f>SUMIFS(СВЦЭМ!$J$34:$J$777,СВЦЭМ!$A$34:$A$777,$A350,СВЦЭМ!$B$34:$B$777,C$331)+'СЕТ СН'!$F$16</f>
        <v>0</v>
      </c>
      <c r="D350" s="36">
        <f>SUMIFS(СВЦЭМ!$J$34:$J$777,СВЦЭМ!$A$34:$A$777,$A350,СВЦЭМ!$B$34:$B$777,D$331)+'СЕТ СН'!$F$16</f>
        <v>0</v>
      </c>
      <c r="E350" s="36">
        <f>SUMIFS(СВЦЭМ!$J$34:$J$777,СВЦЭМ!$A$34:$A$777,$A350,СВЦЭМ!$B$34:$B$777,E$331)+'СЕТ СН'!$F$16</f>
        <v>0</v>
      </c>
      <c r="F350" s="36">
        <f>SUMIFS(СВЦЭМ!$J$34:$J$777,СВЦЭМ!$A$34:$A$777,$A350,СВЦЭМ!$B$34:$B$777,F$331)+'СЕТ СН'!$F$16</f>
        <v>0</v>
      </c>
      <c r="G350" s="36">
        <f>SUMIFS(СВЦЭМ!$J$34:$J$777,СВЦЭМ!$A$34:$A$777,$A350,СВЦЭМ!$B$34:$B$777,G$331)+'СЕТ СН'!$F$16</f>
        <v>0</v>
      </c>
      <c r="H350" s="36">
        <f>SUMIFS(СВЦЭМ!$J$34:$J$777,СВЦЭМ!$A$34:$A$777,$A350,СВЦЭМ!$B$34:$B$777,H$331)+'СЕТ СН'!$F$16</f>
        <v>0</v>
      </c>
      <c r="I350" s="36">
        <f>SUMIFS(СВЦЭМ!$J$34:$J$777,СВЦЭМ!$A$34:$A$777,$A350,СВЦЭМ!$B$34:$B$777,I$331)+'СЕТ СН'!$F$16</f>
        <v>0</v>
      </c>
      <c r="J350" s="36">
        <f>SUMIFS(СВЦЭМ!$J$34:$J$777,СВЦЭМ!$A$34:$A$777,$A350,СВЦЭМ!$B$34:$B$777,J$331)+'СЕТ СН'!$F$16</f>
        <v>0</v>
      </c>
      <c r="K350" s="36">
        <f>SUMIFS(СВЦЭМ!$J$34:$J$777,СВЦЭМ!$A$34:$A$777,$A350,СВЦЭМ!$B$34:$B$777,K$331)+'СЕТ СН'!$F$16</f>
        <v>0</v>
      </c>
      <c r="L350" s="36">
        <f>SUMIFS(СВЦЭМ!$J$34:$J$777,СВЦЭМ!$A$34:$A$777,$A350,СВЦЭМ!$B$34:$B$777,L$331)+'СЕТ СН'!$F$16</f>
        <v>0</v>
      </c>
      <c r="M350" s="36">
        <f>SUMIFS(СВЦЭМ!$J$34:$J$777,СВЦЭМ!$A$34:$A$777,$A350,СВЦЭМ!$B$34:$B$777,M$331)+'СЕТ СН'!$F$16</f>
        <v>0</v>
      </c>
      <c r="N350" s="36">
        <f>SUMIFS(СВЦЭМ!$J$34:$J$777,СВЦЭМ!$A$34:$A$777,$A350,СВЦЭМ!$B$34:$B$777,N$331)+'СЕТ СН'!$F$16</f>
        <v>0</v>
      </c>
      <c r="O350" s="36">
        <f>SUMIFS(СВЦЭМ!$J$34:$J$777,СВЦЭМ!$A$34:$A$777,$A350,СВЦЭМ!$B$34:$B$777,O$331)+'СЕТ СН'!$F$16</f>
        <v>0</v>
      </c>
      <c r="P350" s="36">
        <f>SUMIFS(СВЦЭМ!$J$34:$J$777,СВЦЭМ!$A$34:$A$777,$A350,СВЦЭМ!$B$34:$B$777,P$331)+'СЕТ СН'!$F$16</f>
        <v>0</v>
      </c>
      <c r="Q350" s="36">
        <f>SUMIFS(СВЦЭМ!$J$34:$J$777,СВЦЭМ!$A$34:$A$777,$A350,СВЦЭМ!$B$34:$B$777,Q$331)+'СЕТ СН'!$F$16</f>
        <v>0</v>
      </c>
      <c r="R350" s="36">
        <f>SUMIFS(СВЦЭМ!$J$34:$J$777,СВЦЭМ!$A$34:$A$777,$A350,СВЦЭМ!$B$34:$B$777,R$331)+'СЕТ СН'!$F$16</f>
        <v>0</v>
      </c>
      <c r="S350" s="36">
        <f>SUMIFS(СВЦЭМ!$J$34:$J$777,СВЦЭМ!$A$34:$A$777,$A350,СВЦЭМ!$B$34:$B$777,S$331)+'СЕТ СН'!$F$16</f>
        <v>0</v>
      </c>
      <c r="T350" s="36">
        <f>SUMIFS(СВЦЭМ!$J$34:$J$777,СВЦЭМ!$A$34:$A$777,$A350,СВЦЭМ!$B$34:$B$777,T$331)+'СЕТ СН'!$F$16</f>
        <v>0</v>
      </c>
      <c r="U350" s="36">
        <f>SUMIFS(СВЦЭМ!$J$34:$J$777,СВЦЭМ!$A$34:$A$777,$A350,СВЦЭМ!$B$34:$B$777,U$331)+'СЕТ СН'!$F$16</f>
        <v>0</v>
      </c>
      <c r="V350" s="36">
        <f>SUMIFS(СВЦЭМ!$J$34:$J$777,СВЦЭМ!$A$34:$A$777,$A350,СВЦЭМ!$B$34:$B$777,V$331)+'СЕТ СН'!$F$16</f>
        <v>0</v>
      </c>
      <c r="W350" s="36">
        <f>SUMIFS(СВЦЭМ!$J$34:$J$777,СВЦЭМ!$A$34:$A$777,$A350,СВЦЭМ!$B$34:$B$777,W$331)+'СЕТ СН'!$F$16</f>
        <v>0</v>
      </c>
      <c r="X350" s="36">
        <f>SUMIFS(СВЦЭМ!$J$34:$J$777,СВЦЭМ!$A$34:$A$777,$A350,СВЦЭМ!$B$34:$B$777,X$331)+'СЕТ СН'!$F$16</f>
        <v>0</v>
      </c>
      <c r="Y350" s="36">
        <f>SUMIFS(СВЦЭМ!$J$34:$J$777,СВЦЭМ!$A$34:$A$777,$A350,СВЦЭМ!$B$34:$B$777,Y$331)+'СЕТ СН'!$F$16</f>
        <v>0</v>
      </c>
    </row>
    <row r="351" spans="1:25" ht="15.75" hidden="1" x14ac:dyDescent="0.2">
      <c r="A351" s="35">
        <f t="shared" si="9"/>
        <v>44094</v>
      </c>
      <c r="B351" s="36">
        <f>SUMIFS(СВЦЭМ!$J$34:$J$777,СВЦЭМ!$A$34:$A$777,$A351,СВЦЭМ!$B$34:$B$777,B$331)+'СЕТ СН'!$F$16</f>
        <v>0</v>
      </c>
      <c r="C351" s="36">
        <f>SUMIFS(СВЦЭМ!$J$34:$J$777,СВЦЭМ!$A$34:$A$777,$A351,СВЦЭМ!$B$34:$B$777,C$331)+'СЕТ СН'!$F$16</f>
        <v>0</v>
      </c>
      <c r="D351" s="36">
        <f>SUMIFS(СВЦЭМ!$J$34:$J$777,СВЦЭМ!$A$34:$A$777,$A351,СВЦЭМ!$B$34:$B$777,D$331)+'СЕТ СН'!$F$16</f>
        <v>0</v>
      </c>
      <c r="E351" s="36">
        <f>SUMIFS(СВЦЭМ!$J$34:$J$777,СВЦЭМ!$A$34:$A$777,$A351,СВЦЭМ!$B$34:$B$777,E$331)+'СЕТ СН'!$F$16</f>
        <v>0</v>
      </c>
      <c r="F351" s="36">
        <f>SUMIFS(СВЦЭМ!$J$34:$J$777,СВЦЭМ!$A$34:$A$777,$A351,СВЦЭМ!$B$34:$B$777,F$331)+'СЕТ СН'!$F$16</f>
        <v>0</v>
      </c>
      <c r="G351" s="36">
        <f>SUMIFS(СВЦЭМ!$J$34:$J$777,СВЦЭМ!$A$34:$A$777,$A351,СВЦЭМ!$B$34:$B$777,G$331)+'СЕТ СН'!$F$16</f>
        <v>0</v>
      </c>
      <c r="H351" s="36">
        <f>SUMIFS(СВЦЭМ!$J$34:$J$777,СВЦЭМ!$A$34:$A$777,$A351,СВЦЭМ!$B$34:$B$777,H$331)+'СЕТ СН'!$F$16</f>
        <v>0</v>
      </c>
      <c r="I351" s="36">
        <f>SUMIFS(СВЦЭМ!$J$34:$J$777,СВЦЭМ!$A$34:$A$777,$A351,СВЦЭМ!$B$34:$B$777,I$331)+'СЕТ СН'!$F$16</f>
        <v>0</v>
      </c>
      <c r="J351" s="36">
        <f>SUMIFS(СВЦЭМ!$J$34:$J$777,СВЦЭМ!$A$34:$A$777,$A351,СВЦЭМ!$B$34:$B$777,J$331)+'СЕТ СН'!$F$16</f>
        <v>0</v>
      </c>
      <c r="K351" s="36">
        <f>SUMIFS(СВЦЭМ!$J$34:$J$777,СВЦЭМ!$A$34:$A$777,$A351,СВЦЭМ!$B$34:$B$777,K$331)+'СЕТ СН'!$F$16</f>
        <v>0</v>
      </c>
      <c r="L351" s="36">
        <f>SUMIFS(СВЦЭМ!$J$34:$J$777,СВЦЭМ!$A$34:$A$777,$A351,СВЦЭМ!$B$34:$B$777,L$331)+'СЕТ СН'!$F$16</f>
        <v>0</v>
      </c>
      <c r="M351" s="36">
        <f>SUMIFS(СВЦЭМ!$J$34:$J$777,СВЦЭМ!$A$34:$A$777,$A351,СВЦЭМ!$B$34:$B$777,M$331)+'СЕТ СН'!$F$16</f>
        <v>0</v>
      </c>
      <c r="N351" s="36">
        <f>SUMIFS(СВЦЭМ!$J$34:$J$777,СВЦЭМ!$A$34:$A$777,$A351,СВЦЭМ!$B$34:$B$777,N$331)+'СЕТ СН'!$F$16</f>
        <v>0</v>
      </c>
      <c r="O351" s="36">
        <f>SUMIFS(СВЦЭМ!$J$34:$J$777,СВЦЭМ!$A$34:$A$777,$A351,СВЦЭМ!$B$34:$B$777,O$331)+'СЕТ СН'!$F$16</f>
        <v>0</v>
      </c>
      <c r="P351" s="36">
        <f>SUMIFS(СВЦЭМ!$J$34:$J$777,СВЦЭМ!$A$34:$A$777,$A351,СВЦЭМ!$B$34:$B$777,P$331)+'СЕТ СН'!$F$16</f>
        <v>0</v>
      </c>
      <c r="Q351" s="36">
        <f>SUMIFS(СВЦЭМ!$J$34:$J$777,СВЦЭМ!$A$34:$A$777,$A351,СВЦЭМ!$B$34:$B$777,Q$331)+'СЕТ СН'!$F$16</f>
        <v>0</v>
      </c>
      <c r="R351" s="36">
        <f>SUMIFS(СВЦЭМ!$J$34:$J$777,СВЦЭМ!$A$34:$A$777,$A351,СВЦЭМ!$B$34:$B$777,R$331)+'СЕТ СН'!$F$16</f>
        <v>0</v>
      </c>
      <c r="S351" s="36">
        <f>SUMIFS(СВЦЭМ!$J$34:$J$777,СВЦЭМ!$A$34:$A$777,$A351,СВЦЭМ!$B$34:$B$777,S$331)+'СЕТ СН'!$F$16</f>
        <v>0</v>
      </c>
      <c r="T351" s="36">
        <f>SUMIFS(СВЦЭМ!$J$34:$J$777,СВЦЭМ!$A$34:$A$777,$A351,СВЦЭМ!$B$34:$B$777,T$331)+'СЕТ СН'!$F$16</f>
        <v>0</v>
      </c>
      <c r="U351" s="36">
        <f>SUMIFS(СВЦЭМ!$J$34:$J$777,СВЦЭМ!$A$34:$A$777,$A351,СВЦЭМ!$B$34:$B$777,U$331)+'СЕТ СН'!$F$16</f>
        <v>0</v>
      </c>
      <c r="V351" s="36">
        <f>SUMIFS(СВЦЭМ!$J$34:$J$777,СВЦЭМ!$A$34:$A$777,$A351,СВЦЭМ!$B$34:$B$777,V$331)+'СЕТ СН'!$F$16</f>
        <v>0</v>
      </c>
      <c r="W351" s="36">
        <f>SUMIFS(СВЦЭМ!$J$34:$J$777,СВЦЭМ!$A$34:$A$777,$A351,СВЦЭМ!$B$34:$B$777,W$331)+'СЕТ СН'!$F$16</f>
        <v>0</v>
      </c>
      <c r="X351" s="36">
        <f>SUMIFS(СВЦЭМ!$J$34:$J$777,СВЦЭМ!$A$34:$A$777,$A351,СВЦЭМ!$B$34:$B$777,X$331)+'СЕТ СН'!$F$16</f>
        <v>0</v>
      </c>
      <c r="Y351" s="36">
        <f>SUMIFS(СВЦЭМ!$J$34:$J$777,СВЦЭМ!$A$34:$A$777,$A351,СВЦЭМ!$B$34:$B$777,Y$331)+'СЕТ СН'!$F$16</f>
        <v>0</v>
      </c>
    </row>
    <row r="352" spans="1:25" ht="15.75" hidden="1" x14ac:dyDescent="0.2">
      <c r="A352" s="35">
        <f t="shared" si="9"/>
        <v>44095</v>
      </c>
      <c r="B352" s="36">
        <f>SUMIFS(СВЦЭМ!$J$34:$J$777,СВЦЭМ!$A$34:$A$777,$A352,СВЦЭМ!$B$34:$B$777,B$331)+'СЕТ СН'!$F$16</f>
        <v>0</v>
      </c>
      <c r="C352" s="36">
        <f>SUMIFS(СВЦЭМ!$J$34:$J$777,СВЦЭМ!$A$34:$A$777,$A352,СВЦЭМ!$B$34:$B$777,C$331)+'СЕТ СН'!$F$16</f>
        <v>0</v>
      </c>
      <c r="D352" s="36">
        <f>SUMIFS(СВЦЭМ!$J$34:$J$777,СВЦЭМ!$A$34:$A$777,$A352,СВЦЭМ!$B$34:$B$777,D$331)+'СЕТ СН'!$F$16</f>
        <v>0</v>
      </c>
      <c r="E352" s="36">
        <f>SUMIFS(СВЦЭМ!$J$34:$J$777,СВЦЭМ!$A$34:$A$777,$A352,СВЦЭМ!$B$34:$B$777,E$331)+'СЕТ СН'!$F$16</f>
        <v>0</v>
      </c>
      <c r="F352" s="36">
        <f>SUMIFS(СВЦЭМ!$J$34:$J$777,СВЦЭМ!$A$34:$A$777,$A352,СВЦЭМ!$B$34:$B$777,F$331)+'СЕТ СН'!$F$16</f>
        <v>0</v>
      </c>
      <c r="G352" s="36">
        <f>SUMIFS(СВЦЭМ!$J$34:$J$777,СВЦЭМ!$A$34:$A$777,$A352,СВЦЭМ!$B$34:$B$777,G$331)+'СЕТ СН'!$F$16</f>
        <v>0</v>
      </c>
      <c r="H352" s="36">
        <f>SUMIFS(СВЦЭМ!$J$34:$J$777,СВЦЭМ!$A$34:$A$777,$A352,СВЦЭМ!$B$34:$B$777,H$331)+'СЕТ СН'!$F$16</f>
        <v>0</v>
      </c>
      <c r="I352" s="36">
        <f>SUMIFS(СВЦЭМ!$J$34:$J$777,СВЦЭМ!$A$34:$A$777,$A352,СВЦЭМ!$B$34:$B$777,I$331)+'СЕТ СН'!$F$16</f>
        <v>0</v>
      </c>
      <c r="J352" s="36">
        <f>SUMIFS(СВЦЭМ!$J$34:$J$777,СВЦЭМ!$A$34:$A$777,$A352,СВЦЭМ!$B$34:$B$777,J$331)+'СЕТ СН'!$F$16</f>
        <v>0</v>
      </c>
      <c r="K352" s="36">
        <f>SUMIFS(СВЦЭМ!$J$34:$J$777,СВЦЭМ!$A$34:$A$777,$A352,СВЦЭМ!$B$34:$B$777,K$331)+'СЕТ СН'!$F$16</f>
        <v>0</v>
      </c>
      <c r="L352" s="36">
        <f>SUMIFS(СВЦЭМ!$J$34:$J$777,СВЦЭМ!$A$34:$A$777,$A352,СВЦЭМ!$B$34:$B$777,L$331)+'СЕТ СН'!$F$16</f>
        <v>0</v>
      </c>
      <c r="M352" s="36">
        <f>SUMIFS(СВЦЭМ!$J$34:$J$777,СВЦЭМ!$A$34:$A$777,$A352,СВЦЭМ!$B$34:$B$777,M$331)+'СЕТ СН'!$F$16</f>
        <v>0</v>
      </c>
      <c r="N352" s="36">
        <f>SUMIFS(СВЦЭМ!$J$34:$J$777,СВЦЭМ!$A$34:$A$777,$A352,СВЦЭМ!$B$34:$B$777,N$331)+'СЕТ СН'!$F$16</f>
        <v>0</v>
      </c>
      <c r="O352" s="36">
        <f>SUMIFS(СВЦЭМ!$J$34:$J$777,СВЦЭМ!$A$34:$A$777,$A352,СВЦЭМ!$B$34:$B$777,O$331)+'СЕТ СН'!$F$16</f>
        <v>0</v>
      </c>
      <c r="P352" s="36">
        <f>SUMIFS(СВЦЭМ!$J$34:$J$777,СВЦЭМ!$A$34:$A$777,$A352,СВЦЭМ!$B$34:$B$777,P$331)+'СЕТ СН'!$F$16</f>
        <v>0</v>
      </c>
      <c r="Q352" s="36">
        <f>SUMIFS(СВЦЭМ!$J$34:$J$777,СВЦЭМ!$A$34:$A$777,$A352,СВЦЭМ!$B$34:$B$777,Q$331)+'СЕТ СН'!$F$16</f>
        <v>0</v>
      </c>
      <c r="R352" s="36">
        <f>SUMIFS(СВЦЭМ!$J$34:$J$777,СВЦЭМ!$A$34:$A$777,$A352,СВЦЭМ!$B$34:$B$777,R$331)+'СЕТ СН'!$F$16</f>
        <v>0</v>
      </c>
      <c r="S352" s="36">
        <f>SUMIFS(СВЦЭМ!$J$34:$J$777,СВЦЭМ!$A$34:$A$777,$A352,СВЦЭМ!$B$34:$B$777,S$331)+'СЕТ СН'!$F$16</f>
        <v>0</v>
      </c>
      <c r="T352" s="36">
        <f>SUMIFS(СВЦЭМ!$J$34:$J$777,СВЦЭМ!$A$34:$A$777,$A352,СВЦЭМ!$B$34:$B$777,T$331)+'СЕТ СН'!$F$16</f>
        <v>0</v>
      </c>
      <c r="U352" s="36">
        <f>SUMIFS(СВЦЭМ!$J$34:$J$777,СВЦЭМ!$A$34:$A$777,$A352,СВЦЭМ!$B$34:$B$777,U$331)+'СЕТ СН'!$F$16</f>
        <v>0</v>
      </c>
      <c r="V352" s="36">
        <f>SUMIFS(СВЦЭМ!$J$34:$J$777,СВЦЭМ!$A$34:$A$777,$A352,СВЦЭМ!$B$34:$B$777,V$331)+'СЕТ СН'!$F$16</f>
        <v>0</v>
      </c>
      <c r="W352" s="36">
        <f>SUMIFS(СВЦЭМ!$J$34:$J$777,СВЦЭМ!$A$34:$A$777,$A352,СВЦЭМ!$B$34:$B$777,W$331)+'СЕТ СН'!$F$16</f>
        <v>0</v>
      </c>
      <c r="X352" s="36">
        <f>SUMIFS(СВЦЭМ!$J$34:$J$777,СВЦЭМ!$A$34:$A$777,$A352,СВЦЭМ!$B$34:$B$777,X$331)+'СЕТ СН'!$F$16</f>
        <v>0</v>
      </c>
      <c r="Y352" s="36">
        <f>SUMIFS(СВЦЭМ!$J$34:$J$777,СВЦЭМ!$A$34:$A$777,$A352,СВЦЭМ!$B$34:$B$777,Y$331)+'СЕТ СН'!$F$16</f>
        <v>0</v>
      </c>
    </row>
    <row r="353" spans="1:27" ht="15.75" hidden="1" x14ac:dyDescent="0.2">
      <c r="A353" s="35">
        <f t="shared" si="9"/>
        <v>44096</v>
      </c>
      <c r="B353" s="36">
        <f>SUMIFS(СВЦЭМ!$J$34:$J$777,СВЦЭМ!$A$34:$A$777,$A353,СВЦЭМ!$B$34:$B$777,B$331)+'СЕТ СН'!$F$16</f>
        <v>0</v>
      </c>
      <c r="C353" s="36">
        <f>SUMIFS(СВЦЭМ!$J$34:$J$777,СВЦЭМ!$A$34:$A$777,$A353,СВЦЭМ!$B$34:$B$777,C$331)+'СЕТ СН'!$F$16</f>
        <v>0</v>
      </c>
      <c r="D353" s="36">
        <f>SUMIFS(СВЦЭМ!$J$34:$J$777,СВЦЭМ!$A$34:$A$777,$A353,СВЦЭМ!$B$34:$B$777,D$331)+'СЕТ СН'!$F$16</f>
        <v>0</v>
      </c>
      <c r="E353" s="36">
        <f>SUMIFS(СВЦЭМ!$J$34:$J$777,СВЦЭМ!$A$34:$A$777,$A353,СВЦЭМ!$B$34:$B$777,E$331)+'СЕТ СН'!$F$16</f>
        <v>0</v>
      </c>
      <c r="F353" s="36">
        <f>SUMIFS(СВЦЭМ!$J$34:$J$777,СВЦЭМ!$A$34:$A$777,$A353,СВЦЭМ!$B$34:$B$777,F$331)+'СЕТ СН'!$F$16</f>
        <v>0</v>
      </c>
      <c r="G353" s="36">
        <f>SUMIFS(СВЦЭМ!$J$34:$J$777,СВЦЭМ!$A$34:$A$777,$A353,СВЦЭМ!$B$34:$B$777,G$331)+'СЕТ СН'!$F$16</f>
        <v>0</v>
      </c>
      <c r="H353" s="36">
        <f>SUMIFS(СВЦЭМ!$J$34:$J$777,СВЦЭМ!$A$34:$A$777,$A353,СВЦЭМ!$B$34:$B$777,H$331)+'СЕТ СН'!$F$16</f>
        <v>0</v>
      </c>
      <c r="I353" s="36">
        <f>SUMIFS(СВЦЭМ!$J$34:$J$777,СВЦЭМ!$A$34:$A$777,$A353,СВЦЭМ!$B$34:$B$777,I$331)+'СЕТ СН'!$F$16</f>
        <v>0</v>
      </c>
      <c r="J353" s="36">
        <f>SUMIFS(СВЦЭМ!$J$34:$J$777,СВЦЭМ!$A$34:$A$777,$A353,СВЦЭМ!$B$34:$B$777,J$331)+'СЕТ СН'!$F$16</f>
        <v>0</v>
      </c>
      <c r="K353" s="36">
        <f>SUMIFS(СВЦЭМ!$J$34:$J$777,СВЦЭМ!$A$34:$A$777,$A353,СВЦЭМ!$B$34:$B$777,K$331)+'СЕТ СН'!$F$16</f>
        <v>0</v>
      </c>
      <c r="L353" s="36">
        <f>SUMIFS(СВЦЭМ!$J$34:$J$777,СВЦЭМ!$A$34:$A$777,$A353,СВЦЭМ!$B$34:$B$777,L$331)+'СЕТ СН'!$F$16</f>
        <v>0</v>
      </c>
      <c r="M353" s="36">
        <f>SUMIFS(СВЦЭМ!$J$34:$J$777,СВЦЭМ!$A$34:$A$777,$A353,СВЦЭМ!$B$34:$B$777,M$331)+'СЕТ СН'!$F$16</f>
        <v>0</v>
      </c>
      <c r="N353" s="36">
        <f>SUMIFS(СВЦЭМ!$J$34:$J$777,СВЦЭМ!$A$34:$A$777,$A353,СВЦЭМ!$B$34:$B$777,N$331)+'СЕТ СН'!$F$16</f>
        <v>0</v>
      </c>
      <c r="O353" s="36">
        <f>SUMIFS(СВЦЭМ!$J$34:$J$777,СВЦЭМ!$A$34:$A$777,$A353,СВЦЭМ!$B$34:$B$777,O$331)+'СЕТ СН'!$F$16</f>
        <v>0</v>
      </c>
      <c r="P353" s="36">
        <f>SUMIFS(СВЦЭМ!$J$34:$J$777,СВЦЭМ!$A$34:$A$777,$A353,СВЦЭМ!$B$34:$B$777,P$331)+'СЕТ СН'!$F$16</f>
        <v>0</v>
      </c>
      <c r="Q353" s="36">
        <f>SUMIFS(СВЦЭМ!$J$34:$J$777,СВЦЭМ!$A$34:$A$777,$A353,СВЦЭМ!$B$34:$B$777,Q$331)+'СЕТ СН'!$F$16</f>
        <v>0</v>
      </c>
      <c r="R353" s="36">
        <f>SUMIFS(СВЦЭМ!$J$34:$J$777,СВЦЭМ!$A$34:$A$777,$A353,СВЦЭМ!$B$34:$B$777,R$331)+'СЕТ СН'!$F$16</f>
        <v>0</v>
      </c>
      <c r="S353" s="36">
        <f>SUMIFS(СВЦЭМ!$J$34:$J$777,СВЦЭМ!$A$34:$A$777,$A353,СВЦЭМ!$B$34:$B$777,S$331)+'СЕТ СН'!$F$16</f>
        <v>0</v>
      </c>
      <c r="T353" s="36">
        <f>SUMIFS(СВЦЭМ!$J$34:$J$777,СВЦЭМ!$A$34:$A$777,$A353,СВЦЭМ!$B$34:$B$777,T$331)+'СЕТ СН'!$F$16</f>
        <v>0</v>
      </c>
      <c r="U353" s="36">
        <f>SUMIFS(СВЦЭМ!$J$34:$J$777,СВЦЭМ!$A$34:$A$777,$A353,СВЦЭМ!$B$34:$B$777,U$331)+'СЕТ СН'!$F$16</f>
        <v>0</v>
      </c>
      <c r="V353" s="36">
        <f>SUMIFS(СВЦЭМ!$J$34:$J$777,СВЦЭМ!$A$34:$A$777,$A353,СВЦЭМ!$B$34:$B$777,V$331)+'СЕТ СН'!$F$16</f>
        <v>0</v>
      </c>
      <c r="W353" s="36">
        <f>SUMIFS(СВЦЭМ!$J$34:$J$777,СВЦЭМ!$A$34:$A$777,$A353,СВЦЭМ!$B$34:$B$777,W$331)+'СЕТ СН'!$F$16</f>
        <v>0</v>
      </c>
      <c r="X353" s="36">
        <f>SUMIFS(СВЦЭМ!$J$34:$J$777,СВЦЭМ!$A$34:$A$777,$A353,СВЦЭМ!$B$34:$B$777,X$331)+'СЕТ СН'!$F$16</f>
        <v>0</v>
      </c>
      <c r="Y353" s="36">
        <f>SUMIFS(СВЦЭМ!$J$34:$J$777,СВЦЭМ!$A$34:$A$777,$A353,СВЦЭМ!$B$34:$B$777,Y$331)+'СЕТ СН'!$F$16</f>
        <v>0</v>
      </c>
    </row>
    <row r="354" spans="1:27" ht="15.75" hidden="1" x14ac:dyDescent="0.2">
      <c r="A354" s="35">
        <f t="shared" si="9"/>
        <v>44097</v>
      </c>
      <c r="B354" s="36">
        <f>SUMIFS(СВЦЭМ!$J$34:$J$777,СВЦЭМ!$A$34:$A$777,$A354,СВЦЭМ!$B$34:$B$777,B$331)+'СЕТ СН'!$F$16</f>
        <v>0</v>
      </c>
      <c r="C354" s="36">
        <f>SUMIFS(СВЦЭМ!$J$34:$J$777,СВЦЭМ!$A$34:$A$777,$A354,СВЦЭМ!$B$34:$B$777,C$331)+'СЕТ СН'!$F$16</f>
        <v>0</v>
      </c>
      <c r="D354" s="36">
        <f>SUMIFS(СВЦЭМ!$J$34:$J$777,СВЦЭМ!$A$34:$A$777,$A354,СВЦЭМ!$B$34:$B$777,D$331)+'СЕТ СН'!$F$16</f>
        <v>0</v>
      </c>
      <c r="E354" s="36">
        <f>SUMIFS(СВЦЭМ!$J$34:$J$777,СВЦЭМ!$A$34:$A$777,$A354,СВЦЭМ!$B$34:$B$777,E$331)+'СЕТ СН'!$F$16</f>
        <v>0</v>
      </c>
      <c r="F354" s="36">
        <f>SUMIFS(СВЦЭМ!$J$34:$J$777,СВЦЭМ!$A$34:$A$777,$A354,СВЦЭМ!$B$34:$B$777,F$331)+'СЕТ СН'!$F$16</f>
        <v>0</v>
      </c>
      <c r="G354" s="36">
        <f>SUMIFS(СВЦЭМ!$J$34:$J$777,СВЦЭМ!$A$34:$A$777,$A354,СВЦЭМ!$B$34:$B$777,G$331)+'СЕТ СН'!$F$16</f>
        <v>0</v>
      </c>
      <c r="H354" s="36">
        <f>SUMIFS(СВЦЭМ!$J$34:$J$777,СВЦЭМ!$A$34:$A$777,$A354,СВЦЭМ!$B$34:$B$777,H$331)+'СЕТ СН'!$F$16</f>
        <v>0</v>
      </c>
      <c r="I354" s="36">
        <f>SUMIFS(СВЦЭМ!$J$34:$J$777,СВЦЭМ!$A$34:$A$777,$A354,СВЦЭМ!$B$34:$B$777,I$331)+'СЕТ СН'!$F$16</f>
        <v>0</v>
      </c>
      <c r="J354" s="36">
        <f>SUMIFS(СВЦЭМ!$J$34:$J$777,СВЦЭМ!$A$34:$A$777,$A354,СВЦЭМ!$B$34:$B$777,J$331)+'СЕТ СН'!$F$16</f>
        <v>0</v>
      </c>
      <c r="K354" s="36">
        <f>SUMIFS(СВЦЭМ!$J$34:$J$777,СВЦЭМ!$A$34:$A$777,$A354,СВЦЭМ!$B$34:$B$777,K$331)+'СЕТ СН'!$F$16</f>
        <v>0</v>
      </c>
      <c r="L354" s="36">
        <f>SUMIFS(СВЦЭМ!$J$34:$J$777,СВЦЭМ!$A$34:$A$777,$A354,СВЦЭМ!$B$34:$B$777,L$331)+'СЕТ СН'!$F$16</f>
        <v>0</v>
      </c>
      <c r="M354" s="36">
        <f>SUMIFS(СВЦЭМ!$J$34:$J$777,СВЦЭМ!$A$34:$A$777,$A354,СВЦЭМ!$B$34:$B$777,M$331)+'СЕТ СН'!$F$16</f>
        <v>0</v>
      </c>
      <c r="N354" s="36">
        <f>SUMIFS(СВЦЭМ!$J$34:$J$777,СВЦЭМ!$A$34:$A$777,$A354,СВЦЭМ!$B$34:$B$777,N$331)+'СЕТ СН'!$F$16</f>
        <v>0</v>
      </c>
      <c r="O354" s="36">
        <f>SUMIFS(СВЦЭМ!$J$34:$J$777,СВЦЭМ!$A$34:$A$777,$A354,СВЦЭМ!$B$34:$B$777,O$331)+'СЕТ СН'!$F$16</f>
        <v>0</v>
      </c>
      <c r="P354" s="36">
        <f>SUMIFS(СВЦЭМ!$J$34:$J$777,СВЦЭМ!$A$34:$A$777,$A354,СВЦЭМ!$B$34:$B$777,P$331)+'СЕТ СН'!$F$16</f>
        <v>0</v>
      </c>
      <c r="Q354" s="36">
        <f>SUMIFS(СВЦЭМ!$J$34:$J$777,СВЦЭМ!$A$34:$A$777,$A354,СВЦЭМ!$B$34:$B$777,Q$331)+'СЕТ СН'!$F$16</f>
        <v>0</v>
      </c>
      <c r="R354" s="36">
        <f>SUMIFS(СВЦЭМ!$J$34:$J$777,СВЦЭМ!$A$34:$A$777,$A354,СВЦЭМ!$B$34:$B$777,R$331)+'СЕТ СН'!$F$16</f>
        <v>0</v>
      </c>
      <c r="S354" s="36">
        <f>SUMIFS(СВЦЭМ!$J$34:$J$777,СВЦЭМ!$A$34:$A$777,$A354,СВЦЭМ!$B$34:$B$777,S$331)+'СЕТ СН'!$F$16</f>
        <v>0</v>
      </c>
      <c r="T354" s="36">
        <f>SUMIFS(СВЦЭМ!$J$34:$J$777,СВЦЭМ!$A$34:$A$777,$A354,СВЦЭМ!$B$34:$B$777,T$331)+'СЕТ СН'!$F$16</f>
        <v>0</v>
      </c>
      <c r="U354" s="36">
        <f>SUMIFS(СВЦЭМ!$J$34:$J$777,СВЦЭМ!$A$34:$A$777,$A354,СВЦЭМ!$B$34:$B$777,U$331)+'СЕТ СН'!$F$16</f>
        <v>0</v>
      </c>
      <c r="V354" s="36">
        <f>SUMIFS(СВЦЭМ!$J$34:$J$777,СВЦЭМ!$A$34:$A$777,$A354,СВЦЭМ!$B$34:$B$777,V$331)+'СЕТ СН'!$F$16</f>
        <v>0</v>
      </c>
      <c r="W354" s="36">
        <f>SUMIFS(СВЦЭМ!$J$34:$J$777,СВЦЭМ!$A$34:$A$777,$A354,СВЦЭМ!$B$34:$B$777,W$331)+'СЕТ СН'!$F$16</f>
        <v>0</v>
      </c>
      <c r="X354" s="36">
        <f>SUMIFS(СВЦЭМ!$J$34:$J$777,СВЦЭМ!$A$34:$A$777,$A354,СВЦЭМ!$B$34:$B$777,X$331)+'СЕТ СН'!$F$16</f>
        <v>0</v>
      </c>
      <c r="Y354" s="36">
        <f>SUMIFS(СВЦЭМ!$J$34:$J$777,СВЦЭМ!$A$34:$A$777,$A354,СВЦЭМ!$B$34:$B$777,Y$331)+'СЕТ СН'!$F$16</f>
        <v>0</v>
      </c>
    </row>
    <row r="355" spans="1:27" ht="15.75" hidden="1" x14ac:dyDescent="0.2">
      <c r="A355" s="35">
        <f t="shared" si="9"/>
        <v>44098</v>
      </c>
      <c r="B355" s="36">
        <f>SUMIFS(СВЦЭМ!$J$34:$J$777,СВЦЭМ!$A$34:$A$777,$A355,СВЦЭМ!$B$34:$B$777,B$331)+'СЕТ СН'!$F$16</f>
        <v>0</v>
      </c>
      <c r="C355" s="36">
        <f>SUMIFS(СВЦЭМ!$J$34:$J$777,СВЦЭМ!$A$34:$A$777,$A355,СВЦЭМ!$B$34:$B$777,C$331)+'СЕТ СН'!$F$16</f>
        <v>0</v>
      </c>
      <c r="D355" s="36">
        <f>SUMIFS(СВЦЭМ!$J$34:$J$777,СВЦЭМ!$A$34:$A$777,$A355,СВЦЭМ!$B$34:$B$777,D$331)+'СЕТ СН'!$F$16</f>
        <v>0</v>
      </c>
      <c r="E355" s="36">
        <f>SUMIFS(СВЦЭМ!$J$34:$J$777,СВЦЭМ!$A$34:$A$777,$A355,СВЦЭМ!$B$34:$B$777,E$331)+'СЕТ СН'!$F$16</f>
        <v>0</v>
      </c>
      <c r="F355" s="36">
        <f>SUMIFS(СВЦЭМ!$J$34:$J$777,СВЦЭМ!$A$34:$A$777,$A355,СВЦЭМ!$B$34:$B$777,F$331)+'СЕТ СН'!$F$16</f>
        <v>0</v>
      </c>
      <c r="G355" s="36">
        <f>SUMIFS(СВЦЭМ!$J$34:$J$777,СВЦЭМ!$A$34:$A$777,$A355,СВЦЭМ!$B$34:$B$777,G$331)+'СЕТ СН'!$F$16</f>
        <v>0</v>
      </c>
      <c r="H355" s="36">
        <f>SUMIFS(СВЦЭМ!$J$34:$J$777,СВЦЭМ!$A$34:$A$777,$A355,СВЦЭМ!$B$34:$B$777,H$331)+'СЕТ СН'!$F$16</f>
        <v>0</v>
      </c>
      <c r="I355" s="36">
        <f>SUMIFS(СВЦЭМ!$J$34:$J$777,СВЦЭМ!$A$34:$A$777,$A355,СВЦЭМ!$B$34:$B$777,I$331)+'СЕТ СН'!$F$16</f>
        <v>0</v>
      </c>
      <c r="J355" s="36">
        <f>SUMIFS(СВЦЭМ!$J$34:$J$777,СВЦЭМ!$A$34:$A$777,$A355,СВЦЭМ!$B$34:$B$777,J$331)+'СЕТ СН'!$F$16</f>
        <v>0</v>
      </c>
      <c r="K355" s="36">
        <f>SUMIFS(СВЦЭМ!$J$34:$J$777,СВЦЭМ!$A$34:$A$777,$A355,СВЦЭМ!$B$34:$B$777,K$331)+'СЕТ СН'!$F$16</f>
        <v>0</v>
      </c>
      <c r="L355" s="36">
        <f>SUMIFS(СВЦЭМ!$J$34:$J$777,СВЦЭМ!$A$34:$A$777,$A355,СВЦЭМ!$B$34:$B$777,L$331)+'СЕТ СН'!$F$16</f>
        <v>0</v>
      </c>
      <c r="M355" s="36">
        <f>SUMIFS(СВЦЭМ!$J$34:$J$777,СВЦЭМ!$A$34:$A$777,$A355,СВЦЭМ!$B$34:$B$777,M$331)+'СЕТ СН'!$F$16</f>
        <v>0</v>
      </c>
      <c r="N355" s="36">
        <f>SUMIFS(СВЦЭМ!$J$34:$J$777,СВЦЭМ!$A$34:$A$777,$A355,СВЦЭМ!$B$34:$B$777,N$331)+'СЕТ СН'!$F$16</f>
        <v>0</v>
      </c>
      <c r="O355" s="36">
        <f>SUMIFS(СВЦЭМ!$J$34:$J$777,СВЦЭМ!$A$34:$A$777,$A355,СВЦЭМ!$B$34:$B$777,O$331)+'СЕТ СН'!$F$16</f>
        <v>0</v>
      </c>
      <c r="P355" s="36">
        <f>SUMIFS(СВЦЭМ!$J$34:$J$777,СВЦЭМ!$A$34:$A$777,$A355,СВЦЭМ!$B$34:$B$777,P$331)+'СЕТ СН'!$F$16</f>
        <v>0</v>
      </c>
      <c r="Q355" s="36">
        <f>SUMIFS(СВЦЭМ!$J$34:$J$777,СВЦЭМ!$A$34:$A$777,$A355,СВЦЭМ!$B$34:$B$777,Q$331)+'СЕТ СН'!$F$16</f>
        <v>0</v>
      </c>
      <c r="R355" s="36">
        <f>SUMIFS(СВЦЭМ!$J$34:$J$777,СВЦЭМ!$A$34:$A$777,$A355,СВЦЭМ!$B$34:$B$777,R$331)+'СЕТ СН'!$F$16</f>
        <v>0</v>
      </c>
      <c r="S355" s="36">
        <f>SUMIFS(СВЦЭМ!$J$34:$J$777,СВЦЭМ!$A$34:$A$777,$A355,СВЦЭМ!$B$34:$B$777,S$331)+'СЕТ СН'!$F$16</f>
        <v>0</v>
      </c>
      <c r="T355" s="36">
        <f>SUMIFS(СВЦЭМ!$J$34:$J$777,СВЦЭМ!$A$34:$A$777,$A355,СВЦЭМ!$B$34:$B$777,T$331)+'СЕТ СН'!$F$16</f>
        <v>0</v>
      </c>
      <c r="U355" s="36">
        <f>SUMIFS(СВЦЭМ!$J$34:$J$777,СВЦЭМ!$A$34:$A$777,$A355,СВЦЭМ!$B$34:$B$777,U$331)+'СЕТ СН'!$F$16</f>
        <v>0</v>
      </c>
      <c r="V355" s="36">
        <f>SUMIFS(СВЦЭМ!$J$34:$J$777,СВЦЭМ!$A$34:$A$777,$A355,СВЦЭМ!$B$34:$B$777,V$331)+'СЕТ СН'!$F$16</f>
        <v>0</v>
      </c>
      <c r="W355" s="36">
        <f>SUMIFS(СВЦЭМ!$J$34:$J$777,СВЦЭМ!$A$34:$A$777,$A355,СВЦЭМ!$B$34:$B$777,W$331)+'СЕТ СН'!$F$16</f>
        <v>0</v>
      </c>
      <c r="X355" s="36">
        <f>SUMIFS(СВЦЭМ!$J$34:$J$777,СВЦЭМ!$A$34:$A$777,$A355,СВЦЭМ!$B$34:$B$777,X$331)+'СЕТ СН'!$F$16</f>
        <v>0</v>
      </c>
      <c r="Y355" s="36">
        <f>SUMIFS(СВЦЭМ!$J$34:$J$777,СВЦЭМ!$A$34:$A$777,$A355,СВЦЭМ!$B$34:$B$777,Y$331)+'СЕТ СН'!$F$16</f>
        <v>0</v>
      </c>
    </row>
    <row r="356" spans="1:27" ht="15.75" hidden="1" x14ac:dyDescent="0.2">
      <c r="A356" s="35">
        <f t="shared" si="9"/>
        <v>44099</v>
      </c>
      <c r="B356" s="36">
        <f>SUMIFS(СВЦЭМ!$J$34:$J$777,СВЦЭМ!$A$34:$A$777,$A356,СВЦЭМ!$B$34:$B$777,B$331)+'СЕТ СН'!$F$16</f>
        <v>0</v>
      </c>
      <c r="C356" s="36">
        <f>SUMIFS(СВЦЭМ!$J$34:$J$777,СВЦЭМ!$A$34:$A$777,$A356,СВЦЭМ!$B$34:$B$777,C$331)+'СЕТ СН'!$F$16</f>
        <v>0</v>
      </c>
      <c r="D356" s="36">
        <f>SUMIFS(СВЦЭМ!$J$34:$J$777,СВЦЭМ!$A$34:$A$777,$A356,СВЦЭМ!$B$34:$B$777,D$331)+'СЕТ СН'!$F$16</f>
        <v>0</v>
      </c>
      <c r="E356" s="36">
        <f>SUMIFS(СВЦЭМ!$J$34:$J$777,СВЦЭМ!$A$34:$A$777,$A356,СВЦЭМ!$B$34:$B$777,E$331)+'СЕТ СН'!$F$16</f>
        <v>0</v>
      </c>
      <c r="F356" s="36">
        <f>SUMIFS(СВЦЭМ!$J$34:$J$777,СВЦЭМ!$A$34:$A$777,$A356,СВЦЭМ!$B$34:$B$777,F$331)+'СЕТ СН'!$F$16</f>
        <v>0</v>
      </c>
      <c r="G356" s="36">
        <f>SUMIFS(СВЦЭМ!$J$34:$J$777,СВЦЭМ!$A$34:$A$777,$A356,СВЦЭМ!$B$34:$B$777,G$331)+'СЕТ СН'!$F$16</f>
        <v>0</v>
      </c>
      <c r="H356" s="36">
        <f>SUMIFS(СВЦЭМ!$J$34:$J$777,СВЦЭМ!$A$34:$A$777,$A356,СВЦЭМ!$B$34:$B$777,H$331)+'СЕТ СН'!$F$16</f>
        <v>0</v>
      </c>
      <c r="I356" s="36">
        <f>SUMIFS(СВЦЭМ!$J$34:$J$777,СВЦЭМ!$A$34:$A$777,$A356,СВЦЭМ!$B$34:$B$777,I$331)+'СЕТ СН'!$F$16</f>
        <v>0</v>
      </c>
      <c r="J356" s="36">
        <f>SUMIFS(СВЦЭМ!$J$34:$J$777,СВЦЭМ!$A$34:$A$777,$A356,СВЦЭМ!$B$34:$B$777,J$331)+'СЕТ СН'!$F$16</f>
        <v>0</v>
      </c>
      <c r="K356" s="36">
        <f>SUMIFS(СВЦЭМ!$J$34:$J$777,СВЦЭМ!$A$34:$A$777,$A356,СВЦЭМ!$B$34:$B$777,K$331)+'СЕТ СН'!$F$16</f>
        <v>0</v>
      </c>
      <c r="L356" s="36">
        <f>SUMIFS(СВЦЭМ!$J$34:$J$777,СВЦЭМ!$A$34:$A$777,$A356,СВЦЭМ!$B$34:$B$777,L$331)+'СЕТ СН'!$F$16</f>
        <v>0</v>
      </c>
      <c r="M356" s="36">
        <f>SUMIFS(СВЦЭМ!$J$34:$J$777,СВЦЭМ!$A$34:$A$777,$A356,СВЦЭМ!$B$34:$B$777,M$331)+'СЕТ СН'!$F$16</f>
        <v>0</v>
      </c>
      <c r="N356" s="36">
        <f>SUMIFS(СВЦЭМ!$J$34:$J$777,СВЦЭМ!$A$34:$A$777,$A356,СВЦЭМ!$B$34:$B$777,N$331)+'СЕТ СН'!$F$16</f>
        <v>0</v>
      </c>
      <c r="O356" s="36">
        <f>SUMIFS(СВЦЭМ!$J$34:$J$777,СВЦЭМ!$A$34:$A$777,$A356,СВЦЭМ!$B$34:$B$777,O$331)+'СЕТ СН'!$F$16</f>
        <v>0</v>
      </c>
      <c r="P356" s="36">
        <f>SUMIFS(СВЦЭМ!$J$34:$J$777,СВЦЭМ!$A$34:$A$777,$A356,СВЦЭМ!$B$34:$B$777,P$331)+'СЕТ СН'!$F$16</f>
        <v>0</v>
      </c>
      <c r="Q356" s="36">
        <f>SUMIFS(СВЦЭМ!$J$34:$J$777,СВЦЭМ!$A$34:$A$777,$A356,СВЦЭМ!$B$34:$B$777,Q$331)+'СЕТ СН'!$F$16</f>
        <v>0</v>
      </c>
      <c r="R356" s="36">
        <f>SUMIFS(СВЦЭМ!$J$34:$J$777,СВЦЭМ!$A$34:$A$777,$A356,СВЦЭМ!$B$34:$B$777,R$331)+'СЕТ СН'!$F$16</f>
        <v>0</v>
      </c>
      <c r="S356" s="36">
        <f>SUMIFS(СВЦЭМ!$J$34:$J$777,СВЦЭМ!$A$34:$A$777,$A356,СВЦЭМ!$B$34:$B$777,S$331)+'СЕТ СН'!$F$16</f>
        <v>0</v>
      </c>
      <c r="T356" s="36">
        <f>SUMIFS(СВЦЭМ!$J$34:$J$777,СВЦЭМ!$A$34:$A$777,$A356,СВЦЭМ!$B$34:$B$777,T$331)+'СЕТ СН'!$F$16</f>
        <v>0</v>
      </c>
      <c r="U356" s="36">
        <f>SUMIFS(СВЦЭМ!$J$34:$J$777,СВЦЭМ!$A$34:$A$777,$A356,СВЦЭМ!$B$34:$B$777,U$331)+'СЕТ СН'!$F$16</f>
        <v>0</v>
      </c>
      <c r="V356" s="36">
        <f>SUMIFS(СВЦЭМ!$J$34:$J$777,СВЦЭМ!$A$34:$A$777,$A356,СВЦЭМ!$B$34:$B$777,V$331)+'СЕТ СН'!$F$16</f>
        <v>0</v>
      </c>
      <c r="W356" s="36">
        <f>SUMIFS(СВЦЭМ!$J$34:$J$777,СВЦЭМ!$A$34:$A$777,$A356,СВЦЭМ!$B$34:$B$777,W$331)+'СЕТ СН'!$F$16</f>
        <v>0</v>
      </c>
      <c r="X356" s="36">
        <f>SUMIFS(СВЦЭМ!$J$34:$J$777,СВЦЭМ!$A$34:$A$777,$A356,СВЦЭМ!$B$34:$B$777,X$331)+'СЕТ СН'!$F$16</f>
        <v>0</v>
      </c>
      <c r="Y356" s="36">
        <f>SUMIFS(СВЦЭМ!$J$34:$J$777,СВЦЭМ!$A$34:$A$777,$A356,СВЦЭМ!$B$34:$B$777,Y$331)+'СЕТ СН'!$F$16</f>
        <v>0</v>
      </c>
    </row>
    <row r="357" spans="1:27" ht="15.75" hidden="1" x14ac:dyDescent="0.2">
      <c r="A357" s="35">
        <f t="shared" si="9"/>
        <v>44100</v>
      </c>
      <c r="B357" s="36">
        <f>SUMIFS(СВЦЭМ!$J$34:$J$777,СВЦЭМ!$A$34:$A$777,$A357,СВЦЭМ!$B$34:$B$777,B$331)+'СЕТ СН'!$F$16</f>
        <v>0</v>
      </c>
      <c r="C357" s="36">
        <f>SUMIFS(СВЦЭМ!$J$34:$J$777,СВЦЭМ!$A$34:$A$777,$A357,СВЦЭМ!$B$34:$B$777,C$331)+'СЕТ СН'!$F$16</f>
        <v>0</v>
      </c>
      <c r="D357" s="36">
        <f>SUMIFS(СВЦЭМ!$J$34:$J$777,СВЦЭМ!$A$34:$A$777,$A357,СВЦЭМ!$B$34:$B$777,D$331)+'СЕТ СН'!$F$16</f>
        <v>0</v>
      </c>
      <c r="E357" s="36">
        <f>SUMIFS(СВЦЭМ!$J$34:$J$777,СВЦЭМ!$A$34:$A$777,$A357,СВЦЭМ!$B$34:$B$777,E$331)+'СЕТ СН'!$F$16</f>
        <v>0</v>
      </c>
      <c r="F357" s="36">
        <f>SUMIFS(СВЦЭМ!$J$34:$J$777,СВЦЭМ!$A$34:$A$777,$A357,СВЦЭМ!$B$34:$B$777,F$331)+'СЕТ СН'!$F$16</f>
        <v>0</v>
      </c>
      <c r="G357" s="36">
        <f>SUMIFS(СВЦЭМ!$J$34:$J$777,СВЦЭМ!$A$34:$A$777,$A357,СВЦЭМ!$B$34:$B$777,G$331)+'СЕТ СН'!$F$16</f>
        <v>0</v>
      </c>
      <c r="H357" s="36">
        <f>SUMIFS(СВЦЭМ!$J$34:$J$777,СВЦЭМ!$A$34:$A$777,$A357,СВЦЭМ!$B$34:$B$777,H$331)+'СЕТ СН'!$F$16</f>
        <v>0</v>
      </c>
      <c r="I357" s="36">
        <f>SUMIFS(СВЦЭМ!$J$34:$J$777,СВЦЭМ!$A$34:$A$777,$A357,СВЦЭМ!$B$34:$B$777,I$331)+'СЕТ СН'!$F$16</f>
        <v>0</v>
      </c>
      <c r="J357" s="36">
        <f>SUMIFS(СВЦЭМ!$J$34:$J$777,СВЦЭМ!$A$34:$A$777,$A357,СВЦЭМ!$B$34:$B$777,J$331)+'СЕТ СН'!$F$16</f>
        <v>0</v>
      </c>
      <c r="K357" s="36">
        <f>SUMIFS(СВЦЭМ!$J$34:$J$777,СВЦЭМ!$A$34:$A$777,$A357,СВЦЭМ!$B$34:$B$777,K$331)+'СЕТ СН'!$F$16</f>
        <v>0</v>
      </c>
      <c r="L357" s="36">
        <f>SUMIFS(СВЦЭМ!$J$34:$J$777,СВЦЭМ!$A$34:$A$777,$A357,СВЦЭМ!$B$34:$B$777,L$331)+'СЕТ СН'!$F$16</f>
        <v>0</v>
      </c>
      <c r="M357" s="36">
        <f>SUMIFS(СВЦЭМ!$J$34:$J$777,СВЦЭМ!$A$34:$A$777,$A357,СВЦЭМ!$B$34:$B$777,M$331)+'СЕТ СН'!$F$16</f>
        <v>0</v>
      </c>
      <c r="N357" s="36">
        <f>SUMIFS(СВЦЭМ!$J$34:$J$777,СВЦЭМ!$A$34:$A$777,$A357,СВЦЭМ!$B$34:$B$777,N$331)+'СЕТ СН'!$F$16</f>
        <v>0</v>
      </c>
      <c r="O357" s="36">
        <f>SUMIFS(СВЦЭМ!$J$34:$J$777,СВЦЭМ!$A$34:$A$777,$A357,СВЦЭМ!$B$34:$B$777,O$331)+'СЕТ СН'!$F$16</f>
        <v>0</v>
      </c>
      <c r="P357" s="36">
        <f>SUMIFS(СВЦЭМ!$J$34:$J$777,СВЦЭМ!$A$34:$A$777,$A357,СВЦЭМ!$B$34:$B$777,P$331)+'СЕТ СН'!$F$16</f>
        <v>0</v>
      </c>
      <c r="Q357" s="36">
        <f>SUMIFS(СВЦЭМ!$J$34:$J$777,СВЦЭМ!$A$34:$A$777,$A357,СВЦЭМ!$B$34:$B$777,Q$331)+'СЕТ СН'!$F$16</f>
        <v>0</v>
      </c>
      <c r="R357" s="36">
        <f>SUMIFS(СВЦЭМ!$J$34:$J$777,СВЦЭМ!$A$34:$A$777,$A357,СВЦЭМ!$B$34:$B$777,R$331)+'СЕТ СН'!$F$16</f>
        <v>0</v>
      </c>
      <c r="S357" s="36">
        <f>SUMIFS(СВЦЭМ!$J$34:$J$777,СВЦЭМ!$A$34:$A$777,$A357,СВЦЭМ!$B$34:$B$777,S$331)+'СЕТ СН'!$F$16</f>
        <v>0</v>
      </c>
      <c r="T357" s="36">
        <f>SUMIFS(СВЦЭМ!$J$34:$J$777,СВЦЭМ!$A$34:$A$777,$A357,СВЦЭМ!$B$34:$B$777,T$331)+'СЕТ СН'!$F$16</f>
        <v>0</v>
      </c>
      <c r="U357" s="36">
        <f>SUMIFS(СВЦЭМ!$J$34:$J$777,СВЦЭМ!$A$34:$A$777,$A357,СВЦЭМ!$B$34:$B$777,U$331)+'СЕТ СН'!$F$16</f>
        <v>0</v>
      </c>
      <c r="V357" s="36">
        <f>SUMIFS(СВЦЭМ!$J$34:$J$777,СВЦЭМ!$A$34:$A$777,$A357,СВЦЭМ!$B$34:$B$777,V$331)+'СЕТ СН'!$F$16</f>
        <v>0</v>
      </c>
      <c r="W357" s="36">
        <f>SUMIFS(СВЦЭМ!$J$34:$J$777,СВЦЭМ!$A$34:$A$777,$A357,СВЦЭМ!$B$34:$B$777,W$331)+'СЕТ СН'!$F$16</f>
        <v>0</v>
      </c>
      <c r="X357" s="36">
        <f>SUMIFS(СВЦЭМ!$J$34:$J$777,СВЦЭМ!$A$34:$A$777,$A357,СВЦЭМ!$B$34:$B$777,X$331)+'СЕТ СН'!$F$16</f>
        <v>0</v>
      </c>
      <c r="Y357" s="36">
        <f>SUMIFS(СВЦЭМ!$J$34:$J$777,СВЦЭМ!$A$34:$A$777,$A357,СВЦЭМ!$B$34:$B$777,Y$331)+'СЕТ СН'!$F$16</f>
        <v>0</v>
      </c>
    </row>
    <row r="358" spans="1:27" ht="15.75" hidden="1" x14ac:dyDescent="0.2">
      <c r="A358" s="35">
        <f t="shared" si="9"/>
        <v>44101</v>
      </c>
      <c r="B358" s="36">
        <f>SUMIFS(СВЦЭМ!$J$34:$J$777,СВЦЭМ!$A$34:$A$777,$A358,СВЦЭМ!$B$34:$B$777,B$331)+'СЕТ СН'!$F$16</f>
        <v>0</v>
      </c>
      <c r="C358" s="36">
        <f>SUMIFS(СВЦЭМ!$J$34:$J$777,СВЦЭМ!$A$34:$A$777,$A358,СВЦЭМ!$B$34:$B$777,C$331)+'СЕТ СН'!$F$16</f>
        <v>0</v>
      </c>
      <c r="D358" s="36">
        <f>SUMIFS(СВЦЭМ!$J$34:$J$777,СВЦЭМ!$A$34:$A$777,$A358,СВЦЭМ!$B$34:$B$777,D$331)+'СЕТ СН'!$F$16</f>
        <v>0</v>
      </c>
      <c r="E358" s="36">
        <f>SUMIFS(СВЦЭМ!$J$34:$J$777,СВЦЭМ!$A$34:$A$777,$A358,СВЦЭМ!$B$34:$B$777,E$331)+'СЕТ СН'!$F$16</f>
        <v>0</v>
      </c>
      <c r="F358" s="36">
        <f>SUMIFS(СВЦЭМ!$J$34:$J$777,СВЦЭМ!$A$34:$A$777,$A358,СВЦЭМ!$B$34:$B$777,F$331)+'СЕТ СН'!$F$16</f>
        <v>0</v>
      </c>
      <c r="G358" s="36">
        <f>SUMIFS(СВЦЭМ!$J$34:$J$777,СВЦЭМ!$A$34:$A$777,$A358,СВЦЭМ!$B$34:$B$777,G$331)+'СЕТ СН'!$F$16</f>
        <v>0</v>
      </c>
      <c r="H358" s="36">
        <f>SUMIFS(СВЦЭМ!$J$34:$J$777,СВЦЭМ!$A$34:$A$777,$A358,СВЦЭМ!$B$34:$B$777,H$331)+'СЕТ СН'!$F$16</f>
        <v>0</v>
      </c>
      <c r="I358" s="36">
        <f>SUMIFS(СВЦЭМ!$J$34:$J$777,СВЦЭМ!$A$34:$A$777,$A358,СВЦЭМ!$B$34:$B$777,I$331)+'СЕТ СН'!$F$16</f>
        <v>0</v>
      </c>
      <c r="J358" s="36">
        <f>SUMIFS(СВЦЭМ!$J$34:$J$777,СВЦЭМ!$A$34:$A$777,$A358,СВЦЭМ!$B$34:$B$777,J$331)+'СЕТ СН'!$F$16</f>
        <v>0</v>
      </c>
      <c r="K358" s="36">
        <f>SUMIFS(СВЦЭМ!$J$34:$J$777,СВЦЭМ!$A$34:$A$777,$A358,СВЦЭМ!$B$34:$B$777,K$331)+'СЕТ СН'!$F$16</f>
        <v>0</v>
      </c>
      <c r="L358" s="36">
        <f>SUMIFS(СВЦЭМ!$J$34:$J$777,СВЦЭМ!$A$34:$A$777,$A358,СВЦЭМ!$B$34:$B$777,L$331)+'СЕТ СН'!$F$16</f>
        <v>0</v>
      </c>
      <c r="M358" s="36">
        <f>SUMIFS(СВЦЭМ!$J$34:$J$777,СВЦЭМ!$A$34:$A$777,$A358,СВЦЭМ!$B$34:$B$777,M$331)+'СЕТ СН'!$F$16</f>
        <v>0</v>
      </c>
      <c r="N358" s="36">
        <f>SUMIFS(СВЦЭМ!$J$34:$J$777,СВЦЭМ!$A$34:$A$777,$A358,СВЦЭМ!$B$34:$B$777,N$331)+'СЕТ СН'!$F$16</f>
        <v>0</v>
      </c>
      <c r="O358" s="36">
        <f>SUMIFS(СВЦЭМ!$J$34:$J$777,СВЦЭМ!$A$34:$A$777,$A358,СВЦЭМ!$B$34:$B$777,O$331)+'СЕТ СН'!$F$16</f>
        <v>0</v>
      </c>
      <c r="P358" s="36">
        <f>SUMIFS(СВЦЭМ!$J$34:$J$777,СВЦЭМ!$A$34:$A$777,$A358,СВЦЭМ!$B$34:$B$777,P$331)+'СЕТ СН'!$F$16</f>
        <v>0</v>
      </c>
      <c r="Q358" s="36">
        <f>SUMIFS(СВЦЭМ!$J$34:$J$777,СВЦЭМ!$A$34:$A$777,$A358,СВЦЭМ!$B$34:$B$777,Q$331)+'СЕТ СН'!$F$16</f>
        <v>0</v>
      </c>
      <c r="R358" s="36">
        <f>SUMIFS(СВЦЭМ!$J$34:$J$777,СВЦЭМ!$A$34:$A$777,$A358,СВЦЭМ!$B$34:$B$777,R$331)+'СЕТ СН'!$F$16</f>
        <v>0</v>
      </c>
      <c r="S358" s="36">
        <f>SUMIFS(СВЦЭМ!$J$34:$J$777,СВЦЭМ!$A$34:$A$777,$A358,СВЦЭМ!$B$34:$B$777,S$331)+'СЕТ СН'!$F$16</f>
        <v>0</v>
      </c>
      <c r="T358" s="36">
        <f>SUMIFS(СВЦЭМ!$J$34:$J$777,СВЦЭМ!$A$34:$A$777,$A358,СВЦЭМ!$B$34:$B$777,T$331)+'СЕТ СН'!$F$16</f>
        <v>0</v>
      </c>
      <c r="U358" s="36">
        <f>SUMIFS(СВЦЭМ!$J$34:$J$777,СВЦЭМ!$A$34:$A$777,$A358,СВЦЭМ!$B$34:$B$777,U$331)+'СЕТ СН'!$F$16</f>
        <v>0</v>
      </c>
      <c r="V358" s="36">
        <f>SUMIFS(СВЦЭМ!$J$34:$J$777,СВЦЭМ!$A$34:$A$777,$A358,СВЦЭМ!$B$34:$B$777,V$331)+'СЕТ СН'!$F$16</f>
        <v>0</v>
      </c>
      <c r="W358" s="36">
        <f>SUMIFS(СВЦЭМ!$J$34:$J$777,СВЦЭМ!$A$34:$A$777,$A358,СВЦЭМ!$B$34:$B$777,W$331)+'СЕТ СН'!$F$16</f>
        <v>0</v>
      </c>
      <c r="X358" s="36">
        <f>SUMIFS(СВЦЭМ!$J$34:$J$777,СВЦЭМ!$A$34:$A$777,$A358,СВЦЭМ!$B$34:$B$777,X$331)+'СЕТ СН'!$F$16</f>
        <v>0</v>
      </c>
      <c r="Y358" s="36">
        <f>SUMIFS(СВЦЭМ!$J$34:$J$777,СВЦЭМ!$A$34:$A$777,$A358,СВЦЭМ!$B$34:$B$777,Y$331)+'СЕТ СН'!$F$16</f>
        <v>0</v>
      </c>
    </row>
    <row r="359" spans="1:27" ht="15.75" hidden="1" x14ac:dyDescent="0.2">
      <c r="A359" s="35">
        <f t="shared" si="9"/>
        <v>44102</v>
      </c>
      <c r="B359" s="36">
        <f>SUMIFS(СВЦЭМ!$J$34:$J$777,СВЦЭМ!$A$34:$A$777,$A359,СВЦЭМ!$B$34:$B$777,B$331)+'СЕТ СН'!$F$16</f>
        <v>0</v>
      </c>
      <c r="C359" s="36">
        <f>SUMIFS(СВЦЭМ!$J$34:$J$777,СВЦЭМ!$A$34:$A$777,$A359,СВЦЭМ!$B$34:$B$777,C$331)+'СЕТ СН'!$F$16</f>
        <v>0</v>
      </c>
      <c r="D359" s="36">
        <f>SUMIFS(СВЦЭМ!$J$34:$J$777,СВЦЭМ!$A$34:$A$777,$A359,СВЦЭМ!$B$34:$B$777,D$331)+'СЕТ СН'!$F$16</f>
        <v>0</v>
      </c>
      <c r="E359" s="36">
        <f>SUMIFS(СВЦЭМ!$J$34:$J$777,СВЦЭМ!$A$34:$A$777,$A359,СВЦЭМ!$B$34:$B$777,E$331)+'СЕТ СН'!$F$16</f>
        <v>0</v>
      </c>
      <c r="F359" s="36">
        <f>SUMIFS(СВЦЭМ!$J$34:$J$777,СВЦЭМ!$A$34:$A$777,$A359,СВЦЭМ!$B$34:$B$777,F$331)+'СЕТ СН'!$F$16</f>
        <v>0</v>
      </c>
      <c r="G359" s="36">
        <f>SUMIFS(СВЦЭМ!$J$34:$J$777,СВЦЭМ!$A$34:$A$777,$A359,СВЦЭМ!$B$34:$B$777,G$331)+'СЕТ СН'!$F$16</f>
        <v>0</v>
      </c>
      <c r="H359" s="36">
        <f>SUMIFS(СВЦЭМ!$J$34:$J$777,СВЦЭМ!$A$34:$A$777,$A359,СВЦЭМ!$B$34:$B$777,H$331)+'СЕТ СН'!$F$16</f>
        <v>0</v>
      </c>
      <c r="I359" s="36">
        <f>SUMIFS(СВЦЭМ!$J$34:$J$777,СВЦЭМ!$A$34:$A$777,$A359,СВЦЭМ!$B$34:$B$777,I$331)+'СЕТ СН'!$F$16</f>
        <v>0</v>
      </c>
      <c r="J359" s="36">
        <f>SUMIFS(СВЦЭМ!$J$34:$J$777,СВЦЭМ!$A$34:$A$777,$A359,СВЦЭМ!$B$34:$B$777,J$331)+'СЕТ СН'!$F$16</f>
        <v>0</v>
      </c>
      <c r="K359" s="36">
        <f>SUMIFS(СВЦЭМ!$J$34:$J$777,СВЦЭМ!$A$34:$A$777,$A359,СВЦЭМ!$B$34:$B$777,K$331)+'СЕТ СН'!$F$16</f>
        <v>0</v>
      </c>
      <c r="L359" s="36">
        <f>SUMIFS(СВЦЭМ!$J$34:$J$777,СВЦЭМ!$A$34:$A$777,$A359,СВЦЭМ!$B$34:$B$777,L$331)+'СЕТ СН'!$F$16</f>
        <v>0</v>
      </c>
      <c r="M359" s="36">
        <f>SUMIFS(СВЦЭМ!$J$34:$J$777,СВЦЭМ!$A$34:$A$777,$A359,СВЦЭМ!$B$34:$B$777,M$331)+'СЕТ СН'!$F$16</f>
        <v>0</v>
      </c>
      <c r="N359" s="36">
        <f>SUMIFS(СВЦЭМ!$J$34:$J$777,СВЦЭМ!$A$34:$A$777,$A359,СВЦЭМ!$B$34:$B$777,N$331)+'СЕТ СН'!$F$16</f>
        <v>0</v>
      </c>
      <c r="O359" s="36">
        <f>SUMIFS(СВЦЭМ!$J$34:$J$777,СВЦЭМ!$A$34:$A$777,$A359,СВЦЭМ!$B$34:$B$777,O$331)+'СЕТ СН'!$F$16</f>
        <v>0</v>
      </c>
      <c r="P359" s="36">
        <f>SUMIFS(СВЦЭМ!$J$34:$J$777,СВЦЭМ!$A$34:$A$777,$A359,СВЦЭМ!$B$34:$B$777,P$331)+'СЕТ СН'!$F$16</f>
        <v>0</v>
      </c>
      <c r="Q359" s="36">
        <f>SUMIFS(СВЦЭМ!$J$34:$J$777,СВЦЭМ!$A$34:$A$777,$A359,СВЦЭМ!$B$34:$B$777,Q$331)+'СЕТ СН'!$F$16</f>
        <v>0</v>
      </c>
      <c r="R359" s="36">
        <f>SUMIFS(СВЦЭМ!$J$34:$J$777,СВЦЭМ!$A$34:$A$777,$A359,СВЦЭМ!$B$34:$B$777,R$331)+'СЕТ СН'!$F$16</f>
        <v>0</v>
      </c>
      <c r="S359" s="36">
        <f>SUMIFS(СВЦЭМ!$J$34:$J$777,СВЦЭМ!$A$34:$A$777,$A359,СВЦЭМ!$B$34:$B$777,S$331)+'СЕТ СН'!$F$16</f>
        <v>0</v>
      </c>
      <c r="T359" s="36">
        <f>SUMIFS(СВЦЭМ!$J$34:$J$777,СВЦЭМ!$A$34:$A$777,$A359,СВЦЭМ!$B$34:$B$777,T$331)+'СЕТ СН'!$F$16</f>
        <v>0</v>
      </c>
      <c r="U359" s="36">
        <f>SUMIFS(СВЦЭМ!$J$34:$J$777,СВЦЭМ!$A$34:$A$777,$A359,СВЦЭМ!$B$34:$B$777,U$331)+'СЕТ СН'!$F$16</f>
        <v>0</v>
      </c>
      <c r="V359" s="36">
        <f>SUMIFS(СВЦЭМ!$J$34:$J$777,СВЦЭМ!$A$34:$A$777,$A359,СВЦЭМ!$B$34:$B$777,V$331)+'СЕТ СН'!$F$16</f>
        <v>0</v>
      </c>
      <c r="W359" s="36">
        <f>SUMIFS(СВЦЭМ!$J$34:$J$777,СВЦЭМ!$A$34:$A$777,$A359,СВЦЭМ!$B$34:$B$777,W$331)+'СЕТ СН'!$F$16</f>
        <v>0</v>
      </c>
      <c r="X359" s="36">
        <f>SUMIFS(СВЦЭМ!$J$34:$J$777,СВЦЭМ!$A$34:$A$777,$A359,СВЦЭМ!$B$34:$B$777,X$331)+'СЕТ СН'!$F$16</f>
        <v>0</v>
      </c>
      <c r="Y359" s="36">
        <f>SUMIFS(СВЦЭМ!$J$34:$J$777,СВЦЭМ!$A$34:$A$777,$A359,СВЦЭМ!$B$34:$B$777,Y$331)+'СЕТ СН'!$F$16</f>
        <v>0</v>
      </c>
    </row>
    <row r="360" spans="1:27" ht="15.75" hidden="1" x14ac:dyDescent="0.2">
      <c r="A360" s="35">
        <f t="shared" si="9"/>
        <v>44103</v>
      </c>
      <c r="B360" s="36">
        <f>SUMIFS(СВЦЭМ!$J$34:$J$777,СВЦЭМ!$A$34:$A$777,$A360,СВЦЭМ!$B$34:$B$777,B$331)+'СЕТ СН'!$F$16</f>
        <v>0</v>
      </c>
      <c r="C360" s="36">
        <f>SUMIFS(СВЦЭМ!$J$34:$J$777,СВЦЭМ!$A$34:$A$777,$A360,СВЦЭМ!$B$34:$B$777,C$331)+'СЕТ СН'!$F$16</f>
        <v>0</v>
      </c>
      <c r="D360" s="36">
        <f>SUMIFS(СВЦЭМ!$J$34:$J$777,СВЦЭМ!$A$34:$A$777,$A360,СВЦЭМ!$B$34:$B$777,D$331)+'СЕТ СН'!$F$16</f>
        <v>0</v>
      </c>
      <c r="E360" s="36">
        <f>SUMIFS(СВЦЭМ!$J$34:$J$777,СВЦЭМ!$A$34:$A$777,$A360,СВЦЭМ!$B$34:$B$777,E$331)+'СЕТ СН'!$F$16</f>
        <v>0</v>
      </c>
      <c r="F360" s="36">
        <f>SUMIFS(СВЦЭМ!$J$34:$J$777,СВЦЭМ!$A$34:$A$777,$A360,СВЦЭМ!$B$34:$B$777,F$331)+'СЕТ СН'!$F$16</f>
        <v>0</v>
      </c>
      <c r="G360" s="36">
        <f>SUMIFS(СВЦЭМ!$J$34:$J$777,СВЦЭМ!$A$34:$A$777,$A360,СВЦЭМ!$B$34:$B$777,G$331)+'СЕТ СН'!$F$16</f>
        <v>0</v>
      </c>
      <c r="H360" s="36">
        <f>SUMIFS(СВЦЭМ!$J$34:$J$777,СВЦЭМ!$A$34:$A$777,$A360,СВЦЭМ!$B$34:$B$777,H$331)+'СЕТ СН'!$F$16</f>
        <v>0</v>
      </c>
      <c r="I360" s="36">
        <f>SUMIFS(СВЦЭМ!$J$34:$J$777,СВЦЭМ!$A$34:$A$777,$A360,СВЦЭМ!$B$34:$B$777,I$331)+'СЕТ СН'!$F$16</f>
        <v>0</v>
      </c>
      <c r="J360" s="36">
        <f>SUMIFS(СВЦЭМ!$J$34:$J$777,СВЦЭМ!$A$34:$A$777,$A360,СВЦЭМ!$B$34:$B$777,J$331)+'СЕТ СН'!$F$16</f>
        <v>0</v>
      </c>
      <c r="K360" s="36">
        <f>SUMIFS(СВЦЭМ!$J$34:$J$777,СВЦЭМ!$A$34:$A$777,$A360,СВЦЭМ!$B$34:$B$777,K$331)+'СЕТ СН'!$F$16</f>
        <v>0</v>
      </c>
      <c r="L360" s="36">
        <f>SUMIFS(СВЦЭМ!$J$34:$J$777,СВЦЭМ!$A$34:$A$777,$A360,СВЦЭМ!$B$34:$B$777,L$331)+'СЕТ СН'!$F$16</f>
        <v>0</v>
      </c>
      <c r="M360" s="36">
        <f>SUMIFS(СВЦЭМ!$J$34:$J$777,СВЦЭМ!$A$34:$A$777,$A360,СВЦЭМ!$B$34:$B$777,M$331)+'СЕТ СН'!$F$16</f>
        <v>0</v>
      </c>
      <c r="N360" s="36">
        <f>SUMIFS(СВЦЭМ!$J$34:$J$777,СВЦЭМ!$A$34:$A$777,$A360,СВЦЭМ!$B$34:$B$777,N$331)+'СЕТ СН'!$F$16</f>
        <v>0</v>
      </c>
      <c r="O360" s="36">
        <f>SUMIFS(СВЦЭМ!$J$34:$J$777,СВЦЭМ!$A$34:$A$777,$A360,СВЦЭМ!$B$34:$B$777,O$331)+'СЕТ СН'!$F$16</f>
        <v>0</v>
      </c>
      <c r="P360" s="36">
        <f>SUMIFS(СВЦЭМ!$J$34:$J$777,СВЦЭМ!$A$34:$A$777,$A360,СВЦЭМ!$B$34:$B$777,P$331)+'СЕТ СН'!$F$16</f>
        <v>0</v>
      </c>
      <c r="Q360" s="36">
        <f>SUMIFS(СВЦЭМ!$J$34:$J$777,СВЦЭМ!$A$34:$A$777,$A360,СВЦЭМ!$B$34:$B$777,Q$331)+'СЕТ СН'!$F$16</f>
        <v>0</v>
      </c>
      <c r="R360" s="36">
        <f>SUMIFS(СВЦЭМ!$J$34:$J$777,СВЦЭМ!$A$34:$A$777,$A360,СВЦЭМ!$B$34:$B$777,R$331)+'СЕТ СН'!$F$16</f>
        <v>0</v>
      </c>
      <c r="S360" s="36">
        <f>SUMIFS(СВЦЭМ!$J$34:$J$777,СВЦЭМ!$A$34:$A$777,$A360,СВЦЭМ!$B$34:$B$777,S$331)+'СЕТ СН'!$F$16</f>
        <v>0</v>
      </c>
      <c r="T360" s="36">
        <f>SUMIFS(СВЦЭМ!$J$34:$J$777,СВЦЭМ!$A$34:$A$777,$A360,СВЦЭМ!$B$34:$B$777,T$331)+'СЕТ СН'!$F$16</f>
        <v>0</v>
      </c>
      <c r="U360" s="36">
        <f>SUMIFS(СВЦЭМ!$J$34:$J$777,СВЦЭМ!$A$34:$A$777,$A360,СВЦЭМ!$B$34:$B$777,U$331)+'СЕТ СН'!$F$16</f>
        <v>0</v>
      </c>
      <c r="V360" s="36">
        <f>SUMIFS(СВЦЭМ!$J$34:$J$777,СВЦЭМ!$A$34:$A$777,$A360,СВЦЭМ!$B$34:$B$777,V$331)+'СЕТ СН'!$F$16</f>
        <v>0</v>
      </c>
      <c r="W360" s="36">
        <f>SUMIFS(СВЦЭМ!$J$34:$J$777,СВЦЭМ!$A$34:$A$777,$A360,СВЦЭМ!$B$34:$B$777,W$331)+'СЕТ СН'!$F$16</f>
        <v>0</v>
      </c>
      <c r="X360" s="36">
        <f>SUMIFS(СВЦЭМ!$J$34:$J$777,СВЦЭМ!$A$34:$A$777,$A360,СВЦЭМ!$B$34:$B$777,X$331)+'СЕТ СН'!$F$16</f>
        <v>0</v>
      </c>
      <c r="Y360" s="36">
        <f>SUMIFS(СВЦЭМ!$J$34:$J$777,СВЦЭМ!$A$34:$A$777,$A360,СВЦЭМ!$B$34:$B$777,Y$331)+'СЕТ СН'!$F$16</f>
        <v>0</v>
      </c>
    </row>
    <row r="361" spans="1:27" ht="15.75" hidden="1" x14ac:dyDescent="0.2">
      <c r="A361" s="35">
        <f t="shared" si="9"/>
        <v>44104</v>
      </c>
      <c r="B361" s="36">
        <f>SUMIFS(СВЦЭМ!$J$34:$J$777,СВЦЭМ!$A$34:$A$777,$A361,СВЦЭМ!$B$34:$B$777,B$331)+'СЕТ СН'!$F$16</f>
        <v>0</v>
      </c>
      <c r="C361" s="36">
        <f>SUMIFS(СВЦЭМ!$J$34:$J$777,СВЦЭМ!$A$34:$A$777,$A361,СВЦЭМ!$B$34:$B$777,C$331)+'СЕТ СН'!$F$16</f>
        <v>0</v>
      </c>
      <c r="D361" s="36">
        <f>SUMIFS(СВЦЭМ!$J$34:$J$777,СВЦЭМ!$A$34:$A$777,$A361,СВЦЭМ!$B$34:$B$777,D$331)+'СЕТ СН'!$F$16</f>
        <v>0</v>
      </c>
      <c r="E361" s="36">
        <f>SUMIFS(СВЦЭМ!$J$34:$J$777,СВЦЭМ!$A$34:$A$777,$A361,СВЦЭМ!$B$34:$B$777,E$331)+'СЕТ СН'!$F$16</f>
        <v>0</v>
      </c>
      <c r="F361" s="36">
        <f>SUMIFS(СВЦЭМ!$J$34:$J$777,СВЦЭМ!$A$34:$A$777,$A361,СВЦЭМ!$B$34:$B$777,F$331)+'СЕТ СН'!$F$16</f>
        <v>0</v>
      </c>
      <c r="G361" s="36">
        <f>SUMIFS(СВЦЭМ!$J$34:$J$777,СВЦЭМ!$A$34:$A$777,$A361,СВЦЭМ!$B$34:$B$777,G$331)+'СЕТ СН'!$F$16</f>
        <v>0</v>
      </c>
      <c r="H361" s="36">
        <f>SUMIFS(СВЦЭМ!$J$34:$J$777,СВЦЭМ!$A$34:$A$777,$A361,СВЦЭМ!$B$34:$B$777,H$331)+'СЕТ СН'!$F$16</f>
        <v>0</v>
      </c>
      <c r="I361" s="36">
        <f>SUMIFS(СВЦЭМ!$J$34:$J$777,СВЦЭМ!$A$34:$A$777,$A361,СВЦЭМ!$B$34:$B$777,I$331)+'СЕТ СН'!$F$16</f>
        <v>0</v>
      </c>
      <c r="J361" s="36">
        <f>SUMIFS(СВЦЭМ!$J$34:$J$777,СВЦЭМ!$A$34:$A$777,$A361,СВЦЭМ!$B$34:$B$777,J$331)+'СЕТ СН'!$F$16</f>
        <v>0</v>
      </c>
      <c r="K361" s="36">
        <f>SUMIFS(СВЦЭМ!$J$34:$J$777,СВЦЭМ!$A$34:$A$777,$A361,СВЦЭМ!$B$34:$B$777,K$331)+'СЕТ СН'!$F$16</f>
        <v>0</v>
      </c>
      <c r="L361" s="36">
        <f>SUMIFS(СВЦЭМ!$J$34:$J$777,СВЦЭМ!$A$34:$A$777,$A361,СВЦЭМ!$B$34:$B$777,L$331)+'СЕТ СН'!$F$16</f>
        <v>0</v>
      </c>
      <c r="M361" s="36">
        <f>SUMIFS(СВЦЭМ!$J$34:$J$777,СВЦЭМ!$A$34:$A$777,$A361,СВЦЭМ!$B$34:$B$777,M$331)+'СЕТ СН'!$F$16</f>
        <v>0</v>
      </c>
      <c r="N361" s="36">
        <f>SUMIFS(СВЦЭМ!$J$34:$J$777,СВЦЭМ!$A$34:$A$777,$A361,СВЦЭМ!$B$34:$B$777,N$331)+'СЕТ СН'!$F$16</f>
        <v>0</v>
      </c>
      <c r="O361" s="36">
        <f>SUMIFS(СВЦЭМ!$J$34:$J$777,СВЦЭМ!$A$34:$A$777,$A361,СВЦЭМ!$B$34:$B$777,O$331)+'СЕТ СН'!$F$16</f>
        <v>0</v>
      </c>
      <c r="P361" s="36">
        <f>SUMIFS(СВЦЭМ!$J$34:$J$777,СВЦЭМ!$A$34:$A$777,$A361,СВЦЭМ!$B$34:$B$777,P$331)+'СЕТ СН'!$F$16</f>
        <v>0</v>
      </c>
      <c r="Q361" s="36">
        <f>SUMIFS(СВЦЭМ!$J$34:$J$777,СВЦЭМ!$A$34:$A$777,$A361,СВЦЭМ!$B$34:$B$777,Q$331)+'СЕТ СН'!$F$16</f>
        <v>0</v>
      </c>
      <c r="R361" s="36">
        <f>SUMIFS(СВЦЭМ!$J$34:$J$777,СВЦЭМ!$A$34:$A$777,$A361,СВЦЭМ!$B$34:$B$777,R$331)+'СЕТ СН'!$F$16</f>
        <v>0</v>
      </c>
      <c r="S361" s="36">
        <f>SUMIFS(СВЦЭМ!$J$34:$J$777,СВЦЭМ!$A$34:$A$777,$A361,СВЦЭМ!$B$34:$B$777,S$331)+'СЕТ СН'!$F$16</f>
        <v>0</v>
      </c>
      <c r="T361" s="36">
        <f>SUMIFS(СВЦЭМ!$J$34:$J$777,СВЦЭМ!$A$34:$A$777,$A361,СВЦЭМ!$B$34:$B$777,T$331)+'СЕТ СН'!$F$16</f>
        <v>0</v>
      </c>
      <c r="U361" s="36">
        <f>SUMIFS(СВЦЭМ!$J$34:$J$777,СВЦЭМ!$A$34:$A$777,$A361,СВЦЭМ!$B$34:$B$777,U$331)+'СЕТ СН'!$F$16</f>
        <v>0</v>
      </c>
      <c r="V361" s="36">
        <f>SUMIFS(СВЦЭМ!$J$34:$J$777,СВЦЭМ!$A$34:$A$777,$A361,СВЦЭМ!$B$34:$B$777,V$331)+'СЕТ СН'!$F$16</f>
        <v>0</v>
      </c>
      <c r="W361" s="36">
        <f>SUMIFS(СВЦЭМ!$J$34:$J$777,СВЦЭМ!$A$34:$A$777,$A361,СВЦЭМ!$B$34:$B$777,W$331)+'СЕТ СН'!$F$16</f>
        <v>0</v>
      </c>
      <c r="X361" s="36">
        <f>SUMIFS(СВЦЭМ!$J$34:$J$777,СВЦЭМ!$A$34:$A$777,$A361,СВЦЭМ!$B$34:$B$777,X$331)+'СЕТ СН'!$F$16</f>
        <v>0</v>
      </c>
      <c r="Y361" s="36">
        <f>SUMIFS(СВЦЭМ!$J$34:$J$777,СВЦЭМ!$A$34:$A$777,$A361,СВЦЭМ!$B$34:$B$777,Y$331)+'СЕТ СН'!$F$16</f>
        <v>0</v>
      </c>
    </row>
    <row r="362" spans="1:27" ht="15.75" hidden="1" x14ac:dyDescent="0.2">
      <c r="A362" s="35">
        <f t="shared" si="9"/>
        <v>44105</v>
      </c>
      <c r="B362" s="36">
        <f>SUMIFS(СВЦЭМ!$J$34:$J$777,СВЦЭМ!$A$34:$A$777,$A362,СВЦЭМ!$B$34:$B$777,B$331)+'СЕТ СН'!$F$16</f>
        <v>0</v>
      </c>
      <c r="C362" s="36">
        <f>SUMIFS(СВЦЭМ!$J$34:$J$777,СВЦЭМ!$A$34:$A$777,$A362,СВЦЭМ!$B$34:$B$777,C$331)+'СЕТ СН'!$F$16</f>
        <v>0</v>
      </c>
      <c r="D362" s="36">
        <f>SUMIFS(СВЦЭМ!$J$34:$J$777,СВЦЭМ!$A$34:$A$777,$A362,СВЦЭМ!$B$34:$B$777,D$331)+'СЕТ СН'!$F$16</f>
        <v>0</v>
      </c>
      <c r="E362" s="36">
        <f>SUMIFS(СВЦЭМ!$J$34:$J$777,СВЦЭМ!$A$34:$A$777,$A362,СВЦЭМ!$B$34:$B$777,E$331)+'СЕТ СН'!$F$16</f>
        <v>0</v>
      </c>
      <c r="F362" s="36">
        <f>SUMIFS(СВЦЭМ!$J$34:$J$777,СВЦЭМ!$A$34:$A$777,$A362,СВЦЭМ!$B$34:$B$777,F$331)+'СЕТ СН'!$F$16</f>
        <v>0</v>
      </c>
      <c r="G362" s="36">
        <f>SUMIFS(СВЦЭМ!$J$34:$J$777,СВЦЭМ!$A$34:$A$777,$A362,СВЦЭМ!$B$34:$B$777,G$331)+'СЕТ СН'!$F$16</f>
        <v>0</v>
      </c>
      <c r="H362" s="36">
        <f>SUMIFS(СВЦЭМ!$J$34:$J$777,СВЦЭМ!$A$34:$A$777,$A362,СВЦЭМ!$B$34:$B$777,H$331)+'СЕТ СН'!$F$16</f>
        <v>0</v>
      </c>
      <c r="I362" s="36">
        <f>SUMIFS(СВЦЭМ!$J$34:$J$777,СВЦЭМ!$A$34:$A$777,$A362,СВЦЭМ!$B$34:$B$777,I$331)+'СЕТ СН'!$F$16</f>
        <v>0</v>
      </c>
      <c r="J362" s="36">
        <f>SUMIFS(СВЦЭМ!$J$34:$J$777,СВЦЭМ!$A$34:$A$777,$A362,СВЦЭМ!$B$34:$B$777,J$331)+'СЕТ СН'!$F$16</f>
        <v>0</v>
      </c>
      <c r="K362" s="36">
        <f>SUMIFS(СВЦЭМ!$J$34:$J$777,СВЦЭМ!$A$34:$A$777,$A362,СВЦЭМ!$B$34:$B$777,K$331)+'СЕТ СН'!$F$16</f>
        <v>0</v>
      </c>
      <c r="L362" s="36">
        <f>SUMIFS(СВЦЭМ!$J$34:$J$777,СВЦЭМ!$A$34:$A$777,$A362,СВЦЭМ!$B$34:$B$777,L$331)+'СЕТ СН'!$F$16</f>
        <v>0</v>
      </c>
      <c r="M362" s="36">
        <f>SUMIFS(СВЦЭМ!$J$34:$J$777,СВЦЭМ!$A$34:$A$777,$A362,СВЦЭМ!$B$34:$B$777,M$331)+'СЕТ СН'!$F$16</f>
        <v>0</v>
      </c>
      <c r="N362" s="36">
        <f>SUMIFS(СВЦЭМ!$J$34:$J$777,СВЦЭМ!$A$34:$A$777,$A362,СВЦЭМ!$B$34:$B$777,N$331)+'СЕТ СН'!$F$16</f>
        <v>0</v>
      </c>
      <c r="O362" s="36">
        <f>SUMIFS(СВЦЭМ!$J$34:$J$777,СВЦЭМ!$A$34:$A$777,$A362,СВЦЭМ!$B$34:$B$777,O$331)+'СЕТ СН'!$F$16</f>
        <v>0</v>
      </c>
      <c r="P362" s="36">
        <f>SUMIFS(СВЦЭМ!$J$34:$J$777,СВЦЭМ!$A$34:$A$777,$A362,СВЦЭМ!$B$34:$B$777,P$331)+'СЕТ СН'!$F$16</f>
        <v>0</v>
      </c>
      <c r="Q362" s="36">
        <f>SUMIFS(СВЦЭМ!$J$34:$J$777,СВЦЭМ!$A$34:$A$777,$A362,СВЦЭМ!$B$34:$B$777,Q$331)+'СЕТ СН'!$F$16</f>
        <v>0</v>
      </c>
      <c r="R362" s="36">
        <f>SUMIFS(СВЦЭМ!$J$34:$J$777,СВЦЭМ!$A$34:$A$777,$A362,СВЦЭМ!$B$34:$B$777,R$331)+'СЕТ СН'!$F$16</f>
        <v>0</v>
      </c>
      <c r="S362" s="36">
        <f>SUMIFS(СВЦЭМ!$J$34:$J$777,СВЦЭМ!$A$34:$A$777,$A362,СВЦЭМ!$B$34:$B$777,S$331)+'СЕТ СН'!$F$16</f>
        <v>0</v>
      </c>
      <c r="T362" s="36">
        <f>SUMIFS(СВЦЭМ!$J$34:$J$777,СВЦЭМ!$A$34:$A$777,$A362,СВЦЭМ!$B$34:$B$777,T$331)+'СЕТ СН'!$F$16</f>
        <v>0</v>
      </c>
      <c r="U362" s="36">
        <f>SUMIFS(СВЦЭМ!$J$34:$J$777,СВЦЭМ!$A$34:$A$777,$A362,СВЦЭМ!$B$34:$B$777,U$331)+'СЕТ СН'!$F$16</f>
        <v>0</v>
      </c>
      <c r="V362" s="36">
        <f>SUMIFS(СВЦЭМ!$J$34:$J$777,СВЦЭМ!$A$34:$A$777,$A362,СВЦЭМ!$B$34:$B$777,V$331)+'СЕТ СН'!$F$16</f>
        <v>0</v>
      </c>
      <c r="W362" s="36">
        <f>SUMIFS(СВЦЭМ!$J$34:$J$777,СВЦЭМ!$A$34:$A$777,$A362,СВЦЭМ!$B$34:$B$777,W$331)+'СЕТ СН'!$F$16</f>
        <v>0</v>
      </c>
      <c r="X362" s="36">
        <f>SUMIFS(СВЦЭМ!$J$34:$J$777,СВЦЭМ!$A$34:$A$777,$A362,СВЦЭМ!$B$34:$B$777,X$331)+'СЕТ СН'!$F$16</f>
        <v>0</v>
      </c>
      <c r="Y362" s="36">
        <f>SUMIFS(СВЦЭМ!$J$34:$J$777,СВЦЭМ!$A$34:$A$777,$A362,СВЦЭМ!$B$34:$B$777,Y$331)+'СЕТ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7"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28"/>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2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01.09.2020</v>
      </c>
      <c r="B367" s="36">
        <f>SUMIFS(СВЦЭМ!$K$34:$K$777,СВЦЭМ!$A$34:$A$777,$A367,СВЦЭМ!$B$34:$B$777,B$366)+'СЕТ СН'!$F$16</f>
        <v>0</v>
      </c>
      <c r="C367" s="36">
        <f>SUMIFS(СВЦЭМ!$K$34:$K$777,СВЦЭМ!$A$34:$A$777,$A367,СВЦЭМ!$B$34:$B$777,C$366)+'СЕТ СН'!$F$16</f>
        <v>0</v>
      </c>
      <c r="D367" s="36">
        <f>SUMIFS(СВЦЭМ!$K$34:$K$777,СВЦЭМ!$A$34:$A$777,$A367,СВЦЭМ!$B$34:$B$777,D$366)+'СЕТ СН'!$F$16</f>
        <v>0</v>
      </c>
      <c r="E367" s="36">
        <f>SUMIFS(СВЦЭМ!$K$34:$K$777,СВЦЭМ!$A$34:$A$777,$A367,СВЦЭМ!$B$34:$B$777,E$366)+'СЕТ СН'!$F$16</f>
        <v>0</v>
      </c>
      <c r="F367" s="36">
        <f>SUMIFS(СВЦЭМ!$K$34:$K$777,СВЦЭМ!$A$34:$A$777,$A367,СВЦЭМ!$B$34:$B$777,F$366)+'СЕТ СН'!$F$16</f>
        <v>0</v>
      </c>
      <c r="G367" s="36">
        <f>SUMIFS(СВЦЭМ!$K$34:$K$777,СВЦЭМ!$A$34:$A$777,$A367,СВЦЭМ!$B$34:$B$777,G$366)+'СЕТ СН'!$F$16</f>
        <v>0</v>
      </c>
      <c r="H367" s="36">
        <f>SUMIFS(СВЦЭМ!$K$34:$K$777,СВЦЭМ!$A$34:$A$777,$A367,СВЦЭМ!$B$34:$B$777,H$366)+'СЕТ СН'!$F$16</f>
        <v>0</v>
      </c>
      <c r="I367" s="36">
        <f>SUMIFS(СВЦЭМ!$K$34:$K$777,СВЦЭМ!$A$34:$A$777,$A367,СВЦЭМ!$B$34:$B$777,I$366)+'СЕТ СН'!$F$16</f>
        <v>0</v>
      </c>
      <c r="J367" s="36">
        <f>SUMIFS(СВЦЭМ!$K$34:$K$777,СВЦЭМ!$A$34:$A$777,$A367,СВЦЭМ!$B$34:$B$777,J$366)+'СЕТ СН'!$F$16</f>
        <v>0</v>
      </c>
      <c r="K367" s="36">
        <f>SUMIFS(СВЦЭМ!$K$34:$K$777,СВЦЭМ!$A$34:$A$777,$A367,СВЦЭМ!$B$34:$B$777,K$366)+'СЕТ СН'!$F$16</f>
        <v>0</v>
      </c>
      <c r="L367" s="36">
        <f>SUMIFS(СВЦЭМ!$K$34:$K$777,СВЦЭМ!$A$34:$A$777,$A367,СВЦЭМ!$B$34:$B$777,L$366)+'СЕТ СН'!$F$16</f>
        <v>0</v>
      </c>
      <c r="M367" s="36">
        <f>SUMIFS(СВЦЭМ!$K$34:$K$777,СВЦЭМ!$A$34:$A$777,$A367,СВЦЭМ!$B$34:$B$777,M$366)+'СЕТ СН'!$F$16</f>
        <v>0</v>
      </c>
      <c r="N367" s="36">
        <f>SUMIFS(СВЦЭМ!$K$34:$K$777,СВЦЭМ!$A$34:$A$777,$A367,СВЦЭМ!$B$34:$B$777,N$366)+'СЕТ СН'!$F$16</f>
        <v>0</v>
      </c>
      <c r="O367" s="36">
        <f>SUMIFS(СВЦЭМ!$K$34:$K$777,СВЦЭМ!$A$34:$A$777,$A367,СВЦЭМ!$B$34:$B$777,O$366)+'СЕТ СН'!$F$16</f>
        <v>0</v>
      </c>
      <c r="P367" s="36">
        <f>SUMIFS(СВЦЭМ!$K$34:$K$777,СВЦЭМ!$A$34:$A$777,$A367,СВЦЭМ!$B$34:$B$777,P$366)+'СЕТ СН'!$F$16</f>
        <v>0</v>
      </c>
      <c r="Q367" s="36">
        <f>SUMIFS(СВЦЭМ!$K$34:$K$777,СВЦЭМ!$A$34:$A$777,$A367,СВЦЭМ!$B$34:$B$777,Q$366)+'СЕТ СН'!$F$16</f>
        <v>0</v>
      </c>
      <c r="R367" s="36">
        <f>SUMIFS(СВЦЭМ!$K$34:$K$777,СВЦЭМ!$A$34:$A$777,$A367,СВЦЭМ!$B$34:$B$777,R$366)+'СЕТ СН'!$F$16</f>
        <v>0</v>
      </c>
      <c r="S367" s="36">
        <f>SUMIFS(СВЦЭМ!$K$34:$K$777,СВЦЭМ!$A$34:$A$777,$A367,СВЦЭМ!$B$34:$B$777,S$366)+'СЕТ СН'!$F$16</f>
        <v>0</v>
      </c>
      <c r="T367" s="36">
        <f>SUMIFS(СВЦЭМ!$K$34:$K$777,СВЦЭМ!$A$34:$A$777,$A367,СВЦЭМ!$B$34:$B$777,T$366)+'СЕТ СН'!$F$16</f>
        <v>0</v>
      </c>
      <c r="U367" s="36">
        <f>SUMIFS(СВЦЭМ!$K$34:$K$777,СВЦЭМ!$A$34:$A$777,$A367,СВЦЭМ!$B$34:$B$777,U$366)+'СЕТ СН'!$F$16</f>
        <v>0</v>
      </c>
      <c r="V367" s="36">
        <f>SUMIFS(СВЦЭМ!$K$34:$K$777,СВЦЭМ!$A$34:$A$777,$A367,СВЦЭМ!$B$34:$B$777,V$366)+'СЕТ СН'!$F$16</f>
        <v>0</v>
      </c>
      <c r="W367" s="36">
        <f>SUMIFS(СВЦЭМ!$K$34:$K$777,СВЦЭМ!$A$34:$A$777,$A367,СВЦЭМ!$B$34:$B$777,W$366)+'СЕТ СН'!$F$16</f>
        <v>0</v>
      </c>
      <c r="X367" s="36">
        <f>SUMIFS(СВЦЭМ!$K$34:$K$777,СВЦЭМ!$A$34:$A$777,$A367,СВЦЭМ!$B$34:$B$777,X$366)+'СЕТ СН'!$F$16</f>
        <v>0</v>
      </c>
      <c r="Y367" s="36">
        <f>SUMIFS(СВЦЭМ!$K$34:$K$777,СВЦЭМ!$A$34:$A$777,$A367,СВЦЭМ!$B$34:$B$777,Y$366)+'СЕТ СН'!$F$16</f>
        <v>0</v>
      </c>
      <c r="AA367" s="45"/>
    </row>
    <row r="368" spans="1:27" ht="15.75" hidden="1" x14ac:dyDescent="0.2">
      <c r="A368" s="35">
        <f>A367+1</f>
        <v>44076</v>
      </c>
      <c r="B368" s="36">
        <f>SUMIFS(СВЦЭМ!$K$34:$K$777,СВЦЭМ!$A$34:$A$777,$A368,СВЦЭМ!$B$34:$B$777,B$366)+'СЕТ СН'!$F$16</f>
        <v>0</v>
      </c>
      <c r="C368" s="36">
        <f>SUMIFS(СВЦЭМ!$K$34:$K$777,СВЦЭМ!$A$34:$A$777,$A368,СВЦЭМ!$B$34:$B$777,C$366)+'СЕТ СН'!$F$16</f>
        <v>0</v>
      </c>
      <c r="D368" s="36">
        <f>SUMIFS(СВЦЭМ!$K$34:$K$777,СВЦЭМ!$A$34:$A$777,$A368,СВЦЭМ!$B$34:$B$777,D$366)+'СЕТ СН'!$F$16</f>
        <v>0</v>
      </c>
      <c r="E368" s="36">
        <f>SUMIFS(СВЦЭМ!$K$34:$K$777,СВЦЭМ!$A$34:$A$777,$A368,СВЦЭМ!$B$34:$B$777,E$366)+'СЕТ СН'!$F$16</f>
        <v>0</v>
      </c>
      <c r="F368" s="36">
        <f>SUMIFS(СВЦЭМ!$K$34:$K$777,СВЦЭМ!$A$34:$A$777,$A368,СВЦЭМ!$B$34:$B$777,F$366)+'СЕТ СН'!$F$16</f>
        <v>0</v>
      </c>
      <c r="G368" s="36">
        <f>SUMIFS(СВЦЭМ!$K$34:$K$777,СВЦЭМ!$A$34:$A$777,$A368,СВЦЭМ!$B$34:$B$777,G$366)+'СЕТ СН'!$F$16</f>
        <v>0</v>
      </c>
      <c r="H368" s="36">
        <f>SUMIFS(СВЦЭМ!$K$34:$K$777,СВЦЭМ!$A$34:$A$777,$A368,СВЦЭМ!$B$34:$B$777,H$366)+'СЕТ СН'!$F$16</f>
        <v>0</v>
      </c>
      <c r="I368" s="36">
        <f>SUMIFS(СВЦЭМ!$K$34:$K$777,СВЦЭМ!$A$34:$A$777,$A368,СВЦЭМ!$B$34:$B$777,I$366)+'СЕТ СН'!$F$16</f>
        <v>0</v>
      </c>
      <c r="J368" s="36">
        <f>SUMIFS(СВЦЭМ!$K$34:$K$777,СВЦЭМ!$A$34:$A$777,$A368,СВЦЭМ!$B$34:$B$777,J$366)+'СЕТ СН'!$F$16</f>
        <v>0</v>
      </c>
      <c r="K368" s="36">
        <f>SUMIFS(СВЦЭМ!$K$34:$K$777,СВЦЭМ!$A$34:$A$777,$A368,СВЦЭМ!$B$34:$B$777,K$366)+'СЕТ СН'!$F$16</f>
        <v>0</v>
      </c>
      <c r="L368" s="36">
        <f>SUMIFS(СВЦЭМ!$K$34:$K$777,СВЦЭМ!$A$34:$A$777,$A368,СВЦЭМ!$B$34:$B$777,L$366)+'СЕТ СН'!$F$16</f>
        <v>0</v>
      </c>
      <c r="M368" s="36">
        <f>SUMIFS(СВЦЭМ!$K$34:$K$777,СВЦЭМ!$A$34:$A$777,$A368,СВЦЭМ!$B$34:$B$777,M$366)+'СЕТ СН'!$F$16</f>
        <v>0</v>
      </c>
      <c r="N368" s="36">
        <f>SUMIFS(СВЦЭМ!$K$34:$K$777,СВЦЭМ!$A$34:$A$777,$A368,СВЦЭМ!$B$34:$B$777,N$366)+'СЕТ СН'!$F$16</f>
        <v>0</v>
      </c>
      <c r="O368" s="36">
        <f>SUMIFS(СВЦЭМ!$K$34:$K$777,СВЦЭМ!$A$34:$A$777,$A368,СВЦЭМ!$B$34:$B$777,O$366)+'СЕТ СН'!$F$16</f>
        <v>0</v>
      </c>
      <c r="P368" s="36">
        <f>SUMIFS(СВЦЭМ!$K$34:$K$777,СВЦЭМ!$A$34:$A$777,$A368,СВЦЭМ!$B$34:$B$777,P$366)+'СЕТ СН'!$F$16</f>
        <v>0</v>
      </c>
      <c r="Q368" s="36">
        <f>SUMIFS(СВЦЭМ!$K$34:$K$777,СВЦЭМ!$A$34:$A$777,$A368,СВЦЭМ!$B$34:$B$777,Q$366)+'СЕТ СН'!$F$16</f>
        <v>0</v>
      </c>
      <c r="R368" s="36">
        <f>SUMIFS(СВЦЭМ!$K$34:$K$777,СВЦЭМ!$A$34:$A$777,$A368,СВЦЭМ!$B$34:$B$777,R$366)+'СЕТ СН'!$F$16</f>
        <v>0</v>
      </c>
      <c r="S368" s="36">
        <f>SUMIFS(СВЦЭМ!$K$34:$K$777,СВЦЭМ!$A$34:$A$777,$A368,СВЦЭМ!$B$34:$B$777,S$366)+'СЕТ СН'!$F$16</f>
        <v>0</v>
      </c>
      <c r="T368" s="36">
        <f>SUMIFS(СВЦЭМ!$K$34:$K$777,СВЦЭМ!$A$34:$A$777,$A368,СВЦЭМ!$B$34:$B$777,T$366)+'СЕТ СН'!$F$16</f>
        <v>0</v>
      </c>
      <c r="U368" s="36">
        <f>SUMIFS(СВЦЭМ!$K$34:$K$777,СВЦЭМ!$A$34:$A$777,$A368,СВЦЭМ!$B$34:$B$777,U$366)+'СЕТ СН'!$F$16</f>
        <v>0</v>
      </c>
      <c r="V368" s="36">
        <f>SUMIFS(СВЦЭМ!$K$34:$K$777,СВЦЭМ!$A$34:$A$777,$A368,СВЦЭМ!$B$34:$B$777,V$366)+'СЕТ СН'!$F$16</f>
        <v>0</v>
      </c>
      <c r="W368" s="36">
        <f>SUMIFS(СВЦЭМ!$K$34:$K$777,СВЦЭМ!$A$34:$A$777,$A368,СВЦЭМ!$B$34:$B$777,W$366)+'СЕТ СН'!$F$16</f>
        <v>0</v>
      </c>
      <c r="X368" s="36">
        <f>SUMIFS(СВЦЭМ!$K$34:$K$777,СВЦЭМ!$A$34:$A$777,$A368,СВЦЭМ!$B$34:$B$777,X$366)+'СЕТ СН'!$F$16</f>
        <v>0</v>
      </c>
      <c r="Y368" s="36">
        <f>SUMIFS(СВЦЭМ!$K$34:$K$777,СВЦЭМ!$A$34:$A$777,$A368,СВЦЭМ!$B$34:$B$777,Y$366)+'СЕТ СН'!$F$16</f>
        <v>0</v>
      </c>
    </row>
    <row r="369" spans="1:25" ht="15.75" hidden="1" x14ac:dyDescent="0.2">
      <c r="A369" s="35">
        <f t="shared" ref="A369:A397" si="10">A368+1</f>
        <v>44077</v>
      </c>
      <c r="B369" s="36">
        <f>SUMIFS(СВЦЭМ!$K$34:$K$777,СВЦЭМ!$A$34:$A$777,$A369,СВЦЭМ!$B$34:$B$777,B$366)+'СЕТ СН'!$F$16</f>
        <v>0</v>
      </c>
      <c r="C369" s="36">
        <f>SUMIFS(СВЦЭМ!$K$34:$K$777,СВЦЭМ!$A$34:$A$777,$A369,СВЦЭМ!$B$34:$B$777,C$366)+'СЕТ СН'!$F$16</f>
        <v>0</v>
      </c>
      <c r="D369" s="36">
        <f>SUMIFS(СВЦЭМ!$K$34:$K$777,СВЦЭМ!$A$34:$A$777,$A369,СВЦЭМ!$B$34:$B$777,D$366)+'СЕТ СН'!$F$16</f>
        <v>0</v>
      </c>
      <c r="E369" s="36">
        <f>SUMIFS(СВЦЭМ!$K$34:$K$777,СВЦЭМ!$A$34:$A$777,$A369,СВЦЭМ!$B$34:$B$777,E$366)+'СЕТ СН'!$F$16</f>
        <v>0</v>
      </c>
      <c r="F369" s="36">
        <f>SUMIFS(СВЦЭМ!$K$34:$K$777,СВЦЭМ!$A$34:$A$777,$A369,СВЦЭМ!$B$34:$B$777,F$366)+'СЕТ СН'!$F$16</f>
        <v>0</v>
      </c>
      <c r="G369" s="36">
        <f>SUMIFS(СВЦЭМ!$K$34:$K$777,СВЦЭМ!$A$34:$A$777,$A369,СВЦЭМ!$B$34:$B$777,G$366)+'СЕТ СН'!$F$16</f>
        <v>0</v>
      </c>
      <c r="H369" s="36">
        <f>SUMIFS(СВЦЭМ!$K$34:$K$777,СВЦЭМ!$A$34:$A$777,$A369,СВЦЭМ!$B$34:$B$777,H$366)+'СЕТ СН'!$F$16</f>
        <v>0</v>
      </c>
      <c r="I369" s="36">
        <f>SUMIFS(СВЦЭМ!$K$34:$K$777,СВЦЭМ!$A$34:$A$777,$A369,СВЦЭМ!$B$34:$B$777,I$366)+'СЕТ СН'!$F$16</f>
        <v>0</v>
      </c>
      <c r="J369" s="36">
        <f>SUMIFS(СВЦЭМ!$K$34:$K$777,СВЦЭМ!$A$34:$A$777,$A369,СВЦЭМ!$B$34:$B$777,J$366)+'СЕТ СН'!$F$16</f>
        <v>0</v>
      </c>
      <c r="K369" s="36">
        <f>SUMIFS(СВЦЭМ!$K$34:$K$777,СВЦЭМ!$A$34:$A$777,$A369,СВЦЭМ!$B$34:$B$777,K$366)+'СЕТ СН'!$F$16</f>
        <v>0</v>
      </c>
      <c r="L369" s="36">
        <f>SUMIFS(СВЦЭМ!$K$34:$K$777,СВЦЭМ!$A$34:$A$777,$A369,СВЦЭМ!$B$34:$B$777,L$366)+'СЕТ СН'!$F$16</f>
        <v>0</v>
      </c>
      <c r="M369" s="36">
        <f>SUMIFS(СВЦЭМ!$K$34:$K$777,СВЦЭМ!$A$34:$A$777,$A369,СВЦЭМ!$B$34:$B$777,M$366)+'СЕТ СН'!$F$16</f>
        <v>0</v>
      </c>
      <c r="N369" s="36">
        <f>SUMIFS(СВЦЭМ!$K$34:$K$777,СВЦЭМ!$A$34:$A$777,$A369,СВЦЭМ!$B$34:$B$777,N$366)+'СЕТ СН'!$F$16</f>
        <v>0</v>
      </c>
      <c r="O369" s="36">
        <f>SUMIFS(СВЦЭМ!$K$34:$K$777,СВЦЭМ!$A$34:$A$777,$A369,СВЦЭМ!$B$34:$B$777,O$366)+'СЕТ СН'!$F$16</f>
        <v>0</v>
      </c>
      <c r="P369" s="36">
        <f>SUMIFS(СВЦЭМ!$K$34:$K$777,СВЦЭМ!$A$34:$A$777,$A369,СВЦЭМ!$B$34:$B$777,P$366)+'СЕТ СН'!$F$16</f>
        <v>0</v>
      </c>
      <c r="Q369" s="36">
        <f>SUMIFS(СВЦЭМ!$K$34:$K$777,СВЦЭМ!$A$34:$A$777,$A369,СВЦЭМ!$B$34:$B$777,Q$366)+'СЕТ СН'!$F$16</f>
        <v>0</v>
      </c>
      <c r="R369" s="36">
        <f>SUMIFS(СВЦЭМ!$K$34:$K$777,СВЦЭМ!$A$34:$A$777,$A369,СВЦЭМ!$B$34:$B$777,R$366)+'СЕТ СН'!$F$16</f>
        <v>0</v>
      </c>
      <c r="S369" s="36">
        <f>SUMIFS(СВЦЭМ!$K$34:$K$777,СВЦЭМ!$A$34:$A$777,$A369,СВЦЭМ!$B$34:$B$777,S$366)+'СЕТ СН'!$F$16</f>
        <v>0</v>
      </c>
      <c r="T369" s="36">
        <f>SUMIFS(СВЦЭМ!$K$34:$K$777,СВЦЭМ!$A$34:$A$777,$A369,СВЦЭМ!$B$34:$B$777,T$366)+'СЕТ СН'!$F$16</f>
        <v>0</v>
      </c>
      <c r="U369" s="36">
        <f>SUMIFS(СВЦЭМ!$K$34:$K$777,СВЦЭМ!$A$34:$A$777,$A369,СВЦЭМ!$B$34:$B$777,U$366)+'СЕТ СН'!$F$16</f>
        <v>0</v>
      </c>
      <c r="V369" s="36">
        <f>SUMIFS(СВЦЭМ!$K$34:$K$777,СВЦЭМ!$A$34:$A$777,$A369,СВЦЭМ!$B$34:$B$777,V$366)+'СЕТ СН'!$F$16</f>
        <v>0</v>
      </c>
      <c r="W369" s="36">
        <f>SUMIFS(СВЦЭМ!$K$34:$K$777,СВЦЭМ!$A$34:$A$777,$A369,СВЦЭМ!$B$34:$B$777,W$366)+'СЕТ СН'!$F$16</f>
        <v>0</v>
      </c>
      <c r="X369" s="36">
        <f>SUMIFS(СВЦЭМ!$K$34:$K$777,СВЦЭМ!$A$34:$A$777,$A369,СВЦЭМ!$B$34:$B$777,X$366)+'СЕТ СН'!$F$16</f>
        <v>0</v>
      </c>
      <c r="Y369" s="36">
        <f>SUMIFS(СВЦЭМ!$K$34:$K$777,СВЦЭМ!$A$34:$A$777,$A369,СВЦЭМ!$B$34:$B$777,Y$366)+'СЕТ СН'!$F$16</f>
        <v>0</v>
      </c>
    </row>
    <row r="370" spans="1:25" ht="15.75" hidden="1" x14ac:dyDescent="0.2">
      <c r="A370" s="35">
        <f t="shared" si="10"/>
        <v>44078</v>
      </c>
      <c r="B370" s="36">
        <f>SUMIFS(СВЦЭМ!$K$34:$K$777,СВЦЭМ!$A$34:$A$777,$A370,СВЦЭМ!$B$34:$B$777,B$366)+'СЕТ СН'!$F$16</f>
        <v>0</v>
      </c>
      <c r="C370" s="36">
        <f>SUMIFS(СВЦЭМ!$K$34:$K$777,СВЦЭМ!$A$34:$A$777,$A370,СВЦЭМ!$B$34:$B$777,C$366)+'СЕТ СН'!$F$16</f>
        <v>0</v>
      </c>
      <c r="D370" s="36">
        <f>SUMIFS(СВЦЭМ!$K$34:$K$777,СВЦЭМ!$A$34:$A$777,$A370,СВЦЭМ!$B$34:$B$777,D$366)+'СЕТ СН'!$F$16</f>
        <v>0</v>
      </c>
      <c r="E370" s="36">
        <f>SUMIFS(СВЦЭМ!$K$34:$K$777,СВЦЭМ!$A$34:$A$777,$A370,СВЦЭМ!$B$34:$B$777,E$366)+'СЕТ СН'!$F$16</f>
        <v>0</v>
      </c>
      <c r="F370" s="36">
        <f>SUMIFS(СВЦЭМ!$K$34:$K$777,СВЦЭМ!$A$34:$A$777,$A370,СВЦЭМ!$B$34:$B$777,F$366)+'СЕТ СН'!$F$16</f>
        <v>0</v>
      </c>
      <c r="G370" s="36">
        <f>SUMIFS(СВЦЭМ!$K$34:$K$777,СВЦЭМ!$A$34:$A$777,$A370,СВЦЭМ!$B$34:$B$777,G$366)+'СЕТ СН'!$F$16</f>
        <v>0</v>
      </c>
      <c r="H370" s="36">
        <f>SUMIFS(СВЦЭМ!$K$34:$K$777,СВЦЭМ!$A$34:$A$777,$A370,СВЦЭМ!$B$34:$B$777,H$366)+'СЕТ СН'!$F$16</f>
        <v>0</v>
      </c>
      <c r="I370" s="36">
        <f>SUMIFS(СВЦЭМ!$K$34:$K$777,СВЦЭМ!$A$34:$A$777,$A370,СВЦЭМ!$B$34:$B$777,I$366)+'СЕТ СН'!$F$16</f>
        <v>0</v>
      </c>
      <c r="J370" s="36">
        <f>SUMIFS(СВЦЭМ!$K$34:$K$777,СВЦЭМ!$A$34:$A$777,$A370,СВЦЭМ!$B$34:$B$777,J$366)+'СЕТ СН'!$F$16</f>
        <v>0</v>
      </c>
      <c r="K370" s="36">
        <f>SUMIFS(СВЦЭМ!$K$34:$K$777,СВЦЭМ!$A$34:$A$777,$A370,СВЦЭМ!$B$34:$B$777,K$366)+'СЕТ СН'!$F$16</f>
        <v>0</v>
      </c>
      <c r="L370" s="36">
        <f>SUMIFS(СВЦЭМ!$K$34:$K$777,СВЦЭМ!$A$34:$A$777,$A370,СВЦЭМ!$B$34:$B$777,L$366)+'СЕТ СН'!$F$16</f>
        <v>0</v>
      </c>
      <c r="M370" s="36">
        <f>SUMIFS(СВЦЭМ!$K$34:$K$777,СВЦЭМ!$A$34:$A$777,$A370,СВЦЭМ!$B$34:$B$777,M$366)+'СЕТ СН'!$F$16</f>
        <v>0</v>
      </c>
      <c r="N370" s="36">
        <f>SUMIFS(СВЦЭМ!$K$34:$K$777,СВЦЭМ!$A$34:$A$777,$A370,СВЦЭМ!$B$34:$B$777,N$366)+'СЕТ СН'!$F$16</f>
        <v>0</v>
      </c>
      <c r="O370" s="36">
        <f>SUMIFS(СВЦЭМ!$K$34:$K$777,СВЦЭМ!$A$34:$A$777,$A370,СВЦЭМ!$B$34:$B$777,O$366)+'СЕТ СН'!$F$16</f>
        <v>0</v>
      </c>
      <c r="P370" s="36">
        <f>SUMIFS(СВЦЭМ!$K$34:$K$777,СВЦЭМ!$A$34:$A$777,$A370,СВЦЭМ!$B$34:$B$777,P$366)+'СЕТ СН'!$F$16</f>
        <v>0</v>
      </c>
      <c r="Q370" s="36">
        <f>SUMIFS(СВЦЭМ!$K$34:$K$777,СВЦЭМ!$A$34:$A$777,$A370,СВЦЭМ!$B$34:$B$777,Q$366)+'СЕТ СН'!$F$16</f>
        <v>0</v>
      </c>
      <c r="R370" s="36">
        <f>SUMIFS(СВЦЭМ!$K$34:$K$777,СВЦЭМ!$A$34:$A$777,$A370,СВЦЭМ!$B$34:$B$777,R$366)+'СЕТ СН'!$F$16</f>
        <v>0</v>
      </c>
      <c r="S370" s="36">
        <f>SUMIFS(СВЦЭМ!$K$34:$K$777,СВЦЭМ!$A$34:$A$777,$A370,СВЦЭМ!$B$34:$B$777,S$366)+'СЕТ СН'!$F$16</f>
        <v>0</v>
      </c>
      <c r="T370" s="36">
        <f>SUMIFS(СВЦЭМ!$K$34:$K$777,СВЦЭМ!$A$34:$A$777,$A370,СВЦЭМ!$B$34:$B$777,T$366)+'СЕТ СН'!$F$16</f>
        <v>0</v>
      </c>
      <c r="U370" s="36">
        <f>SUMIFS(СВЦЭМ!$K$34:$K$777,СВЦЭМ!$A$34:$A$777,$A370,СВЦЭМ!$B$34:$B$777,U$366)+'СЕТ СН'!$F$16</f>
        <v>0</v>
      </c>
      <c r="V370" s="36">
        <f>SUMIFS(СВЦЭМ!$K$34:$K$777,СВЦЭМ!$A$34:$A$777,$A370,СВЦЭМ!$B$34:$B$777,V$366)+'СЕТ СН'!$F$16</f>
        <v>0</v>
      </c>
      <c r="W370" s="36">
        <f>SUMIFS(СВЦЭМ!$K$34:$K$777,СВЦЭМ!$A$34:$A$777,$A370,СВЦЭМ!$B$34:$B$777,W$366)+'СЕТ СН'!$F$16</f>
        <v>0</v>
      </c>
      <c r="X370" s="36">
        <f>SUMIFS(СВЦЭМ!$K$34:$K$777,СВЦЭМ!$A$34:$A$777,$A370,СВЦЭМ!$B$34:$B$777,X$366)+'СЕТ СН'!$F$16</f>
        <v>0</v>
      </c>
      <c r="Y370" s="36">
        <f>SUMIFS(СВЦЭМ!$K$34:$K$777,СВЦЭМ!$A$34:$A$777,$A370,СВЦЭМ!$B$34:$B$777,Y$366)+'СЕТ СН'!$F$16</f>
        <v>0</v>
      </c>
    </row>
    <row r="371" spans="1:25" ht="15.75" hidden="1" x14ac:dyDescent="0.2">
      <c r="A371" s="35">
        <f t="shared" si="10"/>
        <v>44079</v>
      </c>
      <c r="B371" s="36">
        <f>SUMIFS(СВЦЭМ!$K$34:$K$777,СВЦЭМ!$A$34:$A$777,$A371,СВЦЭМ!$B$34:$B$777,B$366)+'СЕТ СН'!$F$16</f>
        <v>0</v>
      </c>
      <c r="C371" s="36">
        <f>SUMIFS(СВЦЭМ!$K$34:$K$777,СВЦЭМ!$A$34:$A$777,$A371,СВЦЭМ!$B$34:$B$777,C$366)+'СЕТ СН'!$F$16</f>
        <v>0</v>
      </c>
      <c r="D371" s="36">
        <f>SUMIFS(СВЦЭМ!$K$34:$K$777,СВЦЭМ!$A$34:$A$777,$A371,СВЦЭМ!$B$34:$B$777,D$366)+'СЕТ СН'!$F$16</f>
        <v>0</v>
      </c>
      <c r="E371" s="36">
        <f>SUMIFS(СВЦЭМ!$K$34:$K$777,СВЦЭМ!$A$34:$A$777,$A371,СВЦЭМ!$B$34:$B$777,E$366)+'СЕТ СН'!$F$16</f>
        <v>0</v>
      </c>
      <c r="F371" s="36">
        <f>SUMIFS(СВЦЭМ!$K$34:$K$777,СВЦЭМ!$A$34:$A$777,$A371,СВЦЭМ!$B$34:$B$777,F$366)+'СЕТ СН'!$F$16</f>
        <v>0</v>
      </c>
      <c r="G371" s="36">
        <f>SUMIFS(СВЦЭМ!$K$34:$K$777,СВЦЭМ!$A$34:$A$777,$A371,СВЦЭМ!$B$34:$B$777,G$366)+'СЕТ СН'!$F$16</f>
        <v>0</v>
      </c>
      <c r="H371" s="36">
        <f>SUMIFS(СВЦЭМ!$K$34:$K$777,СВЦЭМ!$A$34:$A$777,$A371,СВЦЭМ!$B$34:$B$777,H$366)+'СЕТ СН'!$F$16</f>
        <v>0</v>
      </c>
      <c r="I371" s="36">
        <f>SUMIFS(СВЦЭМ!$K$34:$K$777,СВЦЭМ!$A$34:$A$777,$A371,СВЦЭМ!$B$34:$B$777,I$366)+'СЕТ СН'!$F$16</f>
        <v>0</v>
      </c>
      <c r="J371" s="36">
        <f>SUMIFS(СВЦЭМ!$K$34:$K$777,СВЦЭМ!$A$34:$A$777,$A371,СВЦЭМ!$B$34:$B$777,J$366)+'СЕТ СН'!$F$16</f>
        <v>0</v>
      </c>
      <c r="K371" s="36">
        <f>SUMIFS(СВЦЭМ!$K$34:$K$777,СВЦЭМ!$A$34:$A$777,$A371,СВЦЭМ!$B$34:$B$777,K$366)+'СЕТ СН'!$F$16</f>
        <v>0</v>
      </c>
      <c r="L371" s="36">
        <f>SUMIFS(СВЦЭМ!$K$34:$K$777,СВЦЭМ!$A$34:$A$777,$A371,СВЦЭМ!$B$34:$B$777,L$366)+'СЕТ СН'!$F$16</f>
        <v>0</v>
      </c>
      <c r="M371" s="36">
        <f>SUMIFS(СВЦЭМ!$K$34:$K$777,СВЦЭМ!$A$34:$A$777,$A371,СВЦЭМ!$B$34:$B$777,M$366)+'СЕТ СН'!$F$16</f>
        <v>0</v>
      </c>
      <c r="N371" s="36">
        <f>SUMIFS(СВЦЭМ!$K$34:$K$777,СВЦЭМ!$A$34:$A$777,$A371,СВЦЭМ!$B$34:$B$777,N$366)+'СЕТ СН'!$F$16</f>
        <v>0</v>
      </c>
      <c r="O371" s="36">
        <f>SUMIFS(СВЦЭМ!$K$34:$K$777,СВЦЭМ!$A$34:$A$777,$A371,СВЦЭМ!$B$34:$B$777,O$366)+'СЕТ СН'!$F$16</f>
        <v>0</v>
      </c>
      <c r="P371" s="36">
        <f>SUMIFS(СВЦЭМ!$K$34:$K$777,СВЦЭМ!$A$34:$A$777,$A371,СВЦЭМ!$B$34:$B$777,P$366)+'СЕТ СН'!$F$16</f>
        <v>0</v>
      </c>
      <c r="Q371" s="36">
        <f>SUMIFS(СВЦЭМ!$K$34:$K$777,СВЦЭМ!$A$34:$A$777,$A371,СВЦЭМ!$B$34:$B$777,Q$366)+'СЕТ СН'!$F$16</f>
        <v>0</v>
      </c>
      <c r="R371" s="36">
        <f>SUMIFS(СВЦЭМ!$K$34:$K$777,СВЦЭМ!$A$34:$A$777,$A371,СВЦЭМ!$B$34:$B$777,R$366)+'СЕТ СН'!$F$16</f>
        <v>0</v>
      </c>
      <c r="S371" s="36">
        <f>SUMIFS(СВЦЭМ!$K$34:$K$777,СВЦЭМ!$A$34:$A$777,$A371,СВЦЭМ!$B$34:$B$777,S$366)+'СЕТ СН'!$F$16</f>
        <v>0</v>
      </c>
      <c r="T371" s="36">
        <f>SUMIFS(СВЦЭМ!$K$34:$K$777,СВЦЭМ!$A$34:$A$777,$A371,СВЦЭМ!$B$34:$B$777,T$366)+'СЕТ СН'!$F$16</f>
        <v>0</v>
      </c>
      <c r="U371" s="36">
        <f>SUMIFS(СВЦЭМ!$K$34:$K$777,СВЦЭМ!$A$34:$A$777,$A371,СВЦЭМ!$B$34:$B$777,U$366)+'СЕТ СН'!$F$16</f>
        <v>0</v>
      </c>
      <c r="V371" s="36">
        <f>SUMIFS(СВЦЭМ!$K$34:$K$777,СВЦЭМ!$A$34:$A$777,$A371,СВЦЭМ!$B$34:$B$777,V$366)+'СЕТ СН'!$F$16</f>
        <v>0</v>
      </c>
      <c r="W371" s="36">
        <f>SUMIFS(СВЦЭМ!$K$34:$K$777,СВЦЭМ!$A$34:$A$777,$A371,СВЦЭМ!$B$34:$B$777,W$366)+'СЕТ СН'!$F$16</f>
        <v>0</v>
      </c>
      <c r="X371" s="36">
        <f>SUMIFS(СВЦЭМ!$K$34:$K$777,СВЦЭМ!$A$34:$A$777,$A371,СВЦЭМ!$B$34:$B$777,X$366)+'СЕТ СН'!$F$16</f>
        <v>0</v>
      </c>
      <c r="Y371" s="36">
        <f>SUMIFS(СВЦЭМ!$K$34:$K$777,СВЦЭМ!$A$34:$A$777,$A371,СВЦЭМ!$B$34:$B$777,Y$366)+'СЕТ СН'!$F$16</f>
        <v>0</v>
      </c>
    </row>
    <row r="372" spans="1:25" ht="15.75" hidden="1" x14ac:dyDescent="0.2">
      <c r="A372" s="35">
        <f t="shared" si="10"/>
        <v>44080</v>
      </c>
      <c r="B372" s="36">
        <f>SUMIFS(СВЦЭМ!$K$34:$K$777,СВЦЭМ!$A$34:$A$777,$A372,СВЦЭМ!$B$34:$B$777,B$366)+'СЕТ СН'!$F$16</f>
        <v>0</v>
      </c>
      <c r="C372" s="36">
        <f>SUMIFS(СВЦЭМ!$K$34:$K$777,СВЦЭМ!$A$34:$A$777,$A372,СВЦЭМ!$B$34:$B$777,C$366)+'СЕТ СН'!$F$16</f>
        <v>0</v>
      </c>
      <c r="D372" s="36">
        <f>SUMIFS(СВЦЭМ!$K$34:$K$777,СВЦЭМ!$A$34:$A$777,$A372,СВЦЭМ!$B$34:$B$777,D$366)+'СЕТ СН'!$F$16</f>
        <v>0</v>
      </c>
      <c r="E372" s="36">
        <f>SUMIFS(СВЦЭМ!$K$34:$K$777,СВЦЭМ!$A$34:$A$777,$A372,СВЦЭМ!$B$34:$B$777,E$366)+'СЕТ СН'!$F$16</f>
        <v>0</v>
      </c>
      <c r="F372" s="36">
        <f>SUMIFS(СВЦЭМ!$K$34:$K$777,СВЦЭМ!$A$34:$A$777,$A372,СВЦЭМ!$B$34:$B$777,F$366)+'СЕТ СН'!$F$16</f>
        <v>0</v>
      </c>
      <c r="G372" s="36">
        <f>SUMIFS(СВЦЭМ!$K$34:$K$777,СВЦЭМ!$A$34:$A$777,$A372,СВЦЭМ!$B$34:$B$777,G$366)+'СЕТ СН'!$F$16</f>
        <v>0</v>
      </c>
      <c r="H372" s="36">
        <f>SUMIFS(СВЦЭМ!$K$34:$K$777,СВЦЭМ!$A$34:$A$777,$A372,СВЦЭМ!$B$34:$B$777,H$366)+'СЕТ СН'!$F$16</f>
        <v>0</v>
      </c>
      <c r="I372" s="36">
        <f>SUMIFS(СВЦЭМ!$K$34:$K$777,СВЦЭМ!$A$34:$A$777,$A372,СВЦЭМ!$B$34:$B$777,I$366)+'СЕТ СН'!$F$16</f>
        <v>0</v>
      </c>
      <c r="J372" s="36">
        <f>SUMIFS(СВЦЭМ!$K$34:$K$777,СВЦЭМ!$A$34:$A$777,$A372,СВЦЭМ!$B$34:$B$777,J$366)+'СЕТ СН'!$F$16</f>
        <v>0</v>
      </c>
      <c r="K372" s="36">
        <f>SUMIFS(СВЦЭМ!$K$34:$K$777,СВЦЭМ!$A$34:$A$777,$A372,СВЦЭМ!$B$34:$B$777,K$366)+'СЕТ СН'!$F$16</f>
        <v>0</v>
      </c>
      <c r="L372" s="36">
        <f>SUMIFS(СВЦЭМ!$K$34:$K$777,СВЦЭМ!$A$34:$A$777,$A372,СВЦЭМ!$B$34:$B$777,L$366)+'СЕТ СН'!$F$16</f>
        <v>0</v>
      </c>
      <c r="M372" s="36">
        <f>SUMIFS(СВЦЭМ!$K$34:$K$777,СВЦЭМ!$A$34:$A$777,$A372,СВЦЭМ!$B$34:$B$777,M$366)+'СЕТ СН'!$F$16</f>
        <v>0</v>
      </c>
      <c r="N372" s="36">
        <f>SUMIFS(СВЦЭМ!$K$34:$K$777,СВЦЭМ!$A$34:$A$777,$A372,СВЦЭМ!$B$34:$B$777,N$366)+'СЕТ СН'!$F$16</f>
        <v>0</v>
      </c>
      <c r="O372" s="36">
        <f>SUMIFS(СВЦЭМ!$K$34:$K$777,СВЦЭМ!$A$34:$A$777,$A372,СВЦЭМ!$B$34:$B$777,O$366)+'СЕТ СН'!$F$16</f>
        <v>0</v>
      </c>
      <c r="P372" s="36">
        <f>SUMIFS(СВЦЭМ!$K$34:$K$777,СВЦЭМ!$A$34:$A$777,$A372,СВЦЭМ!$B$34:$B$777,P$366)+'СЕТ СН'!$F$16</f>
        <v>0</v>
      </c>
      <c r="Q372" s="36">
        <f>SUMIFS(СВЦЭМ!$K$34:$K$777,СВЦЭМ!$A$34:$A$777,$A372,СВЦЭМ!$B$34:$B$777,Q$366)+'СЕТ СН'!$F$16</f>
        <v>0</v>
      </c>
      <c r="R372" s="36">
        <f>SUMIFS(СВЦЭМ!$K$34:$K$777,СВЦЭМ!$A$34:$A$777,$A372,СВЦЭМ!$B$34:$B$777,R$366)+'СЕТ СН'!$F$16</f>
        <v>0</v>
      </c>
      <c r="S372" s="36">
        <f>SUMIFS(СВЦЭМ!$K$34:$K$777,СВЦЭМ!$A$34:$A$777,$A372,СВЦЭМ!$B$34:$B$777,S$366)+'СЕТ СН'!$F$16</f>
        <v>0</v>
      </c>
      <c r="T372" s="36">
        <f>SUMIFS(СВЦЭМ!$K$34:$K$777,СВЦЭМ!$A$34:$A$777,$A372,СВЦЭМ!$B$34:$B$777,T$366)+'СЕТ СН'!$F$16</f>
        <v>0</v>
      </c>
      <c r="U372" s="36">
        <f>SUMIFS(СВЦЭМ!$K$34:$K$777,СВЦЭМ!$A$34:$A$777,$A372,СВЦЭМ!$B$34:$B$777,U$366)+'СЕТ СН'!$F$16</f>
        <v>0</v>
      </c>
      <c r="V372" s="36">
        <f>SUMIFS(СВЦЭМ!$K$34:$K$777,СВЦЭМ!$A$34:$A$777,$A372,СВЦЭМ!$B$34:$B$777,V$366)+'СЕТ СН'!$F$16</f>
        <v>0</v>
      </c>
      <c r="W372" s="36">
        <f>SUMIFS(СВЦЭМ!$K$34:$K$777,СВЦЭМ!$A$34:$A$777,$A372,СВЦЭМ!$B$34:$B$777,W$366)+'СЕТ СН'!$F$16</f>
        <v>0</v>
      </c>
      <c r="X372" s="36">
        <f>SUMIFS(СВЦЭМ!$K$34:$K$777,СВЦЭМ!$A$34:$A$777,$A372,СВЦЭМ!$B$34:$B$777,X$366)+'СЕТ СН'!$F$16</f>
        <v>0</v>
      </c>
      <c r="Y372" s="36">
        <f>SUMIFS(СВЦЭМ!$K$34:$K$777,СВЦЭМ!$A$34:$A$777,$A372,СВЦЭМ!$B$34:$B$777,Y$366)+'СЕТ СН'!$F$16</f>
        <v>0</v>
      </c>
    </row>
    <row r="373" spans="1:25" ht="15.75" hidden="1" x14ac:dyDescent="0.2">
      <c r="A373" s="35">
        <f t="shared" si="10"/>
        <v>44081</v>
      </c>
      <c r="B373" s="36">
        <f>SUMIFS(СВЦЭМ!$K$34:$K$777,СВЦЭМ!$A$34:$A$777,$A373,СВЦЭМ!$B$34:$B$777,B$366)+'СЕТ СН'!$F$16</f>
        <v>0</v>
      </c>
      <c r="C373" s="36">
        <f>SUMIFS(СВЦЭМ!$K$34:$K$777,СВЦЭМ!$A$34:$A$777,$A373,СВЦЭМ!$B$34:$B$777,C$366)+'СЕТ СН'!$F$16</f>
        <v>0</v>
      </c>
      <c r="D373" s="36">
        <f>SUMIFS(СВЦЭМ!$K$34:$K$777,СВЦЭМ!$A$34:$A$777,$A373,СВЦЭМ!$B$34:$B$777,D$366)+'СЕТ СН'!$F$16</f>
        <v>0</v>
      </c>
      <c r="E373" s="36">
        <f>SUMIFS(СВЦЭМ!$K$34:$K$777,СВЦЭМ!$A$34:$A$777,$A373,СВЦЭМ!$B$34:$B$777,E$366)+'СЕТ СН'!$F$16</f>
        <v>0</v>
      </c>
      <c r="F373" s="36">
        <f>SUMIFS(СВЦЭМ!$K$34:$K$777,СВЦЭМ!$A$34:$A$777,$A373,СВЦЭМ!$B$34:$B$777,F$366)+'СЕТ СН'!$F$16</f>
        <v>0</v>
      </c>
      <c r="G373" s="36">
        <f>SUMIFS(СВЦЭМ!$K$34:$K$777,СВЦЭМ!$A$34:$A$777,$A373,СВЦЭМ!$B$34:$B$777,G$366)+'СЕТ СН'!$F$16</f>
        <v>0</v>
      </c>
      <c r="H373" s="36">
        <f>SUMIFS(СВЦЭМ!$K$34:$K$777,СВЦЭМ!$A$34:$A$777,$A373,СВЦЭМ!$B$34:$B$777,H$366)+'СЕТ СН'!$F$16</f>
        <v>0</v>
      </c>
      <c r="I373" s="36">
        <f>SUMIFS(СВЦЭМ!$K$34:$K$777,СВЦЭМ!$A$34:$A$777,$A373,СВЦЭМ!$B$34:$B$777,I$366)+'СЕТ СН'!$F$16</f>
        <v>0</v>
      </c>
      <c r="J373" s="36">
        <f>SUMIFS(СВЦЭМ!$K$34:$K$777,СВЦЭМ!$A$34:$A$777,$A373,СВЦЭМ!$B$34:$B$777,J$366)+'СЕТ СН'!$F$16</f>
        <v>0</v>
      </c>
      <c r="K373" s="36">
        <f>SUMIFS(СВЦЭМ!$K$34:$K$777,СВЦЭМ!$A$34:$A$777,$A373,СВЦЭМ!$B$34:$B$777,K$366)+'СЕТ СН'!$F$16</f>
        <v>0</v>
      </c>
      <c r="L373" s="36">
        <f>SUMIFS(СВЦЭМ!$K$34:$K$777,СВЦЭМ!$A$34:$A$777,$A373,СВЦЭМ!$B$34:$B$777,L$366)+'СЕТ СН'!$F$16</f>
        <v>0</v>
      </c>
      <c r="M373" s="36">
        <f>SUMIFS(СВЦЭМ!$K$34:$K$777,СВЦЭМ!$A$34:$A$777,$A373,СВЦЭМ!$B$34:$B$777,M$366)+'СЕТ СН'!$F$16</f>
        <v>0</v>
      </c>
      <c r="N373" s="36">
        <f>SUMIFS(СВЦЭМ!$K$34:$K$777,СВЦЭМ!$A$34:$A$777,$A373,СВЦЭМ!$B$34:$B$777,N$366)+'СЕТ СН'!$F$16</f>
        <v>0</v>
      </c>
      <c r="O373" s="36">
        <f>SUMIFS(СВЦЭМ!$K$34:$K$777,СВЦЭМ!$A$34:$A$777,$A373,СВЦЭМ!$B$34:$B$777,O$366)+'СЕТ СН'!$F$16</f>
        <v>0</v>
      </c>
      <c r="P373" s="36">
        <f>SUMIFS(СВЦЭМ!$K$34:$K$777,СВЦЭМ!$A$34:$A$777,$A373,СВЦЭМ!$B$34:$B$777,P$366)+'СЕТ СН'!$F$16</f>
        <v>0</v>
      </c>
      <c r="Q373" s="36">
        <f>SUMIFS(СВЦЭМ!$K$34:$K$777,СВЦЭМ!$A$34:$A$777,$A373,СВЦЭМ!$B$34:$B$777,Q$366)+'СЕТ СН'!$F$16</f>
        <v>0</v>
      </c>
      <c r="R373" s="36">
        <f>SUMIFS(СВЦЭМ!$K$34:$K$777,СВЦЭМ!$A$34:$A$777,$A373,СВЦЭМ!$B$34:$B$777,R$366)+'СЕТ СН'!$F$16</f>
        <v>0</v>
      </c>
      <c r="S373" s="36">
        <f>SUMIFS(СВЦЭМ!$K$34:$K$777,СВЦЭМ!$A$34:$A$777,$A373,СВЦЭМ!$B$34:$B$777,S$366)+'СЕТ СН'!$F$16</f>
        <v>0</v>
      </c>
      <c r="T373" s="36">
        <f>SUMIFS(СВЦЭМ!$K$34:$K$777,СВЦЭМ!$A$34:$A$777,$A373,СВЦЭМ!$B$34:$B$777,T$366)+'СЕТ СН'!$F$16</f>
        <v>0</v>
      </c>
      <c r="U373" s="36">
        <f>SUMIFS(СВЦЭМ!$K$34:$K$777,СВЦЭМ!$A$34:$A$777,$A373,СВЦЭМ!$B$34:$B$777,U$366)+'СЕТ СН'!$F$16</f>
        <v>0</v>
      </c>
      <c r="V373" s="36">
        <f>SUMIFS(СВЦЭМ!$K$34:$K$777,СВЦЭМ!$A$34:$A$777,$A373,СВЦЭМ!$B$34:$B$777,V$366)+'СЕТ СН'!$F$16</f>
        <v>0</v>
      </c>
      <c r="W373" s="36">
        <f>SUMIFS(СВЦЭМ!$K$34:$K$777,СВЦЭМ!$A$34:$A$777,$A373,СВЦЭМ!$B$34:$B$777,W$366)+'СЕТ СН'!$F$16</f>
        <v>0</v>
      </c>
      <c r="X373" s="36">
        <f>SUMIFS(СВЦЭМ!$K$34:$K$777,СВЦЭМ!$A$34:$A$777,$A373,СВЦЭМ!$B$34:$B$777,X$366)+'СЕТ СН'!$F$16</f>
        <v>0</v>
      </c>
      <c r="Y373" s="36">
        <f>SUMIFS(СВЦЭМ!$K$34:$K$777,СВЦЭМ!$A$34:$A$777,$A373,СВЦЭМ!$B$34:$B$777,Y$366)+'СЕТ СН'!$F$16</f>
        <v>0</v>
      </c>
    </row>
    <row r="374" spans="1:25" ht="15.75" hidden="1" x14ac:dyDescent="0.2">
      <c r="A374" s="35">
        <f t="shared" si="10"/>
        <v>44082</v>
      </c>
      <c r="B374" s="36">
        <f>SUMIFS(СВЦЭМ!$K$34:$K$777,СВЦЭМ!$A$34:$A$777,$A374,СВЦЭМ!$B$34:$B$777,B$366)+'СЕТ СН'!$F$16</f>
        <v>0</v>
      </c>
      <c r="C374" s="36">
        <f>SUMIFS(СВЦЭМ!$K$34:$K$777,СВЦЭМ!$A$34:$A$777,$A374,СВЦЭМ!$B$34:$B$777,C$366)+'СЕТ СН'!$F$16</f>
        <v>0</v>
      </c>
      <c r="D374" s="36">
        <f>SUMIFS(СВЦЭМ!$K$34:$K$777,СВЦЭМ!$A$34:$A$777,$A374,СВЦЭМ!$B$34:$B$777,D$366)+'СЕТ СН'!$F$16</f>
        <v>0</v>
      </c>
      <c r="E374" s="36">
        <f>SUMIFS(СВЦЭМ!$K$34:$K$777,СВЦЭМ!$A$34:$A$777,$A374,СВЦЭМ!$B$34:$B$777,E$366)+'СЕТ СН'!$F$16</f>
        <v>0</v>
      </c>
      <c r="F374" s="36">
        <f>SUMIFS(СВЦЭМ!$K$34:$K$777,СВЦЭМ!$A$34:$A$777,$A374,СВЦЭМ!$B$34:$B$777,F$366)+'СЕТ СН'!$F$16</f>
        <v>0</v>
      </c>
      <c r="G374" s="36">
        <f>SUMIFS(СВЦЭМ!$K$34:$K$777,СВЦЭМ!$A$34:$A$777,$A374,СВЦЭМ!$B$34:$B$777,G$366)+'СЕТ СН'!$F$16</f>
        <v>0</v>
      </c>
      <c r="H374" s="36">
        <f>SUMIFS(СВЦЭМ!$K$34:$K$777,СВЦЭМ!$A$34:$A$777,$A374,СВЦЭМ!$B$34:$B$777,H$366)+'СЕТ СН'!$F$16</f>
        <v>0</v>
      </c>
      <c r="I374" s="36">
        <f>SUMIFS(СВЦЭМ!$K$34:$K$777,СВЦЭМ!$A$34:$A$777,$A374,СВЦЭМ!$B$34:$B$777,I$366)+'СЕТ СН'!$F$16</f>
        <v>0</v>
      </c>
      <c r="J374" s="36">
        <f>SUMIFS(СВЦЭМ!$K$34:$K$777,СВЦЭМ!$A$34:$A$777,$A374,СВЦЭМ!$B$34:$B$777,J$366)+'СЕТ СН'!$F$16</f>
        <v>0</v>
      </c>
      <c r="K374" s="36">
        <f>SUMIFS(СВЦЭМ!$K$34:$K$777,СВЦЭМ!$A$34:$A$777,$A374,СВЦЭМ!$B$34:$B$777,K$366)+'СЕТ СН'!$F$16</f>
        <v>0</v>
      </c>
      <c r="L374" s="36">
        <f>SUMIFS(СВЦЭМ!$K$34:$K$777,СВЦЭМ!$A$34:$A$777,$A374,СВЦЭМ!$B$34:$B$777,L$366)+'СЕТ СН'!$F$16</f>
        <v>0</v>
      </c>
      <c r="M374" s="36">
        <f>SUMIFS(СВЦЭМ!$K$34:$K$777,СВЦЭМ!$A$34:$A$777,$A374,СВЦЭМ!$B$34:$B$777,M$366)+'СЕТ СН'!$F$16</f>
        <v>0</v>
      </c>
      <c r="N374" s="36">
        <f>SUMIFS(СВЦЭМ!$K$34:$K$777,СВЦЭМ!$A$34:$A$777,$A374,СВЦЭМ!$B$34:$B$777,N$366)+'СЕТ СН'!$F$16</f>
        <v>0</v>
      </c>
      <c r="O374" s="36">
        <f>SUMIFS(СВЦЭМ!$K$34:$K$777,СВЦЭМ!$A$34:$A$777,$A374,СВЦЭМ!$B$34:$B$777,O$366)+'СЕТ СН'!$F$16</f>
        <v>0</v>
      </c>
      <c r="P374" s="36">
        <f>SUMIFS(СВЦЭМ!$K$34:$K$777,СВЦЭМ!$A$34:$A$777,$A374,СВЦЭМ!$B$34:$B$777,P$366)+'СЕТ СН'!$F$16</f>
        <v>0</v>
      </c>
      <c r="Q374" s="36">
        <f>SUMIFS(СВЦЭМ!$K$34:$K$777,СВЦЭМ!$A$34:$A$777,$A374,СВЦЭМ!$B$34:$B$777,Q$366)+'СЕТ СН'!$F$16</f>
        <v>0</v>
      </c>
      <c r="R374" s="36">
        <f>SUMIFS(СВЦЭМ!$K$34:$K$777,СВЦЭМ!$A$34:$A$777,$A374,СВЦЭМ!$B$34:$B$777,R$366)+'СЕТ СН'!$F$16</f>
        <v>0</v>
      </c>
      <c r="S374" s="36">
        <f>SUMIFS(СВЦЭМ!$K$34:$K$777,СВЦЭМ!$A$34:$A$777,$A374,СВЦЭМ!$B$34:$B$777,S$366)+'СЕТ СН'!$F$16</f>
        <v>0</v>
      </c>
      <c r="T374" s="36">
        <f>SUMIFS(СВЦЭМ!$K$34:$K$777,СВЦЭМ!$A$34:$A$777,$A374,СВЦЭМ!$B$34:$B$777,T$366)+'СЕТ СН'!$F$16</f>
        <v>0</v>
      </c>
      <c r="U374" s="36">
        <f>SUMIFS(СВЦЭМ!$K$34:$K$777,СВЦЭМ!$A$34:$A$777,$A374,СВЦЭМ!$B$34:$B$777,U$366)+'СЕТ СН'!$F$16</f>
        <v>0</v>
      </c>
      <c r="V374" s="36">
        <f>SUMIFS(СВЦЭМ!$K$34:$K$777,СВЦЭМ!$A$34:$A$777,$A374,СВЦЭМ!$B$34:$B$777,V$366)+'СЕТ СН'!$F$16</f>
        <v>0</v>
      </c>
      <c r="W374" s="36">
        <f>SUMIFS(СВЦЭМ!$K$34:$K$777,СВЦЭМ!$A$34:$A$777,$A374,СВЦЭМ!$B$34:$B$777,W$366)+'СЕТ СН'!$F$16</f>
        <v>0</v>
      </c>
      <c r="X374" s="36">
        <f>SUMIFS(СВЦЭМ!$K$34:$K$777,СВЦЭМ!$A$34:$A$777,$A374,СВЦЭМ!$B$34:$B$777,X$366)+'СЕТ СН'!$F$16</f>
        <v>0</v>
      </c>
      <c r="Y374" s="36">
        <f>SUMIFS(СВЦЭМ!$K$34:$K$777,СВЦЭМ!$A$34:$A$777,$A374,СВЦЭМ!$B$34:$B$777,Y$366)+'СЕТ СН'!$F$16</f>
        <v>0</v>
      </c>
    </row>
    <row r="375" spans="1:25" ht="15.75" hidden="1" x14ac:dyDescent="0.2">
      <c r="A375" s="35">
        <f t="shared" si="10"/>
        <v>44083</v>
      </c>
      <c r="B375" s="36">
        <f>SUMIFS(СВЦЭМ!$K$34:$K$777,СВЦЭМ!$A$34:$A$777,$A375,СВЦЭМ!$B$34:$B$777,B$366)+'СЕТ СН'!$F$16</f>
        <v>0</v>
      </c>
      <c r="C375" s="36">
        <f>SUMIFS(СВЦЭМ!$K$34:$K$777,СВЦЭМ!$A$34:$A$777,$A375,СВЦЭМ!$B$34:$B$777,C$366)+'СЕТ СН'!$F$16</f>
        <v>0</v>
      </c>
      <c r="D375" s="36">
        <f>SUMIFS(СВЦЭМ!$K$34:$K$777,СВЦЭМ!$A$34:$A$777,$A375,СВЦЭМ!$B$34:$B$777,D$366)+'СЕТ СН'!$F$16</f>
        <v>0</v>
      </c>
      <c r="E375" s="36">
        <f>SUMIFS(СВЦЭМ!$K$34:$K$777,СВЦЭМ!$A$34:$A$777,$A375,СВЦЭМ!$B$34:$B$777,E$366)+'СЕТ СН'!$F$16</f>
        <v>0</v>
      </c>
      <c r="F375" s="36">
        <f>SUMIFS(СВЦЭМ!$K$34:$K$777,СВЦЭМ!$A$34:$A$777,$A375,СВЦЭМ!$B$34:$B$777,F$366)+'СЕТ СН'!$F$16</f>
        <v>0</v>
      </c>
      <c r="G375" s="36">
        <f>SUMIFS(СВЦЭМ!$K$34:$K$777,СВЦЭМ!$A$34:$A$777,$A375,СВЦЭМ!$B$34:$B$777,G$366)+'СЕТ СН'!$F$16</f>
        <v>0</v>
      </c>
      <c r="H375" s="36">
        <f>SUMIFS(СВЦЭМ!$K$34:$K$777,СВЦЭМ!$A$34:$A$777,$A375,СВЦЭМ!$B$34:$B$777,H$366)+'СЕТ СН'!$F$16</f>
        <v>0</v>
      </c>
      <c r="I375" s="36">
        <f>SUMIFS(СВЦЭМ!$K$34:$K$777,СВЦЭМ!$A$34:$A$777,$A375,СВЦЭМ!$B$34:$B$777,I$366)+'СЕТ СН'!$F$16</f>
        <v>0</v>
      </c>
      <c r="J375" s="36">
        <f>SUMIFS(СВЦЭМ!$K$34:$K$777,СВЦЭМ!$A$34:$A$777,$A375,СВЦЭМ!$B$34:$B$777,J$366)+'СЕТ СН'!$F$16</f>
        <v>0</v>
      </c>
      <c r="K375" s="36">
        <f>SUMIFS(СВЦЭМ!$K$34:$K$777,СВЦЭМ!$A$34:$A$777,$A375,СВЦЭМ!$B$34:$B$777,K$366)+'СЕТ СН'!$F$16</f>
        <v>0</v>
      </c>
      <c r="L375" s="36">
        <f>SUMIFS(СВЦЭМ!$K$34:$K$777,СВЦЭМ!$A$34:$A$777,$A375,СВЦЭМ!$B$34:$B$777,L$366)+'СЕТ СН'!$F$16</f>
        <v>0</v>
      </c>
      <c r="M375" s="36">
        <f>SUMIFS(СВЦЭМ!$K$34:$K$777,СВЦЭМ!$A$34:$A$777,$A375,СВЦЭМ!$B$34:$B$777,M$366)+'СЕТ СН'!$F$16</f>
        <v>0</v>
      </c>
      <c r="N375" s="36">
        <f>SUMIFS(СВЦЭМ!$K$34:$K$777,СВЦЭМ!$A$34:$A$777,$A375,СВЦЭМ!$B$34:$B$777,N$366)+'СЕТ СН'!$F$16</f>
        <v>0</v>
      </c>
      <c r="O375" s="36">
        <f>SUMIFS(СВЦЭМ!$K$34:$K$777,СВЦЭМ!$A$34:$A$777,$A375,СВЦЭМ!$B$34:$B$777,O$366)+'СЕТ СН'!$F$16</f>
        <v>0</v>
      </c>
      <c r="P375" s="36">
        <f>SUMIFS(СВЦЭМ!$K$34:$K$777,СВЦЭМ!$A$34:$A$777,$A375,СВЦЭМ!$B$34:$B$777,P$366)+'СЕТ СН'!$F$16</f>
        <v>0</v>
      </c>
      <c r="Q375" s="36">
        <f>SUMIFS(СВЦЭМ!$K$34:$K$777,СВЦЭМ!$A$34:$A$777,$A375,СВЦЭМ!$B$34:$B$777,Q$366)+'СЕТ СН'!$F$16</f>
        <v>0</v>
      </c>
      <c r="R375" s="36">
        <f>SUMIFS(СВЦЭМ!$K$34:$K$777,СВЦЭМ!$A$34:$A$777,$A375,СВЦЭМ!$B$34:$B$777,R$366)+'СЕТ СН'!$F$16</f>
        <v>0</v>
      </c>
      <c r="S375" s="36">
        <f>SUMIFS(СВЦЭМ!$K$34:$K$777,СВЦЭМ!$A$34:$A$777,$A375,СВЦЭМ!$B$34:$B$777,S$366)+'СЕТ СН'!$F$16</f>
        <v>0</v>
      </c>
      <c r="T375" s="36">
        <f>SUMIFS(СВЦЭМ!$K$34:$K$777,СВЦЭМ!$A$34:$A$777,$A375,СВЦЭМ!$B$34:$B$777,T$366)+'СЕТ СН'!$F$16</f>
        <v>0</v>
      </c>
      <c r="U375" s="36">
        <f>SUMIFS(СВЦЭМ!$K$34:$K$777,СВЦЭМ!$A$34:$A$777,$A375,СВЦЭМ!$B$34:$B$777,U$366)+'СЕТ СН'!$F$16</f>
        <v>0</v>
      </c>
      <c r="V375" s="36">
        <f>SUMIFS(СВЦЭМ!$K$34:$K$777,СВЦЭМ!$A$34:$A$777,$A375,СВЦЭМ!$B$34:$B$777,V$366)+'СЕТ СН'!$F$16</f>
        <v>0</v>
      </c>
      <c r="W375" s="36">
        <f>SUMIFS(СВЦЭМ!$K$34:$K$777,СВЦЭМ!$A$34:$A$777,$A375,СВЦЭМ!$B$34:$B$777,W$366)+'СЕТ СН'!$F$16</f>
        <v>0</v>
      </c>
      <c r="X375" s="36">
        <f>SUMIFS(СВЦЭМ!$K$34:$K$777,СВЦЭМ!$A$34:$A$777,$A375,СВЦЭМ!$B$34:$B$777,X$366)+'СЕТ СН'!$F$16</f>
        <v>0</v>
      </c>
      <c r="Y375" s="36">
        <f>SUMIFS(СВЦЭМ!$K$34:$K$777,СВЦЭМ!$A$34:$A$777,$A375,СВЦЭМ!$B$34:$B$777,Y$366)+'СЕТ СН'!$F$16</f>
        <v>0</v>
      </c>
    </row>
    <row r="376" spans="1:25" ht="15.75" hidden="1" x14ac:dyDescent="0.2">
      <c r="A376" s="35">
        <f t="shared" si="10"/>
        <v>44084</v>
      </c>
      <c r="B376" s="36">
        <f>SUMIFS(СВЦЭМ!$K$34:$K$777,СВЦЭМ!$A$34:$A$777,$A376,СВЦЭМ!$B$34:$B$777,B$366)+'СЕТ СН'!$F$16</f>
        <v>0</v>
      </c>
      <c r="C376" s="36">
        <f>SUMIFS(СВЦЭМ!$K$34:$K$777,СВЦЭМ!$A$34:$A$777,$A376,СВЦЭМ!$B$34:$B$777,C$366)+'СЕТ СН'!$F$16</f>
        <v>0</v>
      </c>
      <c r="D376" s="36">
        <f>SUMIFS(СВЦЭМ!$K$34:$K$777,СВЦЭМ!$A$34:$A$777,$A376,СВЦЭМ!$B$34:$B$777,D$366)+'СЕТ СН'!$F$16</f>
        <v>0</v>
      </c>
      <c r="E376" s="36">
        <f>SUMIFS(СВЦЭМ!$K$34:$K$777,СВЦЭМ!$A$34:$A$777,$A376,СВЦЭМ!$B$34:$B$777,E$366)+'СЕТ СН'!$F$16</f>
        <v>0</v>
      </c>
      <c r="F376" s="36">
        <f>SUMIFS(СВЦЭМ!$K$34:$K$777,СВЦЭМ!$A$34:$A$777,$A376,СВЦЭМ!$B$34:$B$777,F$366)+'СЕТ СН'!$F$16</f>
        <v>0</v>
      </c>
      <c r="G376" s="36">
        <f>SUMIFS(СВЦЭМ!$K$34:$K$777,СВЦЭМ!$A$34:$A$777,$A376,СВЦЭМ!$B$34:$B$777,G$366)+'СЕТ СН'!$F$16</f>
        <v>0</v>
      </c>
      <c r="H376" s="36">
        <f>SUMIFS(СВЦЭМ!$K$34:$K$777,СВЦЭМ!$A$34:$A$777,$A376,СВЦЭМ!$B$34:$B$777,H$366)+'СЕТ СН'!$F$16</f>
        <v>0</v>
      </c>
      <c r="I376" s="36">
        <f>SUMIFS(СВЦЭМ!$K$34:$K$777,СВЦЭМ!$A$34:$A$777,$A376,СВЦЭМ!$B$34:$B$777,I$366)+'СЕТ СН'!$F$16</f>
        <v>0</v>
      </c>
      <c r="J376" s="36">
        <f>SUMIFS(СВЦЭМ!$K$34:$K$777,СВЦЭМ!$A$34:$A$777,$A376,СВЦЭМ!$B$34:$B$777,J$366)+'СЕТ СН'!$F$16</f>
        <v>0</v>
      </c>
      <c r="K376" s="36">
        <f>SUMIFS(СВЦЭМ!$K$34:$K$777,СВЦЭМ!$A$34:$A$777,$A376,СВЦЭМ!$B$34:$B$777,K$366)+'СЕТ СН'!$F$16</f>
        <v>0</v>
      </c>
      <c r="L376" s="36">
        <f>SUMIFS(СВЦЭМ!$K$34:$K$777,СВЦЭМ!$A$34:$A$777,$A376,СВЦЭМ!$B$34:$B$777,L$366)+'СЕТ СН'!$F$16</f>
        <v>0</v>
      </c>
      <c r="M376" s="36">
        <f>SUMIFS(СВЦЭМ!$K$34:$K$777,СВЦЭМ!$A$34:$A$777,$A376,СВЦЭМ!$B$34:$B$777,M$366)+'СЕТ СН'!$F$16</f>
        <v>0</v>
      </c>
      <c r="N376" s="36">
        <f>SUMIFS(СВЦЭМ!$K$34:$K$777,СВЦЭМ!$A$34:$A$777,$A376,СВЦЭМ!$B$34:$B$777,N$366)+'СЕТ СН'!$F$16</f>
        <v>0</v>
      </c>
      <c r="O376" s="36">
        <f>SUMIFS(СВЦЭМ!$K$34:$K$777,СВЦЭМ!$A$34:$A$777,$A376,СВЦЭМ!$B$34:$B$777,O$366)+'СЕТ СН'!$F$16</f>
        <v>0</v>
      </c>
      <c r="P376" s="36">
        <f>SUMIFS(СВЦЭМ!$K$34:$K$777,СВЦЭМ!$A$34:$A$777,$A376,СВЦЭМ!$B$34:$B$777,P$366)+'СЕТ СН'!$F$16</f>
        <v>0</v>
      </c>
      <c r="Q376" s="36">
        <f>SUMIFS(СВЦЭМ!$K$34:$K$777,СВЦЭМ!$A$34:$A$777,$A376,СВЦЭМ!$B$34:$B$777,Q$366)+'СЕТ СН'!$F$16</f>
        <v>0</v>
      </c>
      <c r="R376" s="36">
        <f>SUMIFS(СВЦЭМ!$K$34:$K$777,СВЦЭМ!$A$34:$A$777,$A376,СВЦЭМ!$B$34:$B$777,R$366)+'СЕТ СН'!$F$16</f>
        <v>0</v>
      </c>
      <c r="S376" s="36">
        <f>SUMIFS(СВЦЭМ!$K$34:$K$777,СВЦЭМ!$A$34:$A$777,$A376,СВЦЭМ!$B$34:$B$777,S$366)+'СЕТ СН'!$F$16</f>
        <v>0</v>
      </c>
      <c r="T376" s="36">
        <f>SUMIFS(СВЦЭМ!$K$34:$K$777,СВЦЭМ!$A$34:$A$777,$A376,СВЦЭМ!$B$34:$B$777,T$366)+'СЕТ СН'!$F$16</f>
        <v>0</v>
      </c>
      <c r="U376" s="36">
        <f>SUMIFS(СВЦЭМ!$K$34:$K$777,СВЦЭМ!$A$34:$A$777,$A376,СВЦЭМ!$B$34:$B$777,U$366)+'СЕТ СН'!$F$16</f>
        <v>0</v>
      </c>
      <c r="V376" s="36">
        <f>SUMIFS(СВЦЭМ!$K$34:$K$777,СВЦЭМ!$A$34:$A$777,$A376,СВЦЭМ!$B$34:$B$777,V$366)+'СЕТ СН'!$F$16</f>
        <v>0</v>
      </c>
      <c r="W376" s="36">
        <f>SUMIFS(СВЦЭМ!$K$34:$K$777,СВЦЭМ!$A$34:$A$777,$A376,СВЦЭМ!$B$34:$B$777,W$366)+'СЕТ СН'!$F$16</f>
        <v>0</v>
      </c>
      <c r="X376" s="36">
        <f>SUMIFS(СВЦЭМ!$K$34:$K$777,СВЦЭМ!$A$34:$A$777,$A376,СВЦЭМ!$B$34:$B$777,X$366)+'СЕТ СН'!$F$16</f>
        <v>0</v>
      </c>
      <c r="Y376" s="36">
        <f>SUMIFS(СВЦЭМ!$K$34:$K$777,СВЦЭМ!$A$34:$A$777,$A376,СВЦЭМ!$B$34:$B$777,Y$366)+'СЕТ СН'!$F$16</f>
        <v>0</v>
      </c>
    </row>
    <row r="377" spans="1:25" ht="15.75" hidden="1" x14ac:dyDescent="0.2">
      <c r="A377" s="35">
        <f t="shared" si="10"/>
        <v>44085</v>
      </c>
      <c r="B377" s="36">
        <f>SUMIFS(СВЦЭМ!$K$34:$K$777,СВЦЭМ!$A$34:$A$777,$A377,СВЦЭМ!$B$34:$B$777,B$366)+'СЕТ СН'!$F$16</f>
        <v>0</v>
      </c>
      <c r="C377" s="36">
        <f>SUMIFS(СВЦЭМ!$K$34:$K$777,СВЦЭМ!$A$34:$A$777,$A377,СВЦЭМ!$B$34:$B$777,C$366)+'СЕТ СН'!$F$16</f>
        <v>0</v>
      </c>
      <c r="D377" s="36">
        <f>SUMIFS(СВЦЭМ!$K$34:$K$777,СВЦЭМ!$A$34:$A$777,$A377,СВЦЭМ!$B$34:$B$777,D$366)+'СЕТ СН'!$F$16</f>
        <v>0</v>
      </c>
      <c r="E377" s="36">
        <f>SUMIFS(СВЦЭМ!$K$34:$K$777,СВЦЭМ!$A$34:$A$777,$A377,СВЦЭМ!$B$34:$B$777,E$366)+'СЕТ СН'!$F$16</f>
        <v>0</v>
      </c>
      <c r="F377" s="36">
        <f>SUMIFS(СВЦЭМ!$K$34:$K$777,СВЦЭМ!$A$34:$A$777,$A377,СВЦЭМ!$B$34:$B$777,F$366)+'СЕТ СН'!$F$16</f>
        <v>0</v>
      </c>
      <c r="G377" s="36">
        <f>SUMIFS(СВЦЭМ!$K$34:$K$777,СВЦЭМ!$A$34:$A$777,$A377,СВЦЭМ!$B$34:$B$777,G$366)+'СЕТ СН'!$F$16</f>
        <v>0</v>
      </c>
      <c r="H377" s="36">
        <f>SUMIFS(СВЦЭМ!$K$34:$K$777,СВЦЭМ!$A$34:$A$777,$A377,СВЦЭМ!$B$34:$B$777,H$366)+'СЕТ СН'!$F$16</f>
        <v>0</v>
      </c>
      <c r="I377" s="36">
        <f>SUMIFS(СВЦЭМ!$K$34:$K$777,СВЦЭМ!$A$34:$A$777,$A377,СВЦЭМ!$B$34:$B$777,I$366)+'СЕТ СН'!$F$16</f>
        <v>0</v>
      </c>
      <c r="J377" s="36">
        <f>SUMIFS(СВЦЭМ!$K$34:$K$777,СВЦЭМ!$A$34:$A$777,$A377,СВЦЭМ!$B$34:$B$777,J$366)+'СЕТ СН'!$F$16</f>
        <v>0</v>
      </c>
      <c r="K377" s="36">
        <f>SUMIFS(СВЦЭМ!$K$34:$K$777,СВЦЭМ!$A$34:$A$777,$A377,СВЦЭМ!$B$34:$B$777,K$366)+'СЕТ СН'!$F$16</f>
        <v>0</v>
      </c>
      <c r="L377" s="36">
        <f>SUMIFS(СВЦЭМ!$K$34:$K$777,СВЦЭМ!$A$34:$A$777,$A377,СВЦЭМ!$B$34:$B$777,L$366)+'СЕТ СН'!$F$16</f>
        <v>0</v>
      </c>
      <c r="M377" s="36">
        <f>SUMIFS(СВЦЭМ!$K$34:$K$777,СВЦЭМ!$A$34:$A$777,$A377,СВЦЭМ!$B$34:$B$777,M$366)+'СЕТ СН'!$F$16</f>
        <v>0</v>
      </c>
      <c r="N377" s="36">
        <f>SUMIFS(СВЦЭМ!$K$34:$K$777,СВЦЭМ!$A$34:$A$777,$A377,СВЦЭМ!$B$34:$B$777,N$366)+'СЕТ СН'!$F$16</f>
        <v>0</v>
      </c>
      <c r="O377" s="36">
        <f>SUMIFS(СВЦЭМ!$K$34:$K$777,СВЦЭМ!$A$34:$A$777,$A377,СВЦЭМ!$B$34:$B$777,O$366)+'СЕТ СН'!$F$16</f>
        <v>0</v>
      </c>
      <c r="P377" s="36">
        <f>SUMIFS(СВЦЭМ!$K$34:$K$777,СВЦЭМ!$A$34:$A$777,$A377,СВЦЭМ!$B$34:$B$777,P$366)+'СЕТ СН'!$F$16</f>
        <v>0</v>
      </c>
      <c r="Q377" s="36">
        <f>SUMIFS(СВЦЭМ!$K$34:$K$777,СВЦЭМ!$A$34:$A$777,$A377,СВЦЭМ!$B$34:$B$777,Q$366)+'СЕТ СН'!$F$16</f>
        <v>0</v>
      </c>
      <c r="R377" s="36">
        <f>SUMIFS(СВЦЭМ!$K$34:$K$777,СВЦЭМ!$A$34:$A$777,$A377,СВЦЭМ!$B$34:$B$777,R$366)+'СЕТ СН'!$F$16</f>
        <v>0</v>
      </c>
      <c r="S377" s="36">
        <f>SUMIFS(СВЦЭМ!$K$34:$K$777,СВЦЭМ!$A$34:$A$777,$A377,СВЦЭМ!$B$34:$B$777,S$366)+'СЕТ СН'!$F$16</f>
        <v>0</v>
      </c>
      <c r="T377" s="36">
        <f>SUMIFS(СВЦЭМ!$K$34:$K$777,СВЦЭМ!$A$34:$A$777,$A377,СВЦЭМ!$B$34:$B$777,T$366)+'СЕТ СН'!$F$16</f>
        <v>0</v>
      </c>
      <c r="U377" s="36">
        <f>SUMIFS(СВЦЭМ!$K$34:$K$777,СВЦЭМ!$A$34:$A$777,$A377,СВЦЭМ!$B$34:$B$777,U$366)+'СЕТ СН'!$F$16</f>
        <v>0</v>
      </c>
      <c r="V377" s="36">
        <f>SUMIFS(СВЦЭМ!$K$34:$K$777,СВЦЭМ!$A$34:$A$777,$A377,СВЦЭМ!$B$34:$B$777,V$366)+'СЕТ СН'!$F$16</f>
        <v>0</v>
      </c>
      <c r="W377" s="36">
        <f>SUMIFS(СВЦЭМ!$K$34:$K$777,СВЦЭМ!$A$34:$A$777,$A377,СВЦЭМ!$B$34:$B$777,W$366)+'СЕТ СН'!$F$16</f>
        <v>0</v>
      </c>
      <c r="X377" s="36">
        <f>SUMIFS(СВЦЭМ!$K$34:$K$777,СВЦЭМ!$A$34:$A$777,$A377,СВЦЭМ!$B$34:$B$777,X$366)+'СЕТ СН'!$F$16</f>
        <v>0</v>
      </c>
      <c r="Y377" s="36">
        <f>SUMIFS(СВЦЭМ!$K$34:$K$777,СВЦЭМ!$A$34:$A$777,$A377,СВЦЭМ!$B$34:$B$777,Y$366)+'СЕТ СН'!$F$16</f>
        <v>0</v>
      </c>
    </row>
    <row r="378" spans="1:25" ht="15.75" hidden="1" x14ac:dyDescent="0.2">
      <c r="A378" s="35">
        <f t="shared" si="10"/>
        <v>44086</v>
      </c>
      <c r="B378" s="36">
        <f>SUMIFS(СВЦЭМ!$K$34:$K$777,СВЦЭМ!$A$34:$A$777,$A378,СВЦЭМ!$B$34:$B$777,B$366)+'СЕТ СН'!$F$16</f>
        <v>0</v>
      </c>
      <c r="C378" s="36">
        <f>SUMIFS(СВЦЭМ!$K$34:$K$777,СВЦЭМ!$A$34:$A$777,$A378,СВЦЭМ!$B$34:$B$777,C$366)+'СЕТ СН'!$F$16</f>
        <v>0</v>
      </c>
      <c r="D378" s="36">
        <f>SUMIFS(СВЦЭМ!$K$34:$K$777,СВЦЭМ!$A$34:$A$777,$A378,СВЦЭМ!$B$34:$B$777,D$366)+'СЕТ СН'!$F$16</f>
        <v>0</v>
      </c>
      <c r="E378" s="36">
        <f>SUMIFS(СВЦЭМ!$K$34:$K$777,СВЦЭМ!$A$34:$A$777,$A378,СВЦЭМ!$B$34:$B$777,E$366)+'СЕТ СН'!$F$16</f>
        <v>0</v>
      </c>
      <c r="F378" s="36">
        <f>SUMIFS(СВЦЭМ!$K$34:$K$777,СВЦЭМ!$A$34:$A$777,$A378,СВЦЭМ!$B$34:$B$777,F$366)+'СЕТ СН'!$F$16</f>
        <v>0</v>
      </c>
      <c r="G378" s="36">
        <f>SUMIFS(СВЦЭМ!$K$34:$K$777,СВЦЭМ!$A$34:$A$777,$A378,СВЦЭМ!$B$34:$B$777,G$366)+'СЕТ СН'!$F$16</f>
        <v>0</v>
      </c>
      <c r="H378" s="36">
        <f>SUMIFS(СВЦЭМ!$K$34:$K$777,СВЦЭМ!$A$34:$A$777,$A378,СВЦЭМ!$B$34:$B$777,H$366)+'СЕТ СН'!$F$16</f>
        <v>0</v>
      </c>
      <c r="I378" s="36">
        <f>SUMIFS(СВЦЭМ!$K$34:$K$777,СВЦЭМ!$A$34:$A$777,$A378,СВЦЭМ!$B$34:$B$777,I$366)+'СЕТ СН'!$F$16</f>
        <v>0</v>
      </c>
      <c r="J378" s="36">
        <f>SUMIFS(СВЦЭМ!$K$34:$K$777,СВЦЭМ!$A$34:$A$777,$A378,СВЦЭМ!$B$34:$B$777,J$366)+'СЕТ СН'!$F$16</f>
        <v>0</v>
      </c>
      <c r="K378" s="36">
        <f>SUMIFS(СВЦЭМ!$K$34:$K$777,СВЦЭМ!$A$34:$A$777,$A378,СВЦЭМ!$B$34:$B$777,K$366)+'СЕТ СН'!$F$16</f>
        <v>0</v>
      </c>
      <c r="L378" s="36">
        <f>SUMIFS(СВЦЭМ!$K$34:$K$777,СВЦЭМ!$A$34:$A$777,$A378,СВЦЭМ!$B$34:$B$777,L$366)+'СЕТ СН'!$F$16</f>
        <v>0</v>
      </c>
      <c r="M378" s="36">
        <f>SUMIFS(СВЦЭМ!$K$34:$K$777,СВЦЭМ!$A$34:$A$777,$A378,СВЦЭМ!$B$34:$B$777,M$366)+'СЕТ СН'!$F$16</f>
        <v>0</v>
      </c>
      <c r="N378" s="36">
        <f>SUMIFS(СВЦЭМ!$K$34:$K$777,СВЦЭМ!$A$34:$A$777,$A378,СВЦЭМ!$B$34:$B$777,N$366)+'СЕТ СН'!$F$16</f>
        <v>0</v>
      </c>
      <c r="O378" s="36">
        <f>SUMIFS(СВЦЭМ!$K$34:$K$777,СВЦЭМ!$A$34:$A$777,$A378,СВЦЭМ!$B$34:$B$777,O$366)+'СЕТ СН'!$F$16</f>
        <v>0</v>
      </c>
      <c r="P378" s="36">
        <f>SUMIFS(СВЦЭМ!$K$34:$K$777,СВЦЭМ!$A$34:$A$777,$A378,СВЦЭМ!$B$34:$B$777,P$366)+'СЕТ СН'!$F$16</f>
        <v>0</v>
      </c>
      <c r="Q378" s="36">
        <f>SUMIFS(СВЦЭМ!$K$34:$K$777,СВЦЭМ!$A$34:$A$777,$A378,СВЦЭМ!$B$34:$B$777,Q$366)+'СЕТ СН'!$F$16</f>
        <v>0</v>
      </c>
      <c r="R378" s="36">
        <f>SUMIFS(СВЦЭМ!$K$34:$K$777,СВЦЭМ!$A$34:$A$777,$A378,СВЦЭМ!$B$34:$B$777,R$366)+'СЕТ СН'!$F$16</f>
        <v>0</v>
      </c>
      <c r="S378" s="36">
        <f>SUMIFS(СВЦЭМ!$K$34:$K$777,СВЦЭМ!$A$34:$A$777,$A378,СВЦЭМ!$B$34:$B$777,S$366)+'СЕТ СН'!$F$16</f>
        <v>0</v>
      </c>
      <c r="T378" s="36">
        <f>SUMIFS(СВЦЭМ!$K$34:$K$777,СВЦЭМ!$A$34:$A$777,$A378,СВЦЭМ!$B$34:$B$777,T$366)+'СЕТ СН'!$F$16</f>
        <v>0</v>
      </c>
      <c r="U378" s="36">
        <f>SUMIFS(СВЦЭМ!$K$34:$K$777,СВЦЭМ!$A$34:$A$777,$A378,СВЦЭМ!$B$34:$B$777,U$366)+'СЕТ СН'!$F$16</f>
        <v>0</v>
      </c>
      <c r="V378" s="36">
        <f>SUMIFS(СВЦЭМ!$K$34:$K$777,СВЦЭМ!$A$34:$A$777,$A378,СВЦЭМ!$B$34:$B$777,V$366)+'СЕТ СН'!$F$16</f>
        <v>0</v>
      </c>
      <c r="W378" s="36">
        <f>SUMIFS(СВЦЭМ!$K$34:$K$777,СВЦЭМ!$A$34:$A$777,$A378,СВЦЭМ!$B$34:$B$777,W$366)+'СЕТ СН'!$F$16</f>
        <v>0</v>
      </c>
      <c r="X378" s="36">
        <f>SUMIFS(СВЦЭМ!$K$34:$K$777,СВЦЭМ!$A$34:$A$777,$A378,СВЦЭМ!$B$34:$B$777,X$366)+'СЕТ СН'!$F$16</f>
        <v>0</v>
      </c>
      <c r="Y378" s="36">
        <f>SUMIFS(СВЦЭМ!$K$34:$K$777,СВЦЭМ!$A$34:$A$777,$A378,СВЦЭМ!$B$34:$B$777,Y$366)+'СЕТ СН'!$F$16</f>
        <v>0</v>
      </c>
    </row>
    <row r="379" spans="1:25" ht="15.75" hidden="1" x14ac:dyDescent="0.2">
      <c r="A379" s="35">
        <f t="shared" si="10"/>
        <v>44087</v>
      </c>
      <c r="B379" s="36">
        <f>SUMIFS(СВЦЭМ!$K$34:$K$777,СВЦЭМ!$A$34:$A$777,$A379,СВЦЭМ!$B$34:$B$777,B$366)+'СЕТ СН'!$F$16</f>
        <v>0</v>
      </c>
      <c r="C379" s="36">
        <f>SUMIFS(СВЦЭМ!$K$34:$K$777,СВЦЭМ!$A$34:$A$777,$A379,СВЦЭМ!$B$34:$B$777,C$366)+'СЕТ СН'!$F$16</f>
        <v>0</v>
      </c>
      <c r="D379" s="36">
        <f>SUMIFS(СВЦЭМ!$K$34:$K$777,СВЦЭМ!$A$34:$A$777,$A379,СВЦЭМ!$B$34:$B$777,D$366)+'СЕТ СН'!$F$16</f>
        <v>0</v>
      </c>
      <c r="E379" s="36">
        <f>SUMIFS(СВЦЭМ!$K$34:$K$777,СВЦЭМ!$A$34:$A$777,$A379,СВЦЭМ!$B$34:$B$777,E$366)+'СЕТ СН'!$F$16</f>
        <v>0</v>
      </c>
      <c r="F379" s="36">
        <f>SUMIFS(СВЦЭМ!$K$34:$K$777,СВЦЭМ!$A$34:$A$777,$A379,СВЦЭМ!$B$34:$B$777,F$366)+'СЕТ СН'!$F$16</f>
        <v>0</v>
      </c>
      <c r="G379" s="36">
        <f>SUMIFS(СВЦЭМ!$K$34:$K$777,СВЦЭМ!$A$34:$A$777,$A379,СВЦЭМ!$B$34:$B$777,G$366)+'СЕТ СН'!$F$16</f>
        <v>0</v>
      </c>
      <c r="H379" s="36">
        <f>SUMIFS(СВЦЭМ!$K$34:$K$777,СВЦЭМ!$A$34:$A$777,$A379,СВЦЭМ!$B$34:$B$777,H$366)+'СЕТ СН'!$F$16</f>
        <v>0</v>
      </c>
      <c r="I379" s="36">
        <f>SUMIFS(СВЦЭМ!$K$34:$K$777,СВЦЭМ!$A$34:$A$777,$A379,СВЦЭМ!$B$34:$B$777,I$366)+'СЕТ СН'!$F$16</f>
        <v>0</v>
      </c>
      <c r="J379" s="36">
        <f>SUMIFS(СВЦЭМ!$K$34:$K$777,СВЦЭМ!$A$34:$A$777,$A379,СВЦЭМ!$B$34:$B$777,J$366)+'СЕТ СН'!$F$16</f>
        <v>0</v>
      </c>
      <c r="K379" s="36">
        <f>SUMIFS(СВЦЭМ!$K$34:$K$777,СВЦЭМ!$A$34:$A$777,$A379,СВЦЭМ!$B$34:$B$777,K$366)+'СЕТ СН'!$F$16</f>
        <v>0</v>
      </c>
      <c r="L379" s="36">
        <f>SUMIFS(СВЦЭМ!$K$34:$K$777,СВЦЭМ!$A$34:$A$777,$A379,СВЦЭМ!$B$34:$B$777,L$366)+'СЕТ СН'!$F$16</f>
        <v>0</v>
      </c>
      <c r="M379" s="36">
        <f>SUMIFS(СВЦЭМ!$K$34:$K$777,СВЦЭМ!$A$34:$A$777,$A379,СВЦЭМ!$B$34:$B$777,M$366)+'СЕТ СН'!$F$16</f>
        <v>0</v>
      </c>
      <c r="N379" s="36">
        <f>SUMIFS(СВЦЭМ!$K$34:$K$777,СВЦЭМ!$A$34:$A$777,$A379,СВЦЭМ!$B$34:$B$777,N$366)+'СЕТ СН'!$F$16</f>
        <v>0</v>
      </c>
      <c r="O379" s="36">
        <f>SUMIFS(СВЦЭМ!$K$34:$K$777,СВЦЭМ!$A$34:$A$777,$A379,СВЦЭМ!$B$34:$B$777,O$366)+'СЕТ СН'!$F$16</f>
        <v>0</v>
      </c>
      <c r="P379" s="36">
        <f>SUMIFS(СВЦЭМ!$K$34:$K$777,СВЦЭМ!$A$34:$A$777,$A379,СВЦЭМ!$B$34:$B$777,P$366)+'СЕТ СН'!$F$16</f>
        <v>0</v>
      </c>
      <c r="Q379" s="36">
        <f>SUMIFS(СВЦЭМ!$K$34:$K$777,СВЦЭМ!$A$34:$A$777,$A379,СВЦЭМ!$B$34:$B$777,Q$366)+'СЕТ СН'!$F$16</f>
        <v>0</v>
      </c>
      <c r="R379" s="36">
        <f>SUMIFS(СВЦЭМ!$K$34:$K$777,СВЦЭМ!$A$34:$A$777,$A379,СВЦЭМ!$B$34:$B$777,R$366)+'СЕТ СН'!$F$16</f>
        <v>0</v>
      </c>
      <c r="S379" s="36">
        <f>SUMIFS(СВЦЭМ!$K$34:$K$777,СВЦЭМ!$A$34:$A$777,$A379,СВЦЭМ!$B$34:$B$777,S$366)+'СЕТ СН'!$F$16</f>
        <v>0</v>
      </c>
      <c r="T379" s="36">
        <f>SUMIFS(СВЦЭМ!$K$34:$K$777,СВЦЭМ!$A$34:$A$777,$A379,СВЦЭМ!$B$34:$B$777,T$366)+'СЕТ СН'!$F$16</f>
        <v>0</v>
      </c>
      <c r="U379" s="36">
        <f>SUMIFS(СВЦЭМ!$K$34:$K$777,СВЦЭМ!$A$34:$A$777,$A379,СВЦЭМ!$B$34:$B$777,U$366)+'СЕТ СН'!$F$16</f>
        <v>0</v>
      </c>
      <c r="V379" s="36">
        <f>SUMIFS(СВЦЭМ!$K$34:$K$777,СВЦЭМ!$A$34:$A$777,$A379,СВЦЭМ!$B$34:$B$777,V$366)+'СЕТ СН'!$F$16</f>
        <v>0</v>
      </c>
      <c r="W379" s="36">
        <f>SUMIFS(СВЦЭМ!$K$34:$K$777,СВЦЭМ!$A$34:$A$777,$A379,СВЦЭМ!$B$34:$B$777,W$366)+'СЕТ СН'!$F$16</f>
        <v>0</v>
      </c>
      <c r="X379" s="36">
        <f>SUMIFS(СВЦЭМ!$K$34:$K$777,СВЦЭМ!$A$34:$A$777,$A379,СВЦЭМ!$B$34:$B$777,X$366)+'СЕТ СН'!$F$16</f>
        <v>0</v>
      </c>
      <c r="Y379" s="36">
        <f>SUMIFS(СВЦЭМ!$K$34:$K$777,СВЦЭМ!$A$34:$A$777,$A379,СВЦЭМ!$B$34:$B$777,Y$366)+'СЕТ СН'!$F$16</f>
        <v>0</v>
      </c>
    </row>
    <row r="380" spans="1:25" ht="15.75" hidden="1" x14ac:dyDescent="0.2">
      <c r="A380" s="35">
        <f t="shared" si="10"/>
        <v>44088</v>
      </c>
      <c r="B380" s="36">
        <f>SUMIFS(СВЦЭМ!$K$34:$K$777,СВЦЭМ!$A$34:$A$777,$A380,СВЦЭМ!$B$34:$B$777,B$366)+'СЕТ СН'!$F$16</f>
        <v>0</v>
      </c>
      <c r="C380" s="36">
        <f>SUMIFS(СВЦЭМ!$K$34:$K$777,СВЦЭМ!$A$34:$A$777,$A380,СВЦЭМ!$B$34:$B$777,C$366)+'СЕТ СН'!$F$16</f>
        <v>0</v>
      </c>
      <c r="D380" s="36">
        <f>SUMIFS(СВЦЭМ!$K$34:$K$777,СВЦЭМ!$A$34:$A$777,$A380,СВЦЭМ!$B$34:$B$777,D$366)+'СЕТ СН'!$F$16</f>
        <v>0</v>
      </c>
      <c r="E380" s="36">
        <f>SUMIFS(СВЦЭМ!$K$34:$K$777,СВЦЭМ!$A$34:$A$777,$A380,СВЦЭМ!$B$34:$B$777,E$366)+'СЕТ СН'!$F$16</f>
        <v>0</v>
      </c>
      <c r="F380" s="36">
        <f>SUMIFS(СВЦЭМ!$K$34:$K$777,СВЦЭМ!$A$34:$A$777,$A380,СВЦЭМ!$B$34:$B$777,F$366)+'СЕТ СН'!$F$16</f>
        <v>0</v>
      </c>
      <c r="G380" s="36">
        <f>SUMIFS(СВЦЭМ!$K$34:$K$777,СВЦЭМ!$A$34:$A$777,$A380,СВЦЭМ!$B$34:$B$777,G$366)+'СЕТ СН'!$F$16</f>
        <v>0</v>
      </c>
      <c r="H380" s="36">
        <f>SUMIFS(СВЦЭМ!$K$34:$K$777,СВЦЭМ!$A$34:$A$777,$A380,СВЦЭМ!$B$34:$B$777,H$366)+'СЕТ СН'!$F$16</f>
        <v>0</v>
      </c>
      <c r="I380" s="36">
        <f>SUMIFS(СВЦЭМ!$K$34:$K$777,СВЦЭМ!$A$34:$A$777,$A380,СВЦЭМ!$B$34:$B$777,I$366)+'СЕТ СН'!$F$16</f>
        <v>0</v>
      </c>
      <c r="J380" s="36">
        <f>SUMIFS(СВЦЭМ!$K$34:$K$777,СВЦЭМ!$A$34:$A$777,$A380,СВЦЭМ!$B$34:$B$777,J$366)+'СЕТ СН'!$F$16</f>
        <v>0</v>
      </c>
      <c r="K380" s="36">
        <f>SUMIFS(СВЦЭМ!$K$34:$K$777,СВЦЭМ!$A$34:$A$777,$A380,СВЦЭМ!$B$34:$B$777,K$366)+'СЕТ СН'!$F$16</f>
        <v>0</v>
      </c>
      <c r="L380" s="36">
        <f>SUMIFS(СВЦЭМ!$K$34:$K$777,СВЦЭМ!$A$34:$A$777,$A380,СВЦЭМ!$B$34:$B$777,L$366)+'СЕТ СН'!$F$16</f>
        <v>0</v>
      </c>
      <c r="M380" s="36">
        <f>SUMIFS(СВЦЭМ!$K$34:$K$777,СВЦЭМ!$A$34:$A$777,$A380,СВЦЭМ!$B$34:$B$777,M$366)+'СЕТ СН'!$F$16</f>
        <v>0</v>
      </c>
      <c r="N380" s="36">
        <f>SUMIFS(СВЦЭМ!$K$34:$K$777,СВЦЭМ!$A$34:$A$777,$A380,СВЦЭМ!$B$34:$B$777,N$366)+'СЕТ СН'!$F$16</f>
        <v>0</v>
      </c>
      <c r="O380" s="36">
        <f>SUMIFS(СВЦЭМ!$K$34:$K$777,СВЦЭМ!$A$34:$A$777,$A380,СВЦЭМ!$B$34:$B$777,O$366)+'СЕТ СН'!$F$16</f>
        <v>0</v>
      </c>
      <c r="P380" s="36">
        <f>SUMIFS(СВЦЭМ!$K$34:$K$777,СВЦЭМ!$A$34:$A$777,$A380,СВЦЭМ!$B$34:$B$777,P$366)+'СЕТ СН'!$F$16</f>
        <v>0</v>
      </c>
      <c r="Q380" s="36">
        <f>SUMIFS(СВЦЭМ!$K$34:$K$777,СВЦЭМ!$A$34:$A$777,$A380,СВЦЭМ!$B$34:$B$777,Q$366)+'СЕТ СН'!$F$16</f>
        <v>0</v>
      </c>
      <c r="R380" s="36">
        <f>SUMIFS(СВЦЭМ!$K$34:$K$777,СВЦЭМ!$A$34:$A$777,$A380,СВЦЭМ!$B$34:$B$777,R$366)+'СЕТ СН'!$F$16</f>
        <v>0</v>
      </c>
      <c r="S380" s="36">
        <f>SUMIFS(СВЦЭМ!$K$34:$K$777,СВЦЭМ!$A$34:$A$777,$A380,СВЦЭМ!$B$34:$B$777,S$366)+'СЕТ СН'!$F$16</f>
        <v>0</v>
      </c>
      <c r="T380" s="36">
        <f>SUMIFS(СВЦЭМ!$K$34:$K$777,СВЦЭМ!$A$34:$A$777,$A380,СВЦЭМ!$B$34:$B$777,T$366)+'СЕТ СН'!$F$16</f>
        <v>0</v>
      </c>
      <c r="U380" s="36">
        <f>SUMIFS(СВЦЭМ!$K$34:$K$777,СВЦЭМ!$A$34:$A$777,$A380,СВЦЭМ!$B$34:$B$777,U$366)+'СЕТ СН'!$F$16</f>
        <v>0</v>
      </c>
      <c r="V380" s="36">
        <f>SUMIFS(СВЦЭМ!$K$34:$K$777,СВЦЭМ!$A$34:$A$777,$A380,СВЦЭМ!$B$34:$B$777,V$366)+'СЕТ СН'!$F$16</f>
        <v>0</v>
      </c>
      <c r="W380" s="36">
        <f>SUMIFS(СВЦЭМ!$K$34:$K$777,СВЦЭМ!$A$34:$A$777,$A380,СВЦЭМ!$B$34:$B$777,W$366)+'СЕТ СН'!$F$16</f>
        <v>0</v>
      </c>
      <c r="X380" s="36">
        <f>SUMIFS(СВЦЭМ!$K$34:$K$777,СВЦЭМ!$A$34:$A$777,$A380,СВЦЭМ!$B$34:$B$777,X$366)+'СЕТ СН'!$F$16</f>
        <v>0</v>
      </c>
      <c r="Y380" s="36">
        <f>SUMIFS(СВЦЭМ!$K$34:$K$777,СВЦЭМ!$A$34:$A$777,$A380,СВЦЭМ!$B$34:$B$777,Y$366)+'СЕТ СН'!$F$16</f>
        <v>0</v>
      </c>
    </row>
    <row r="381" spans="1:25" ht="15.75" hidden="1" x14ac:dyDescent="0.2">
      <c r="A381" s="35">
        <f t="shared" si="10"/>
        <v>44089</v>
      </c>
      <c r="B381" s="36">
        <f>SUMIFS(СВЦЭМ!$K$34:$K$777,СВЦЭМ!$A$34:$A$777,$A381,СВЦЭМ!$B$34:$B$777,B$366)+'СЕТ СН'!$F$16</f>
        <v>0</v>
      </c>
      <c r="C381" s="36">
        <f>SUMIFS(СВЦЭМ!$K$34:$K$777,СВЦЭМ!$A$34:$A$777,$A381,СВЦЭМ!$B$34:$B$777,C$366)+'СЕТ СН'!$F$16</f>
        <v>0</v>
      </c>
      <c r="D381" s="36">
        <f>SUMIFS(СВЦЭМ!$K$34:$K$777,СВЦЭМ!$A$34:$A$777,$A381,СВЦЭМ!$B$34:$B$777,D$366)+'СЕТ СН'!$F$16</f>
        <v>0</v>
      </c>
      <c r="E381" s="36">
        <f>SUMIFS(СВЦЭМ!$K$34:$K$777,СВЦЭМ!$A$34:$A$777,$A381,СВЦЭМ!$B$34:$B$777,E$366)+'СЕТ СН'!$F$16</f>
        <v>0</v>
      </c>
      <c r="F381" s="36">
        <f>SUMIFS(СВЦЭМ!$K$34:$K$777,СВЦЭМ!$A$34:$A$777,$A381,СВЦЭМ!$B$34:$B$777,F$366)+'СЕТ СН'!$F$16</f>
        <v>0</v>
      </c>
      <c r="G381" s="36">
        <f>SUMIFS(СВЦЭМ!$K$34:$K$777,СВЦЭМ!$A$34:$A$777,$A381,СВЦЭМ!$B$34:$B$777,G$366)+'СЕТ СН'!$F$16</f>
        <v>0</v>
      </c>
      <c r="H381" s="36">
        <f>SUMIFS(СВЦЭМ!$K$34:$K$777,СВЦЭМ!$A$34:$A$777,$A381,СВЦЭМ!$B$34:$B$777,H$366)+'СЕТ СН'!$F$16</f>
        <v>0</v>
      </c>
      <c r="I381" s="36">
        <f>SUMIFS(СВЦЭМ!$K$34:$K$777,СВЦЭМ!$A$34:$A$777,$A381,СВЦЭМ!$B$34:$B$777,I$366)+'СЕТ СН'!$F$16</f>
        <v>0</v>
      </c>
      <c r="J381" s="36">
        <f>SUMIFS(СВЦЭМ!$K$34:$K$777,СВЦЭМ!$A$34:$A$777,$A381,СВЦЭМ!$B$34:$B$777,J$366)+'СЕТ СН'!$F$16</f>
        <v>0</v>
      </c>
      <c r="K381" s="36">
        <f>SUMIFS(СВЦЭМ!$K$34:$K$777,СВЦЭМ!$A$34:$A$777,$A381,СВЦЭМ!$B$34:$B$777,K$366)+'СЕТ СН'!$F$16</f>
        <v>0</v>
      </c>
      <c r="L381" s="36">
        <f>SUMIFS(СВЦЭМ!$K$34:$K$777,СВЦЭМ!$A$34:$A$777,$A381,СВЦЭМ!$B$34:$B$777,L$366)+'СЕТ СН'!$F$16</f>
        <v>0</v>
      </c>
      <c r="M381" s="36">
        <f>SUMIFS(СВЦЭМ!$K$34:$K$777,СВЦЭМ!$A$34:$A$777,$A381,СВЦЭМ!$B$34:$B$777,M$366)+'СЕТ СН'!$F$16</f>
        <v>0</v>
      </c>
      <c r="N381" s="36">
        <f>SUMIFS(СВЦЭМ!$K$34:$K$777,СВЦЭМ!$A$34:$A$777,$A381,СВЦЭМ!$B$34:$B$777,N$366)+'СЕТ СН'!$F$16</f>
        <v>0</v>
      </c>
      <c r="O381" s="36">
        <f>SUMIFS(СВЦЭМ!$K$34:$K$777,СВЦЭМ!$A$34:$A$777,$A381,СВЦЭМ!$B$34:$B$777,O$366)+'СЕТ СН'!$F$16</f>
        <v>0</v>
      </c>
      <c r="P381" s="36">
        <f>SUMIFS(СВЦЭМ!$K$34:$K$777,СВЦЭМ!$A$34:$A$777,$A381,СВЦЭМ!$B$34:$B$777,P$366)+'СЕТ СН'!$F$16</f>
        <v>0</v>
      </c>
      <c r="Q381" s="36">
        <f>SUMIFS(СВЦЭМ!$K$34:$K$777,СВЦЭМ!$A$34:$A$777,$A381,СВЦЭМ!$B$34:$B$777,Q$366)+'СЕТ СН'!$F$16</f>
        <v>0</v>
      </c>
      <c r="R381" s="36">
        <f>SUMIFS(СВЦЭМ!$K$34:$K$777,СВЦЭМ!$A$34:$A$777,$A381,СВЦЭМ!$B$34:$B$777,R$366)+'СЕТ СН'!$F$16</f>
        <v>0</v>
      </c>
      <c r="S381" s="36">
        <f>SUMIFS(СВЦЭМ!$K$34:$K$777,СВЦЭМ!$A$34:$A$777,$A381,СВЦЭМ!$B$34:$B$777,S$366)+'СЕТ СН'!$F$16</f>
        <v>0</v>
      </c>
      <c r="T381" s="36">
        <f>SUMIFS(СВЦЭМ!$K$34:$K$777,СВЦЭМ!$A$34:$A$777,$A381,СВЦЭМ!$B$34:$B$777,T$366)+'СЕТ СН'!$F$16</f>
        <v>0</v>
      </c>
      <c r="U381" s="36">
        <f>SUMIFS(СВЦЭМ!$K$34:$K$777,СВЦЭМ!$A$34:$A$777,$A381,СВЦЭМ!$B$34:$B$777,U$366)+'СЕТ СН'!$F$16</f>
        <v>0</v>
      </c>
      <c r="V381" s="36">
        <f>SUMIFS(СВЦЭМ!$K$34:$K$777,СВЦЭМ!$A$34:$A$777,$A381,СВЦЭМ!$B$34:$B$777,V$366)+'СЕТ СН'!$F$16</f>
        <v>0</v>
      </c>
      <c r="W381" s="36">
        <f>SUMIFS(СВЦЭМ!$K$34:$K$777,СВЦЭМ!$A$34:$A$777,$A381,СВЦЭМ!$B$34:$B$777,W$366)+'СЕТ СН'!$F$16</f>
        <v>0</v>
      </c>
      <c r="X381" s="36">
        <f>SUMIFS(СВЦЭМ!$K$34:$K$777,СВЦЭМ!$A$34:$A$777,$A381,СВЦЭМ!$B$34:$B$777,X$366)+'СЕТ СН'!$F$16</f>
        <v>0</v>
      </c>
      <c r="Y381" s="36">
        <f>SUMIFS(СВЦЭМ!$K$34:$K$777,СВЦЭМ!$A$34:$A$777,$A381,СВЦЭМ!$B$34:$B$777,Y$366)+'СЕТ СН'!$F$16</f>
        <v>0</v>
      </c>
    </row>
    <row r="382" spans="1:25" ht="15.75" hidden="1" x14ac:dyDescent="0.2">
      <c r="A382" s="35">
        <f t="shared" si="10"/>
        <v>44090</v>
      </c>
      <c r="B382" s="36">
        <f>SUMIFS(СВЦЭМ!$K$34:$K$777,СВЦЭМ!$A$34:$A$777,$A382,СВЦЭМ!$B$34:$B$777,B$366)+'СЕТ СН'!$F$16</f>
        <v>0</v>
      </c>
      <c r="C382" s="36">
        <f>SUMIFS(СВЦЭМ!$K$34:$K$777,СВЦЭМ!$A$34:$A$777,$A382,СВЦЭМ!$B$34:$B$777,C$366)+'СЕТ СН'!$F$16</f>
        <v>0</v>
      </c>
      <c r="D382" s="36">
        <f>SUMIFS(СВЦЭМ!$K$34:$K$777,СВЦЭМ!$A$34:$A$777,$A382,СВЦЭМ!$B$34:$B$777,D$366)+'СЕТ СН'!$F$16</f>
        <v>0</v>
      </c>
      <c r="E382" s="36">
        <f>SUMIFS(СВЦЭМ!$K$34:$K$777,СВЦЭМ!$A$34:$A$777,$A382,СВЦЭМ!$B$34:$B$777,E$366)+'СЕТ СН'!$F$16</f>
        <v>0</v>
      </c>
      <c r="F382" s="36">
        <f>SUMIFS(СВЦЭМ!$K$34:$K$777,СВЦЭМ!$A$34:$A$777,$A382,СВЦЭМ!$B$34:$B$777,F$366)+'СЕТ СН'!$F$16</f>
        <v>0</v>
      </c>
      <c r="G382" s="36">
        <f>SUMIFS(СВЦЭМ!$K$34:$K$777,СВЦЭМ!$A$34:$A$777,$A382,СВЦЭМ!$B$34:$B$777,G$366)+'СЕТ СН'!$F$16</f>
        <v>0</v>
      </c>
      <c r="H382" s="36">
        <f>SUMIFS(СВЦЭМ!$K$34:$K$777,СВЦЭМ!$A$34:$A$777,$A382,СВЦЭМ!$B$34:$B$777,H$366)+'СЕТ СН'!$F$16</f>
        <v>0</v>
      </c>
      <c r="I382" s="36">
        <f>SUMIFS(СВЦЭМ!$K$34:$K$777,СВЦЭМ!$A$34:$A$777,$A382,СВЦЭМ!$B$34:$B$777,I$366)+'СЕТ СН'!$F$16</f>
        <v>0</v>
      </c>
      <c r="J382" s="36">
        <f>SUMIFS(СВЦЭМ!$K$34:$K$777,СВЦЭМ!$A$34:$A$777,$A382,СВЦЭМ!$B$34:$B$777,J$366)+'СЕТ СН'!$F$16</f>
        <v>0</v>
      </c>
      <c r="K382" s="36">
        <f>SUMIFS(СВЦЭМ!$K$34:$K$777,СВЦЭМ!$A$34:$A$777,$A382,СВЦЭМ!$B$34:$B$777,K$366)+'СЕТ СН'!$F$16</f>
        <v>0</v>
      </c>
      <c r="L382" s="36">
        <f>SUMIFS(СВЦЭМ!$K$34:$K$777,СВЦЭМ!$A$34:$A$777,$A382,СВЦЭМ!$B$34:$B$777,L$366)+'СЕТ СН'!$F$16</f>
        <v>0</v>
      </c>
      <c r="M382" s="36">
        <f>SUMIFS(СВЦЭМ!$K$34:$K$777,СВЦЭМ!$A$34:$A$777,$A382,СВЦЭМ!$B$34:$B$777,M$366)+'СЕТ СН'!$F$16</f>
        <v>0</v>
      </c>
      <c r="N382" s="36">
        <f>SUMIFS(СВЦЭМ!$K$34:$K$777,СВЦЭМ!$A$34:$A$777,$A382,СВЦЭМ!$B$34:$B$777,N$366)+'СЕТ СН'!$F$16</f>
        <v>0</v>
      </c>
      <c r="O382" s="36">
        <f>SUMIFS(СВЦЭМ!$K$34:$K$777,СВЦЭМ!$A$34:$A$777,$A382,СВЦЭМ!$B$34:$B$777,O$366)+'СЕТ СН'!$F$16</f>
        <v>0</v>
      </c>
      <c r="P382" s="36">
        <f>SUMIFS(СВЦЭМ!$K$34:$K$777,СВЦЭМ!$A$34:$A$777,$A382,СВЦЭМ!$B$34:$B$777,P$366)+'СЕТ СН'!$F$16</f>
        <v>0</v>
      </c>
      <c r="Q382" s="36">
        <f>SUMIFS(СВЦЭМ!$K$34:$K$777,СВЦЭМ!$A$34:$A$777,$A382,СВЦЭМ!$B$34:$B$777,Q$366)+'СЕТ СН'!$F$16</f>
        <v>0</v>
      </c>
      <c r="R382" s="36">
        <f>SUMIFS(СВЦЭМ!$K$34:$K$777,СВЦЭМ!$A$34:$A$777,$A382,СВЦЭМ!$B$34:$B$777,R$366)+'СЕТ СН'!$F$16</f>
        <v>0</v>
      </c>
      <c r="S382" s="36">
        <f>SUMIFS(СВЦЭМ!$K$34:$K$777,СВЦЭМ!$A$34:$A$777,$A382,СВЦЭМ!$B$34:$B$777,S$366)+'СЕТ СН'!$F$16</f>
        <v>0</v>
      </c>
      <c r="T382" s="36">
        <f>SUMIFS(СВЦЭМ!$K$34:$K$777,СВЦЭМ!$A$34:$A$777,$A382,СВЦЭМ!$B$34:$B$777,T$366)+'СЕТ СН'!$F$16</f>
        <v>0</v>
      </c>
      <c r="U382" s="36">
        <f>SUMIFS(СВЦЭМ!$K$34:$K$777,СВЦЭМ!$A$34:$A$777,$A382,СВЦЭМ!$B$34:$B$777,U$366)+'СЕТ СН'!$F$16</f>
        <v>0</v>
      </c>
      <c r="V382" s="36">
        <f>SUMIFS(СВЦЭМ!$K$34:$K$777,СВЦЭМ!$A$34:$A$777,$A382,СВЦЭМ!$B$34:$B$777,V$366)+'СЕТ СН'!$F$16</f>
        <v>0</v>
      </c>
      <c r="W382" s="36">
        <f>SUMIFS(СВЦЭМ!$K$34:$K$777,СВЦЭМ!$A$34:$A$777,$A382,СВЦЭМ!$B$34:$B$777,W$366)+'СЕТ СН'!$F$16</f>
        <v>0</v>
      </c>
      <c r="X382" s="36">
        <f>SUMIFS(СВЦЭМ!$K$34:$K$777,СВЦЭМ!$A$34:$A$777,$A382,СВЦЭМ!$B$34:$B$777,X$366)+'СЕТ СН'!$F$16</f>
        <v>0</v>
      </c>
      <c r="Y382" s="36">
        <f>SUMIFS(СВЦЭМ!$K$34:$K$777,СВЦЭМ!$A$34:$A$777,$A382,СВЦЭМ!$B$34:$B$777,Y$366)+'СЕТ СН'!$F$16</f>
        <v>0</v>
      </c>
    </row>
    <row r="383" spans="1:25" ht="15.75" hidden="1" x14ac:dyDescent="0.2">
      <c r="A383" s="35">
        <f t="shared" si="10"/>
        <v>44091</v>
      </c>
      <c r="B383" s="36">
        <f>SUMIFS(СВЦЭМ!$K$34:$K$777,СВЦЭМ!$A$34:$A$777,$A383,СВЦЭМ!$B$34:$B$777,B$366)+'СЕТ СН'!$F$16</f>
        <v>0</v>
      </c>
      <c r="C383" s="36">
        <f>SUMIFS(СВЦЭМ!$K$34:$K$777,СВЦЭМ!$A$34:$A$777,$A383,СВЦЭМ!$B$34:$B$777,C$366)+'СЕТ СН'!$F$16</f>
        <v>0</v>
      </c>
      <c r="D383" s="36">
        <f>SUMIFS(СВЦЭМ!$K$34:$K$777,СВЦЭМ!$A$34:$A$777,$A383,СВЦЭМ!$B$34:$B$777,D$366)+'СЕТ СН'!$F$16</f>
        <v>0</v>
      </c>
      <c r="E383" s="36">
        <f>SUMIFS(СВЦЭМ!$K$34:$K$777,СВЦЭМ!$A$34:$A$777,$A383,СВЦЭМ!$B$34:$B$777,E$366)+'СЕТ СН'!$F$16</f>
        <v>0</v>
      </c>
      <c r="F383" s="36">
        <f>SUMIFS(СВЦЭМ!$K$34:$K$777,СВЦЭМ!$A$34:$A$777,$A383,СВЦЭМ!$B$34:$B$777,F$366)+'СЕТ СН'!$F$16</f>
        <v>0</v>
      </c>
      <c r="G383" s="36">
        <f>SUMIFS(СВЦЭМ!$K$34:$K$777,СВЦЭМ!$A$34:$A$777,$A383,СВЦЭМ!$B$34:$B$777,G$366)+'СЕТ СН'!$F$16</f>
        <v>0</v>
      </c>
      <c r="H383" s="36">
        <f>SUMIFS(СВЦЭМ!$K$34:$K$777,СВЦЭМ!$A$34:$A$777,$A383,СВЦЭМ!$B$34:$B$777,H$366)+'СЕТ СН'!$F$16</f>
        <v>0</v>
      </c>
      <c r="I383" s="36">
        <f>SUMIFS(СВЦЭМ!$K$34:$K$777,СВЦЭМ!$A$34:$A$777,$A383,СВЦЭМ!$B$34:$B$777,I$366)+'СЕТ СН'!$F$16</f>
        <v>0</v>
      </c>
      <c r="J383" s="36">
        <f>SUMIFS(СВЦЭМ!$K$34:$K$777,СВЦЭМ!$A$34:$A$777,$A383,СВЦЭМ!$B$34:$B$777,J$366)+'СЕТ СН'!$F$16</f>
        <v>0</v>
      </c>
      <c r="K383" s="36">
        <f>SUMIFS(СВЦЭМ!$K$34:$K$777,СВЦЭМ!$A$34:$A$777,$A383,СВЦЭМ!$B$34:$B$777,K$366)+'СЕТ СН'!$F$16</f>
        <v>0</v>
      </c>
      <c r="L383" s="36">
        <f>SUMIFS(СВЦЭМ!$K$34:$K$777,СВЦЭМ!$A$34:$A$777,$A383,СВЦЭМ!$B$34:$B$777,L$366)+'СЕТ СН'!$F$16</f>
        <v>0</v>
      </c>
      <c r="M383" s="36">
        <f>SUMIFS(СВЦЭМ!$K$34:$K$777,СВЦЭМ!$A$34:$A$777,$A383,СВЦЭМ!$B$34:$B$777,M$366)+'СЕТ СН'!$F$16</f>
        <v>0</v>
      </c>
      <c r="N383" s="36">
        <f>SUMIFS(СВЦЭМ!$K$34:$K$777,СВЦЭМ!$A$34:$A$777,$A383,СВЦЭМ!$B$34:$B$777,N$366)+'СЕТ СН'!$F$16</f>
        <v>0</v>
      </c>
      <c r="O383" s="36">
        <f>SUMIFS(СВЦЭМ!$K$34:$K$777,СВЦЭМ!$A$34:$A$777,$A383,СВЦЭМ!$B$34:$B$777,O$366)+'СЕТ СН'!$F$16</f>
        <v>0</v>
      </c>
      <c r="P383" s="36">
        <f>SUMIFS(СВЦЭМ!$K$34:$K$777,СВЦЭМ!$A$34:$A$777,$A383,СВЦЭМ!$B$34:$B$777,P$366)+'СЕТ СН'!$F$16</f>
        <v>0</v>
      </c>
      <c r="Q383" s="36">
        <f>SUMIFS(СВЦЭМ!$K$34:$K$777,СВЦЭМ!$A$34:$A$777,$A383,СВЦЭМ!$B$34:$B$777,Q$366)+'СЕТ СН'!$F$16</f>
        <v>0</v>
      </c>
      <c r="R383" s="36">
        <f>SUMIFS(СВЦЭМ!$K$34:$K$777,СВЦЭМ!$A$34:$A$777,$A383,СВЦЭМ!$B$34:$B$777,R$366)+'СЕТ СН'!$F$16</f>
        <v>0</v>
      </c>
      <c r="S383" s="36">
        <f>SUMIFS(СВЦЭМ!$K$34:$K$777,СВЦЭМ!$A$34:$A$777,$A383,СВЦЭМ!$B$34:$B$777,S$366)+'СЕТ СН'!$F$16</f>
        <v>0</v>
      </c>
      <c r="T383" s="36">
        <f>SUMIFS(СВЦЭМ!$K$34:$K$777,СВЦЭМ!$A$34:$A$777,$A383,СВЦЭМ!$B$34:$B$777,T$366)+'СЕТ СН'!$F$16</f>
        <v>0</v>
      </c>
      <c r="U383" s="36">
        <f>SUMIFS(СВЦЭМ!$K$34:$K$777,СВЦЭМ!$A$34:$A$777,$A383,СВЦЭМ!$B$34:$B$777,U$366)+'СЕТ СН'!$F$16</f>
        <v>0</v>
      </c>
      <c r="V383" s="36">
        <f>SUMIFS(СВЦЭМ!$K$34:$K$777,СВЦЭМ!$A$34:$A$777,$A383,СВЦЭМ!$B$34:$B$777,V$366)+'СЕТ СН'!$F$16</f>
        <v>0</v>
      </c>
      <c r="W383" s="36">
        <f>SUMIFS(СВЦЭМ!$K$34:$K$777,СВЦЭМ!$A$34:$A$777,$A383,СВЦЭМ!$B$34:$B$777,W$366)+'СЕТ СН'!$F$16</f>
        <v>0</v>
      </c>
      <c r="X383" s="36">
        <f>SUMIFS(СВЦЭМ!$K$34:$K$777,СВЦЭМ!$A$34:$A$777,$A383,СВЦЭМ!$B$34:$B$777,X$366)+'СЕТ СН'!$F$16</f>
        <v>0</v>
      </c>
      <c r="Y383" s="36">
        <f>SUMIFS(СВЦЭМ!$K$34:$K$777,СВЦЭМ!$A$34:$A$777,$A383,СВЦЭМ!$B$34:$B$777,Y$366)+'СЕТ СН'!$F$16</f>
        <v>0</v>
      </c>
    </row>
    <row r="384" spans="1:25" ht="15.75" hidden="1" x14ac:dyDescent="0.2">
      <c r="A384" s="35">
        <f t="shared" si="10"/>
        <v>44092</v>
      </c>
      <c r="B384" s="36">
        <f>SUMIFS(СВЦЭМ!$K$34:$K$777,СВЦЭМ!$A$34:$A$777,$A384,СВЦЭМ!$B$34:$B$777,B$366)+'СЕТ СН'!$F$16</f>
        <v>0</v>
      </c>
      <c r="C384" s="36">
        <f>SUMIFS(СВЦЭМ!$K$34:$K$777,СВЦЭМ!$A$34:$A$777,$A384,СВЦЭМ!$B$34:$B$777,C$366)+'СЕТ СН'!$F$16</f>
        <v>0</v>
      </c>
      <c r="D384" s="36">
        <f>SUMIFS(СВЦЭМ!$K$34:$K$777,СВЦЭМ!$A$34:$A$777,$A384,СВЦЭМ!$B$34:$B$777,D$366)+'СЕТ СН'!$F$16</f>
        <v>0</v>
      </c>
      <c r="E384" s="36">
        <f>SUMIFS(СВЦЭМ!$K$34:$K$777,СВЦЭМ!$A$34:$A$777,$A384,СВЦЭМ!$B$34:$B$777,E$366)+'СЕТ СН'!$F$16</f>
        <v>0</v>
      </c>
      <c r="F384" s="36">
        <f>SUMIFS(СВЦЭМ!$K$34:$K$777,СВЦЭМ!$A$34:$A$777,$A384,СВЦЭМ!$B$34:$B$777,F$366)+'СЕТ СН'!$F$16</f>
        <v>0</v>
      </c>
      <c r="G384" s="36">
        <f>SUMIFS(СВЦЭМ!$K$34:$K$777,СВЦЭМ!$A$34:$A$777,$A384,СВЦЭМ!$B$34:$B$777,G$366)+'СЕТ СН'!$F$16</f>
        <v>0</v>
      </c>
      <c r="H384" s="36">
        <f>SUMIFS(СВЦЭМ!$K$34:$K$777,СВЦЭМ!$A$34:$A$777,$A384,СВЦЭМ!$B$34:$B$777,H$366)+'СЕТ СН'!$F$16</f>
        <v>0</v>
      </c>
      <c r="I384" s="36">
        <f>SUMIFS(СВЦЭМ!$K$34:$K$777,СВЦЭМ!$A$34:$A$777,$A384,СВЦЭМ!$B$34:$B$777,I$366)+'СЕТ СН'!$F$16</f>
        <v>0</v>
      </c>
      <c r="J384" s="36">
        <f>SUMIFS(СВЦЭМ!$K$34:$K$777,СВЦЭМ!$A$34:$A$777,$A384,СВЦЭМ!$B$34:$B$777,J$366)+'СЕТ СН'!$F$16</f>
        <v>0</v>
      </c>
      <c r="K384" s="36">
        <f>SUMIFS(СВЦЭМ!$K$34:$K$777,СВЦЭМ!$A$34:$A$777,$A384,СВЦЭМ!$B$34:$B$777,K$366)+'СЕТ СН'!$F$16</f>
        <v>0</v>
      </c>
      <c r="L384" s="36">
        <f>SUMIFS(СВЦЭМ!$K$34:$K$777,СВЦЭМ!$A$34:$A$777,$A384,СВЦЭМ!$B$34:$B$777,L$366)+'СЕТ СН'!$F$16</f>
        <v>0</v>
      </c>
      <c r="M384" s="36">
        <f>SUMIFS(СВЦЭМ!$K$34:$K$777,СВЦЭМ!$A$34:$A$777,$A384,СВЦЭМ!$B$34:$B$777,M$366)+'СЕТ СН'!$F$16</f>
        <v>0</v>
      </c>
      <c r="N384" s="36">
        <f>SUMIFS(СВЦЭМ!$K$34:$K$777,СВЦЭМ!$A$34:$A$777,$A384,СВЦЭМ!$B$34:$B$777,N$366)+'СЕТ СН'!$F$16</f>
        <v>0</v>
      </c>
      <c r="O384" s="36">
        <f>SUMIFS(СВЦЭМ!$K$34:$K$777,СВЦЭМ!$A$34:$A$777,$A384,СВЦЭМ!$B$34:$B$777,O$366)+'СЕТ СН'!$F$16</f>
        <v>0</v>
      </c>
      <c r="P384" s="36">
        <f>SUMIFS(СВЦЭМ!$K$34:$K$777,СВЦЭМ!$A$34:$A$777,$A384,СВЦЭМ!$B$34:$B$777,P$366)+'СЕТ СН'!$F$16</f>
        <v>0</v>
      </c>
      <c r="Q384" s="36">
        <f>SUMIFS(СВЦЭМ!$K$34:$K$777,СВЦЭМ!$A$34:$A$777,$A384,СВЦЭМ!$B$34:$B$777,Q$366)+'СЕТ СН'!$F$16</f>
        <v>0</v>
      </c>
      <c r="R384" s="36">
        <f>SUMIFS(СВЦЭМ!$K$34:$K$777,СВЦЭМ!$A$34:$A$777,$A384,СВЦЭМ!$B$34:$B$777,R$366)+'СЕТ СН'!$F$16</f>
        <v>0</v>
      </c>
      <c r="S384" s="36">
        <f>SUMIFS(СВЦЭМ!$K$34:$K$777,СВЦЭМ!$A$34:$A$777,$A384,СВЦЭМ!$B$34:$B$777,S$366)+'СЕТ СН'!$F$16</f>
        <v>0</v>
      </c>
      <c r="T384" s="36">
        <f>SUMIFS(СВЦЭМ!$K$34:$K$777,СВЦЭМ!$A$34:$A$777,$A384,СВЦЭМ!$B$34:$B$777,T$366)+'СЕТ СН'!$F$16</f>
        <v>0</v>
      </c>
      <c r="U384" s="36">
        <f>SUMIFS(СВЦЭМ!$K$34:$K$777,СВЦЭМ!$A$34:$A$777,$A384,СВЦЭМ!$B$34:$B$777,U$366)+'СЕТ СН'!$F$16</f>
        <v>0</v>
      </c>
      <c r="V384" s="36">
        <f>SUMIFS(СВЦЭМ!$K$34:$K$777,СВЦЭМ!$A$34:$A$777,$A384,СВЦЭМ!$B$34:$B$777,V$366)+'СЕТ СН'!$F$16</f>
        <v>0</v>
      </c>
      <c r="W384" s="36">
        <f>SUMIFS(СВЦЭМ!$K$34:$K$777,СВЦЭМ!$A$34:$A$777,$A384,СВЦЭМ!$B$34:$B$777,W$366)+'СЕТ СН'!$F$16</f>
        <v>0</v>
      </c>
      <c r="X384" s="36">
        <f>SUMIFS(СВЦЭМ!$K$34:$K$777,СВЦЭМ!$A$34:$A$777,$A384,СВЦЭМ!$B$34:$B$777,X$366)+'СЕТ СН'!$F$16</f>
        <v>0</v>
      </c>
      <c r="Y384" s="36">
        <f>SUMIFS(СВЦЭМ!$K$34:$K$777,СВЦЭМ!$A$34:$A$777,$A384,СВЦЭМ!$B$34:$B$777,Y$366)+'СЕТ СН'!$F$16</f>
        <v>0</v>
      </c>
    </row>
    <row r="385" spans="1:26" ht="15.75" hidden="1" x14ac:dyDescent="0.2">
      <c r="A385" s="35">
        <f t="shared" si="10"/>
        <v>44093</v>
      </c>
      <c r="B385" s="36">
        <f>SUMIFS(СВЦЭМ!$K$34:$K$777,СВЦЭМ!$A$34:$A$777,$A385,СВЦЭМ!$B$34:$B$777,B$366)+'СЕТ СН'!$F$16</f>
        <v>0</v>
      </c>
      <c r="C385" s="36">
        <f>SUMIFS(СВЦЭМ!$K$34:$K$777,СВЦЭМ!$A$34:$A$777,$A385,СВЦЭМ!$B$34:$B$777,C$366)+'СЕТ СН'!$F$16</f>
        <v>0</v>
      </c>
      <c r="D385" s="36">
        <f>SUMIFS(СВЦЭМ!$K$34:$K$777,СВЦЭМ!$A$34:$A$777,$A385,СВЦЭМ!$B$34:$B$777,D$366)+'СЕТ СН'!$F$16</f>
        <v>0</v>
      </c>
      <c r="E385" s="36">
        <f>SUMIFS(СВЦЭМ!$K$34:$K$777,СВЦЭМ!$A$34:$A$777,$A385,СВЦЭМ!$B$34:$B$777,E$366)+'СЕТ СН'!$F$16</f>
        <v>0</v>
      </c>
      <c r="F385" s="36">
        <f>SUMIFS(СВЦЭМ!$K$34:$K$777,СВЦЭМ!$A$34:$A$777,$A385,СВЦЭМ!$B$34:$B$777,F$366)+'СЕТ СН'!$F$16</f>
        <v>0</v>
      </c>
      <c r="G385" s="36">
        <f>SUMIFS(СВЦЭМ!$K$34:$K$777,СВЦЭМ!$A$34:$A$777,$A385,СВЦЭМ!$B$34:$B$777,G$366)+'СЕТ СН'!$F$16</f>
        <v>0</v>
      </c>
      <c r="H385" s="36">
        <f>SUMIFS(СВЦЭМ!$K$34:$K$777,СВЦЭМ!$A$34:$A$777,$A385,СВЦЭМ!$B$34:$B$777,H$366)+'СЕТ СН'!$F$16</f>
        <v>0</v>
      </c>
      <c r="I385" s="36">
        <f>SUMIFS(СВЦЭМ!$K$34:$K$777,СВЦЭМ!$A$34:$A$777,$A385,СВЦЭМ!$B$34:$B$777,I$366)+'СЕТ СН'!$F$16</f>
        <v>0</v>
      </c>
      <c r="J385" s="36">
        <f>SUMIFS(СВЦЭМ!$K$34:$K$777,СВЦЭМ!$A$34:$A$777,$A385,СВЦЭМ!$B$34:$B$777,J$366)+'СЕТ СН'!$F$16</f>
        <v>0</v>
      </c>
      <c r="K385" s="36">
        <f>SUMIFS(СВЦЭМ!$K$34:$K$777,СВЦЭМ!$A$34:$A$777,$A385,СВЦЭМ!$B$34:$B$777,K$366)+'СЕТ СН'!$F$16</f>
        <v>0</v>
      </c>
      <c r="L385" s="36">
        <f>SUMIFS(СВЦЭМ!$K$34:$K$777,СВЦЭМ!$A$34:$A$777,$A385,СВЦЭМ!$B$34:$B$777,L$366)+'СЕТ СН'!$F$16</f>
        <v>0</v>
      </c>
      <c r="M385" s="36">
        <f>SUMIFS(СВЦЭМ!$K$34:$K$777,СВЦЭМ!$A$34:$A$777,$A385,СВЦЭМ!$B$34:$B$777,M$366)+'СЕТ СН'!$F$16</f>
        <v>0</v>
      </c>
      <c r="N385" s="36">
        <f>SUMIFS(СВЦЭМ!$K$34:$K$777,СВЦЭМ!$A$34:$A$777,$A385,СВЦЭМ!$B$34:$B$777,N$366)+'СЕТ СН'!$F$16</f>
        <v>0</v>
      </c>
      <c r="O385" s="36">
        <f>SUMIFS(СВЦЭМ!$K$34:$K$777,СВЦЭМ!$A$34:$A$777,$A385,СВЦЭМ!$B$34:$B$777,O$366)+'СЕТ СН'!$F$16</f>
        <v>0</v>
      </c>
      <c r="P385" s="36">
        <f>SUMIFS(СВЦЭМ!$K$34:$K$777,СВЦЭМ!$A$34:$A$777,$A385,СВЦЭМ!$B$34:$B$777,P$366)+'СЕТ СН'!$F$16</f>
        <v>0</v>
      </c>
      <c r="Q385" s="36">
        <f>SUMIFS(СВЦЭМ!$K$34:$K$777,СВЦЭМ!$A$34:$A$777,$A385,СВЦЭМ!$B$34:$B$777,Q$366)+'СЕТ СН'!$F$16</f>
        <v>0</v>
      </c>
      <c r="R385" s="36">
        <f>SUMIFS(СВЦЭМ!$K$34:$K$777,СВЦЭМ!$A$34:$A$777,$A385,СВЦЭМ!$B$34:$B$777,R$366)+'СЕТ СН'!$F$16</f>
        <v>0</v>
      </c>
      <c r="S385" s="36">
        <f>SUMIFS(СВЦЭМ!$K$34:$K$777,СВЦЭМ!$A$34:$A$777,$A385,СВЦЭМ!$B$34:$B$777,S$366)+'СЕТ СН'!$F$16</f>
        <v>0</v>
      </c>
      <c r="T385" s="36">
        <f>SUMIFS(СВЦЭМ!$K$34:$K$777,СВЦЭМ!$A$34:$A$777,$A385,СВЦЭМ!$B$34:$B$777,T$366)+'СЕТ СН'!$F$16</f>
        <v>0</v>
      </c>
      <c r="U385" s="36">
        <f>SUMIFS(СВЦЭМ!$K$34:$K$777,СВЦЭМ!$A$34:$A$777,$A385,СВЦЭМ!$B$34:$B$777,U$366)+'СЕТ СН'!$F$16</f>
        <v>0</v>
      </c>
      <c r="V385" s="36">
        <f>SUMIFS(СВЦЭМ!$K$34:$K$777,СВЦЭМ!$A$34:$A$777,$A385,СВЦЭМ!$B$34:$B$777,V$366)+'СЕТ СН'!$F$16</f>
        <v>0</v>
      </c>
      <c r="W385" s="36">
        <f>SUMIFS(СВЦЭМ!$K$34:$K$777,СВЦЭМ!$A$34:$A$777,$A385,СВЦЭМ!$B$34:$B$777,W$366)+'СЕТ СН'!$F$16</f>
        <v>0</v>
      </c>
      <c r="X385" s="36">
        <f>SUMIFS(СВЦЭМ!$K$34:$K$777,СВЦЭМ!$A$34:$A$777,$A385,СВЦЭМ!$B$34:$B$777,X$366)+'СЕТ СН'!$F$16</f>
        <v>0</v>
      </c>
      <c r="Y385" s="36">
        <f>SUMIFS(СВЦЭМ!$K$34:$K$777,СВЦЭМ!$A$34:$A$777,$A385,СВЦЭМ!$B$34:$B$777,Y$366)+'СЕТ СН'!$F$16</f>
        <v>0</v>
      </c>
    </row>
    <row r="386" spans="1:26" ht="15.75" hidden="1" x14ac:dyDescent="0.2">
      <c r="A386" s="35">
        <f t="shared" si="10"/>
        <v>44094</v>
      </c>
      <c r="B386" s="36">
        <f>SUMIFS(СВЦЭМ!$K$34:$K$777,СВЦЭМ!$A$34:$A$777,$A386,СВЦЭМ!$B$34:$B$777,B$366)+'СЕТ СН'!$F$16</f>
        <v>0</v>
      </c>
      <c r="C386" s="36">
        <f>SUMIFS(СВЦЭМ!$K$34:$K$777,СВЦЭМ!$A$34:$A$777,$A386,СВЦЭМ!$B$34:$B$777,C$366)+'СЕТ СН'!$F$16</f>
        <v>0</v>
      </c>
      <c r="D386" s="36">
        <f>SUMIFS(СВЦЭМ!$K$34:$K$777,СВЦЭМ!$A$34:$A$777,$A386,СВЦЭМ!$B$34:$B$777,D$366)+'СЕТ СН'!$F$16</f>
        <v>0</v>
      </c>
      <c r="E386" s="36">
        <f>SUMIFS(СВЦЭМ!$K$34:$K$777,СВЦЭМ!$A$34:$A$777,$A386,СВЦЭМ!$B$34:$B$777,E$366)+'СЕТ СН'!$F$16</f>
        <v>0</v>
      </c>
      <c r="F386" s="36">
        <f>SUMIFS(СВЦЭМ!$K$34:$K$777,СВЦЭМ!$A$34:$A$777,$A386,СВЦЭМ!$B$34:$B$777,F$366)+'СЕТ СН'!$F$16</f>
        <v>0</v>
      </c>
      <c r="G386" s="36">
        <f>SUMIFS(СВЦЭМ!$K$34:$K$777,СВЦЭМ!$A$34:$A$777,$A386,СВЦЭМ!$B$34:$B$777,G$366)+'СЕТ СН'!$F$16</f>
        <v>0</v>
      </c>
      <c r="H386" s="36">
        <f>SUMIFS(СВЦЭМ!$K$34:$K$777,СВЦЭМ!$A$34:$A$777,$A386,СВЦЭМ!$B$34:$B$777,H$366)+'СЕТ СН'!$F$16</f>
        <v>0</v>
      </c>
      <c r="I386" s="36">
        <f>SUMIFS(СВЦЭМ!$K$34:$K$777,СВЦЭМ!$A$34:$A$777,$A386,СВЦЭМ!$B$34:$B$777,I$366)+'СЕТ СН'!$F$16</f>
        <v>0</v>
      </c>
      <c r="J386" s="36">
        <f>SUMIFS(СВЦЭМ!$K$34:$K$777,СВЦЭМ!$A$34:$A$777,$A386,СВЦЭМ!$B$34:$B$777,J$366)+'СЕТ СН'!$F$16</f>
        <v>0</v>
      </c>
      <c r="K386" s="36">
        <f>SUMIFS(СВЦЭМ!$K$34:$K$777,СВЦЭМ!$A$34:$A$777,$A386,СВЦЭМ!$B$34:$B$777,K$366)+'СЕТ СН'!$F$16</f>
        <v>0</v>
      </c>
      <c r="L386" s="36">
        <f>SUMIFS(СВЦЭМ!$K$34:$K$777,СВЦЭМ!$A$34:$A$777,$A386,СВЦЭМ!$B$34:$B$777,L$366)+'СЕТ СН'!$F$16</f>
        <v>0</v>
      </c>
      <c r="M386" s="36">
        <f>SUMIFS(СВЦЭМ!$K$34:$K$777,СВЦЭМ!$A$34:$A$777,$A386,СВЦЭМ!$B$34:$B$777,M$366)+'СЕТ СН'!$F$16</f>
        <v>0</v>
      </c>
      <c r="N386" s="36">
        <f>SUMIFS(СВЦЭМ!$K$34:$K$777,СВЦЭМ!$A$34:$A$777,$A386,СВЦЭМ!$B$34:$B$777,N$366)+'СЕТ СН'!$F$16</f>
        <v>0</v>
      </c>
      <c r="O386" s="36">
        <f>SUMIFS(СВЦЭМ!$K$34:$K$777,СВЦЭМ!$A$34:$A$777,$A386,СВЦЭМ!$B$34:$B$777,O$366)+'СЕТ СН'!$F$16</f>
        <v>0</v>
      </c>
      <c r="P386" s="36">
        <f>SUMIFS(СВЦЭМ!$K$34:$K$777,СВЦЭМ!$A$34:$A$777,$A386,СВЦЭМ!$B$34:$B$777,P$366)+'СЕТ СН'!$F$16</f>
        <v>0</v>
      </c>
      <c r="Q386" s="36">
        <f>SUMIFS(СВЦЭМ!$K$34:$K$777,СВЦЭМ!$A$34:$A$777,$A386,СВЦЭМ!$B$34:$B$777,Q$366)+'СЕТ СН'!$F$16</f>
        <v>0</v>
      </c>
      <c r="R386" s="36">
        <f>SUMIFS(СВЦЭМ!$K$34:$K$777,СВЦЭМ!$A$34:$A$777,$A386,СВЦЭМ!$B$34:$B$777,R$366)+'СЕТ СН'!$F$16</f>
        <v>0</v>
      </c>
      <c r="S386" s="36">
        <f>SUMIFS(СВЦЭМ!$K$34:$K$777,СВЦЭМ!$A$34:$A$777,$A386,СВЦЭМ!$B$34:$B$777,S$366)+'СЕТ СН'!$F$16</f>
        <v>0</v>
      </c>
      <c r="T386" s="36">
        <f>SUMIFS(СВЦЭМ!$K$34:$K$777,СВЦЭМ!$A$34:$A$777,$A386,СВЦЭМ!$B$34:$B$777,T$366)+'СЕТ СН'!$F$16</f>
        <v>0</v>
      </c>
      <c r="U386" s="36">
        <f>SUMIFS(СВЦЭМ!$K$34:$K$777,СВЦЭМ!$A$34:$A$777,$A386,СВЦЭМ!$B$34:$B$777,U$366)+'СЕТ СН'!$F$16</f>
        <v>0</v>
      </c>
      <c r="V386" s="36">
        <f>SUMIFS(СВЦЭМ!$K$34:$K$777,СВЦЭМ!$A$34:$A$777,$A386,СВЦЭМ!$B$34:$B$777,V$366)+'СЕТ СН'!$F$16</f>
        <v>0</v>
      </c>
      <c r="W386" s="36">
        <f>SUMIFS(СВЦЭМ!$K$34:$K$777,СВЦЭМ!$A$34:$A$777,$A386,СВЦЭМ!$B$34:$B$777,W$366)+'СЕТ СН'!$F$16</f>
        <v>0</v>
      </c>
      <c r="X386" s="36">
        <f>SUMIFS(СВЦЭМ!$K$34:$K$777,СВЦЭМ!$A$34:$A$777,$A386,СВЦЭМ!$B$34:$B$777,X$366)+'СЕТ СН'!$F$16</f>
        <v>0</v>
      </c>
      <c r="Y386" s="36">
        <f>SUMIFS(СВЦЭМ!$K$34:$K$777,СВЦЭМ!$A$34:$A$777,$A386,СВЦЭМ!$B$34:$B$777,Y$366)+'СЕТ СН'!$F$16</f>
        <v>0</v>
      </c>
    </row>
    <row r="387" spans="1:26" ht="15.75" hidden="1" x14ac:dyDescent="0.2">
      <c r="A387" s="35">
        <f t="shared" si="10"/>
        <v>44095</v>
      </c>
      <c r="B387" s="36">
        <f>SUMIFS(СВЦЭМ!$K$34:$K$777,СВЦЭМ!$A$34:$A$777,$A387,СВЦЭМ!$B$34:$B$777,B$366)+'СЕТ СН'!$F$16</f>
        <v>0</v>
      </c>
      <c r="C387" s="36">
        <f>SUMIFS(СВЦЭМ!$K$34:$K$777,СВЦЭМ!$A$34:$A$777,$A387,СВЦЭМ!$B$34:$B$777,C$366)+'СЕТ СН'!$F$16</f>
        <v>0</v>
      </c>
      <c r="D387" s="36">
        <f>SUMIFS(СВЦЭМ!$K$34:$K$777,СВЦЭМ!$A$34:$A$777,$A387,СВЦЭМ!$B$34:$B$777,D$366)+'СЕТ СН'!$F$16</f>
        <v>0</v>
      </c>
      <c r="E387" s="36">
        <f>SUMIFS(СВЦЭМ!$K$34:$K$777,СВЦЭМ!$A$34:$A$777,$A387,СВЦЭМ!$B$34:$B$777,E$366)+'СЕТ СН'!$F$16</f>
        <v>0</v>
      </c>
      <c r="F387" s="36">
        <f>SUMIFS(СВЦЭМ!$K$34:$K$777,СВЦЭМ!$A$34:$A$777,$A387,СВЦЭМ!$B$34:$B$777,F$366)+'СЕТ СН'!$F$16</f>
        <v>0</v>
      </c>
      <c r="G387" s="36">
        <f>SUMIFS(СВЦЭМ!$K$34:$K$777,СВЦЭМ!$A$34:$A$777,$A387,СВЦЭМ!$B$34:$B$777,G$366)+'СЕТ СН'!$F$16</f>
        <v>0</v>
      </c>
      <c r="H387" s="36">
        <f>SUMIFS(СВЦЭМ!$K$34:$K$777,СВЦЭМ!$A$34:$A$777,$A387,СВЦЭМ!$B$34:$B$777,H$366)+'СЕТ СН'!$F$16</f>
        <v>0</v>
      </c>
      <c r="I387" s="36">
        <f>SUMIFS(СВЦЭМ!$K$34:$K$777,СВЦЭМ!$A$34:$A$777,$A387,СВЦЭМ!$B$34:$B$777,I$366)+'СЕТ СН'!$F$16</f>
        <v>0</v>
      </c>
      <c r="J387" s="36">
        <f>SUMIFS(СВЦЭМ!$K$34:$K$777,СВЦЭМ!$A$34:$A$777,$A387,СВЦЭМ!$B$34:$B$777,J$366)+'СЕТ СН'!$F$16</f>
        <v>0</v>
      </c>
      <c r="K387" s="36">
        <f>SUMIFS(СВЦЭМ!$K$34:$K$777,СВЦЭМ!$A$34:$A$777,$A387,СВЦЭМ!$B$34:$B$777,K$366)+'СЕТ СН'!$F$16</f>
        <v>0</v>
      </c>
      <c r="L387" s="36">
        <f>SUMIFS(СВЦЭМ!$K$34:$K$777,СВЦЭМ!$A$34:$A$777,$A387,СВЦЭМ!$B$34:$B$777,L$366)+'СЕТ СН'!$F$16</f>
        <v>0</v>
      </c>
      <c r="M387" s="36">
        <f>SUMIFS(СВЦЭМ!$K$34:$K$777,СВЦЭМ!$A$34:$A$777,$A387,СВЦЭМ!$B$34:$B$777,M$366)+'СЕТ СН'!$F$16</f>
        <v>0</v>
      </c>
      <c r="N387" s="36">
        <f>SUMIFS(СВЦЭМ!$K$34:$K$777,СВЦЭМ!$A$34:$A$777,$A387,СВЦЭМ!$B$34:$B$777,N$366)+'СЕТ СН'!$F$16</f>
        <v>0</v>
      </c>
      <c r="O387" s="36">
        <f>SUMIFS(СВЦЭМ!$K$34:$K$777,СВЦЭМ!$A$34:$A$777,$A387,СВЦЭМ!$B$34:$B$777,O$366)+'СЕТ СН'!$F$16</f>
        <v>0</v>
      </c>
      <c r="P387" s="36">
        <f>SUMIFS(СВЦЭМ!$K$34:$K$777,СВЦЭМ!$A$34:$A$777,$A387,СВЦЭМ!$B$34:$B$777,P$366)+'СЕТ СН'!$F$16</f>
        <v>0</v>
      </c>
      <c r="Q387" s="36">
        <f>SUMIFS(СВЦЭМ!$K$34:$K$777,СВЦЭМ!$A$34:$A$777,$A387,СВЦЭМ!$B$34:$B$777,Q$366)+'СЕТ СН'!$F$16</f>
        <v>0</v>
      </c>
      <c r="R387" s="36">
        <f>SUMIFS(СВЦЭМ!$K$34:$K$777,СВЦЭМ!$A$34:$A$777,$A387,СВЦЭМ!$B$34:$B$777,R$366)+'СЕТ СН'!$F$16</f>
        <v>0</v>
      </c>
      <c r="S387" s="36">
        <f>SUMIFS(СВЦЭМ!$K$34:$K$777,СВЦЭМ!$A$34:$A$777,$A387,СВЦЭМ!$B$34:$B$777,S$366)+'СЕТ СН'!$F$16</f>
        <v>0</v>
      </c>
      <c r="T387" s="36">
        <f>SUMIFS(СВЦЭМ!$K$34:$K$777,СВЦЭМ!$A$34:$A$777,$A387,СВЦЭМ!$B$34:$B$777,T$366)+'СЕТ СН'!$F$16</f>
        <v>0</v>
      </c>
      <c r="U387" s="36">
        <f>SUMIFS(СВЦЭМ!$K$34:$K$777,СВЦЭМ!$A$34:$A$777,$A387,СВЦЭМ!$B$34:$B$777,U$366)+'СЕТ СН'!$F$16</f>
        <v>0</v>
      </c>
      <c r="V387" s="36">
        <f>SUMIFS(СВЦЭМ!$K$34:$K$777,СВЦЭМ!$A$34:$A$777,$A387,СВЦЭМ!$B$34:$B$777,V$366)+'СЕТ СН'!$F$16</f>
        <v>0</v>
      </c>
      <c r="W387" s="36">
        <f>SUMIFS(СВЦЭМ!$K$34:$K$777,СВЦЭМ!$A$34:$A$777,$A387,СВЦЭМ!$B$34:$B$777,W$366)+'СЕТ СН'!$F$16</f>
        <v>0</v>
      </c>
      <c r="X387" s="36">
        <f>SUMIFS(СВЦЭМ!$K$34:$K$777,СВЦЭМ!$A$34:$A$777,$A387,СВЦЭМ!$B$34:$B$777,X$366)+'СЕТ СН'!$F$16</f>
        <v>0</v>
      </c>
      <c r="Y387" s="36">
        <f>SUMIFS(СВЦЭМ!$K$34:$K$777,СВЦЭМ!$A$34:$A$777,$A387,СВЦЭМ!$B$34:$B$777,Y$366)+'СЕТ СН'!$F$16</f>
        <v>0</v>
      </c>
    </row>
    <row r="388" spans="1:26" ht="15.75" hidden="1" x14ac:dyDescent="0.2">
      <c r="A388" s="35">
        <f t="shared" si="10"/>
        <v>44096</v>
      </c>
      <c r="B388" s="36">
        <f>SUMIFS(СВЦЭМ!$K$34:$K$777,СВЦЭМ!$A$34:$A$777,$A388,СВЦЭМ!$B$34:$B$777,B$366)+'СЕТ СН'!$F$16</f>
        <v>0</v>
      </c>
      <c r="C388" s="36">
        <f>SUMIFS(СВЦЭМ!$K$34:$K$777,СВЦЭМ!$A$34:$A$777,$A388,СВЦЭМ!$B$34:$B$777,C$366)+'СЕТ СН'!$F$16</f>
        <v>0</v>
      </c>
      <c r="D388" s="36">
        <f>SUMIFS(СВЦЭМ!$K$34:$K$777,СВЦЭМ!$A$34:$A$777,$A388,СВЦЭМ!$B$34:$B$777,D$366)+'СЕТ СН'!$F$16</f>
        <v>0</v>
      </c>
      <c r="E388" s="36">
        <f>SUMIFS(СВЦЭМ!$K$34:$K$777,СВЦЭМ!$A$34:$A$777,$A388,СВЦЭМ!$B$34:$B$777,E$366)+'СЕТ СН'!$F$16</f>
        <v>0</v>
      </c>
      <c r="F388" s="36">
        <f>SUMIFS(СВЦЭМ!$K$34:$K$777,СВЦЭМ!$A$34:$A$777,$A388,СВЦЭМ!$B$34:$B$777,F$366)+'СЕТ СН'!$F$16</f>
        <v>0</v>
      </c>
      <c r="G388" s="36">
        <f>SUMIFS(СВЦЭМ!$K$34:$K$777,СВЦЭМ!$A$34:$A$777,$A388,СВЦЭМ!$B$34:$B$777,G$366)+'СЕТ СН'!$F$16</f>
        <v>0</v>
      </c>
      <c r="H388" s="36">
        <f>SUMIFS(СВЦЭМ!$K$34:$K$777,СВЦЭМ!$A$34:$A$777,$A388,СВЦЭМ!$B$34:$B$777,H$366)+'СЕТ СН'!$F$16</f>
        <v>0</v>
      </c>
      <c r="I388" s="36">
        <f>SUMIFS(СВЦЭМ!$K$34:$K$777,СВЦЭМ!$A$34:$A$777,$A388,СВЦЭМ!$B$34:$B$777,I$366)+'СЕТ СН'!$F$16</f>
        <v>0</v>
      </c>
      <c r="J388" s="36">
        <f>SUMIFS(СВЦЭМ!$K$34:$K$777,СВЦЭМ!$A$34:$A$777,$A388,СВЦЭМ!$B$34:$B$777,J$366)+'СЕТ СН'!$F$16</f>
        <v>0</v>
      </c>
      <c r="K388" s="36">
        <f>SUMIFS(СВЦЭМ!$K$34:$K$777,СВЦЭМ!$A$34:$A$777,$A388,СВЦЭМ!$B$34:$B$777,K$366)+'СЕТ СН'!$F$16</f>
        <v>0</v>
      </c>
      <c r="L388" s="36">
        <f>SUMIFS(СВЦЭМ!$K$34:$K$777,СВЦЭМ!$A$34:$A$777,$A388,СВЦЭМ!$B$34:$B$777,L$366)+'СЕТ СН'!$F$16</f>
        <v>0</v>
      </c>
      <c r="M388" s="36">
        <f>SUMIFS(СВЦЭМ!$K$34:$K$777,СВЦЭМ!$A$34:$A$777,$A388,СВЦЭМ!$B$34:$B$777,M$366)+'СЕТ СН'!$F$16</f>
        <v>0</v>
      </c>
      <c r="N388" s="36">
        <f>SUMIFS(СВЦЭМ!$K$34:$K$777,СВЦЭМ!$A$34:$A$777,$A388,СВЦЭМ!$B$34:$B$777,N$366)+'СЕТ СН'!$F$16</f>
        <v>0</v>
      </c>
      <c r="O388" s="36">
        <f>SUMIFS(СВЦЭМ!$K$34:$K$777,СВЦЭМ!$A$34:$A$777,$A388,СВЦЭМ!$B$34:$B$777,O$366)+'СЕТ СН'!$F$16</f>
        <v>0</v>
      </c>
      <c r="P388" s="36">
        <f>SUMIFS(СВЦЭМ!$K$34:$K$777,СВЦЭМ!$A$34:$A$777,$A388,СВЦЭМ!$B$34:$B$777,P$366)+'СЕТ СН'!$F$16</f>
        <v>0</v>
      </c>
      <c r="Q388" s="36">
        <f>SUMIFS(СВЦЭМ!$K$34:$K$777,СВЦЭМ!$A$34:$A$777,$A388,СВЦЭМ!$B$34:$B$777,Q$366)+'СЕТ СН'!$F$16</f>
        <v>0</v>
      </c>
      <c r="R388" s="36">
        <f>SUMIFS(СВЦЭМ!$K$34:$K$777,СВЦЭМ!$A$34:$A$777,$A388,СВЦЭМ!$B$34:$B$777,R$366)+'СЕТ СН'!$F$16</f>
        <v>0</v>
      </c>
      <c r="S388" s="36">
        <f>SUMIFS(СВЦЭМ!$K$34:$K$777,СВЦЭМ!$A$34:$A$777,$A388,СВЦЭМ!$B$34:$B$777,S$366)+'СЕТ СН'!$F$16</f>
        <v>0</v>
      </c>
      <c r="T388" s="36">
        <f>SUMIFS(СВЦЭМ!$K$34:$K$777,СВЦЭМ!$A$34:$A$777,$A388,СВЦЭМ!$B$34:$B$777,T$366)+'СЕТ СН'!$F$16</f>
        <v>0</v>
      </c>
      <c r="U388" s="36">
        <f>SUMIFS(СВЦЭМ!$K$34:$K$777,СВЦЭМ!$A$34:$A$777,$A388,СВЦЭМ!$B$34:$B$777,U$366)+'СЕТ СН'!$F$16</f>
        <v>0</v>
      </c>
      <c r="V388" s="36">
        <f>SUMIFS(СВЦЭМ!$K$34:$K$777,СВЦЭМ!$A$34:$A$777,$A388,СВЦЭМ!$B$34:$B$777,V$366)+'СЕТ СН'!$F$16</f>
        <v>0</v>
      </c>
      <c r="W388" s="36">
        <f>SUMIFS(СВЦЭМ!$K$34:$K$777,СВЦЭМ!$A$34:$A$777,$A388,СВЦЭМ!$B$34:$B$777,W$366)+'СЕТ СН'!$F$16</f>
        <v>0</v>
      </c>
      <c r="X388" s="36">
        <f>SUMIFS(СВЦЭМ!$K$34:$K$777,СВЦЭМ!$A$34:$A$777,$A388,СВЦЭМ!$B$34:$B$777,X$366)+'СЕТ СН'!$F$16</f>
        <v>0</v>
      </c>
      <c r="Y388" s="36">
        <f>SUMIFS(СВЦЭМ!$K$34:$K$777,СВЦЭМ!$A$34:$A$777,$A388,СВЦЭМ!$B$34:$B$777,Y$366)+'СЕТ СН'!$F$16</f>
        <v>0</v>
      </c>
    </row>
    <row r="389" spans="1:26" ht="15.75" hidden="1" x14ac:dyDescent="0.2">
      <c r="A389" s="35">
        <f t="shared" si="10"/>
        <v>44097</v>
      </c>
      <c r="B389" s="36">
        <f>SUMIFS(СВЦЭМ!$K$34:$K$777,СВЦЭМ!$A$34:$A$777,$A389,СВЦЭМ!$B$34:$B$777,B$366)+'СЕТ СН'!$F$16</f>
        <v>0</v>
      </c>
      <c r="C389" s="36">
        <f>SUMIFS(СВЦЭМ!$K$34:$K$777,СВЦЭМ!$A$34:$A$777,$A389,СВЦЭМ!$B$34:$B$777,C$366)+'СЕТ СН'!$F$16</f>
        <v>0</v>
      </c>
      <c r="D389" s="36">
        <f>SUMIFS(СВЦЭМ!$K$34:$K$777,СВЦЭМ!$A$34:$A$777,$A389,СВЦЭМ!$B$34:$B$777,D$366)+'СЕТ СН'!$F$16</f>
        <v>0</v>
      </c>
      <c r="E389" s="36">
        <f>SUMIFS(СВЦЭМ!$K$34:$K$777,СВЦЭМ!$A$34:$A$777,$A389,СВЦЭМ!$B$34:$B$777,E$366)+'СЕТ СН'!$F$16</f>
        <v>0</v>
      </c>
      <c r="F389" s="36">
        <f>SUMIFS(СВЦЭМ!$K$34:$K$777,СВЦЭМ!$A$34:$A$777,$A389,СВЦЭМ!$B$34:$B$777,F$366)+'СЕТ СН'!$F$16</f>
        <v>0</v>
      </c>
      <c r="G389" s="36">
        <f>SUMIFS(СВЦЭМ!$K$34:$K$777,СВЦЭМ!$A$34:$A$777,$A389,СВЦЭМ!$B$34:$B$777,G$366)+'СЕТ СН'!$F$16</f>
        <v>0</v>
      </c>
      <c r="H389" s="36">
        <f>SUMIFS(СВЦЭМ!$K$34:$K$777,СВЦЭМ!$A$34:$A$777,$A389,СВЦЭМ!$B$34:$B$777,H$366)+'СЕТ СН'!$F$16</f>
        <v>0</v>
      </c>
      <c r="I389" s="36">
        <f>SUMIFS(СВЦЭМ!$K$34:$K$777,СВЦЭМ!$A$34:$A$777,$A389,СВЦЭМ!$B$34:$B$777,I$366)+'СЕТ СН'!$F$16</f>
        <v>0</v>
      </c>
      <c r="J389" s="36">
        <f>SUMIFS(СВЦЭМ!$K$34:$K$777,СВЦЭМ!$A$34:$A$777,$A389,СВЦЭМ!$B$34:$B$777,J$366)+'СЕТ СН'!$F$16</f>
        <v>0</v>
      </c>
      <c r="K389" s="36">
        <f>SUMIFS(СВЦЭМ!$K$34:$K$777,СВЦЭМ!$A$34:$A$777,$A389,СВЦЭМ!$B$34:$B$777,K$366)+'СЕТ СН'!$F$16</f>
        <v>0</v>
      </c>
      <c r="L389" s="36">
        <f>SUMIFS(СВЦЭМ!$K$34:$K$777,СВЦЭМ!$A$34:$A$777,$A389,СВЦЭМ!$B$34:$B$777,L$366)+'СЕТ СН'!$F$16</f>
        <v>0</v>
      </c>
      <c r="M389" s="36">
        <f>SUMIFS(СВЦЭМ!$K$34:$K$777,СВЦЭМ!$A$34:$A$777,$A389,СВЦЭМ!$B$34:$B$777,M$366)+'СЕТ СН'!$F$16</f>
        <v>0</v>
      </c>
      <c r="N389" s="36">
        <f>SUMIFS(СВЦЭМ!$K$34:$K$777,СВЦЭМ!$A$34:$A$777,$A389,СВЦЭМ!$B$34:$B$777,N$366)+'СЕТ СН'!$F$16</f>
        <v>0</v>
      </c>
      <c r="O389" s="36">
        <f>SUMIFS(СВЦЭМ!$K$34:$K$777,СВЦЭМ!$A$34:$A$777,$A389,СВЦЭМ!$B$34:$B$777,O$366)+'СЕТ СН'!$F$16</f>
        <v>0</v>
      </c>
      <c r="P389" s="36">
        <f>SUMIFS(СВЦЭМ!$K$34:$K$777,СВЦЭМ!$A$34:$A$777,$A389,СВЦЭМ!$B$34:$B$777,P$366)+'СЕТ СН'!$F$16</f>
        <v>0</v>
      </c>
      <c r="Q389" s="36">
        <f>SUMIFS(СВЦЭМ!$K$34:$K$777,СВЦЭМ!$A$34:$A$777,$A389,СВЦЭМ!$B$34:$B$777,Q$366)+'СЕТ СН'!$F$16</f>
        <v>0</v>
      </c>
      <c r="R389" s="36">
        <f>SUMIFS(СВЦЭМ!$K$34:$K$777,СВЦЭМ!$A$34:$A$777,$A389,СВЦЭМ!$B$34:$B$777,R$366)+'СЕТ СН'!$F$16</f>
        <v>0</v>
      </c>
      <c r="S389" s="36">
        <f>SUMIFS(СВЦЭМ!$K$34:$K$777,СВЦЭМ!$A$34:$A$777,$A389,СВЦЭМ!$B$34:$B$777,S$366)+'СЕТ СН'!$F$16</f>
        <v>0</v>
      </c>
      <c r="T389" s="36">
        <f>SUMIFS(СВЦЭМ!$K$34:$K$777,СВЦЭМ!$A$34:$A$777,$A389,СВЦЭМ!$B$34:$B$777,T$366)+'СЕТ СН'!$F$16</f>
        <v>0</v>
      </c>
      <c r="U389" s="36">
        <f>SUMIFS(СВЦЭМ!$K$34:$K$777,СВЦЭМ!$A$34:$A$777,$A389,СВЦЭМ!$B$34:$B$777,U$366)+'СЕТ СН'!$F$16</f>
        <v>0</v>
      </c>
      <c r="V389" s="36">
        <f>SUMIFS(СВЦЭМ!$K$34:$K$777,СВЦЭМ!$A$34:$A$777,$A389,СВЦЭМ!$B$34:$B$777,V$366)+'СЕТ СН'!$F$16</f>
        <v>0</v>
      </c>
      <c r="W389" s="36">
        <f>SUMIFS(СВЦЭМ!$K$34:$K$777,СВЦЭМ!$A$34:$A$777,$A389,СВЦЭМ!$B$34:$B$777,W$366)+'СЕТ СН'!$F$16</f>
        <v>0</v>
      </c>
      <c r="X389" s="36">
        <f>SUMIFS(СВЦЭМ!$K$34:$K$777,СВЦЭМ!$A$34:$A$777,$A389,СВЦЭМ!$B$34:$B$777,X$366)+'СЕТ СН'!$F$16</f>
        <v>0</v>
      </c>
      <c r="Y389" s="36">
        <f>SUMIFS(СВЦЭМ!$K$34:$K$777,СВЦЭМ!$A$34:$A$777,$A389,СВЦЭМ!$B$34:$B$777,Y$366)+'СЕТ СН'!$F$16</f>
        <v>0</v>
      </c>
    </row>
    <row r="390" spans="1:26" ht="15.75" hidden="1" x14ac:dyDescent="0.2">
      <c r="A390" s="35">
        <f t="shared" si="10"/>
        <v>44098</v>
      </c>
      <c r="B390" s="36">
        <f>SUMIFS(СВЦЭМ!$K$34:$K$777,СВЦЭМ!$A$34:$A$777,$A390,СВЦЭМ!$B$34:$B$777,B$366)+'СЕТ СН'!$F$16</f>
        <v>0</v>
      </c>
      <c r="C390" s="36">
        <f>SUMIFS(СВЦЭМ!$K$34:$K$777,СВЦЭМ!$A$34:$A$777,$A390,СВЦЭМ!$B$34:$B$777,C$366)+'СЕТ СН'!$F$16</f>
        <v>0</v>
      </c>
      <c r="D390" s="36">
        <f>SUMIFS(СВЦЭМ!$K$34:$K$777,СВЦЭМ!$A$34:$A$777,$A390,СВЦЭМ!$B$34:$B$777,D$366)+'СЕТ СН'!$F$16</f>
        <v>0</v>
      </c>
      <c r="E390" s="36">
        <f>SUMIFS(СВЦЭМ!$K$34:$K$777,СВЦЭМ!$A$34:$A$777,$A390,СВЦЭМ!$B$34:$B$777,E$366)+'СЕТ СН'!$F$16</f>
        <v>0</v>
      </c>
      <c r="F390" s="36">
        <f>SUMIFS(СВЦЭМ!$K$34:$K$777,СВЦЭМ!$A$34:$A$777,$A390,СВЦЭМ!$B$34:$B$777,F$366)+'СЕТ СН'!$F$16</f>
        <v>0</v>
      </c>
      <c r="G390" s="36">
        <f>SUMIFS(СВЦЭМ!$K$34:$K$777,СВЦЭМ!$A$34:$A$777,$A390,СВЦЭМ!$B$34:$B$777,G$366)+'СЕТ СН'!$F$16</f>
        <v>0</v>
      </c>
      <c r="H390" s="36">
        <f>SUMIFS(СВЦЭМ!$K$34:$K$777,СВЦЭМ!$A$34:$A$777,$A390,СВЦЭМ!$B$34:$B$777,H$366)+'СЕТ СН'!$F$16</f>
        <v>0</v>
      </c>
      <c r="I390" s="36">
        <f>SUMIFS(СВЦЭМ!$K$34:$K$777,СВЦЭМ!$A$34:$A$777,$A390,СВЦЭМ!$B$34:$B$777,I$366)+'СЕТ СН'!$F$16</f>
        <v>0</v>
      </c>
      <c r="J390" s="36">
        <f>SUMIFS(СВЦЭМ!$K$34:$K$777,СВЦЭМ!$A$34:$A$777,$A390,СВЦЭМ!$B$34:$B$777,J$366)+'СЕТ СН'!$F$16</f>
        <v>0</v>
      </c>
      <c r="K390" s="36">
        <f>SUMIFS(СВЦЭМ!$K$34:$K$777,СВЦЭМ!$A$34:$A$777,$A390,СВЦЭМ!$B$34:$B$777,K$366)+'СЕТ СН'!$F$16</f>
        <v>0</v>
      </c>
      <c r="L390" s="36">
        <f>SUMIFS(СВЦЭМ!$K$34:$K$777,СВЦЭМ!$A$34:$A$777,$A390,СВЦЭМ!$B$34:$B$777,L$366)+'СЕТ СН'!$F$16</f>
        <v>0</v>
      </c>
      <c r="M390" s="36">
        <f>SUMIFS(СВЦЭМ!$K$34:$K$777,СВЦЭМ!$A$34:$A$777,$A390,СВЦЭМ!$B$34:$B$777,M$366)+'СЕТ СН'!$F$16</f>
        <v>0</v>
      </c>
      <c r="N390" s="36">
        <f>SUMIFS(СВЦЭМ!$K$34:$K$777,СВЦЭМ!$A$34:$A$777,$A390,СВЦЭМ!$B$34:$B$777,N$366)+'СЕТ СН'!$F$16</f>
        <v>0</v>
      </c>
      <c r="O390" s="36">
        <f>SUMIFS(СВЦЭМ!$K$34:$K$777,СВЦЭМ!$A$34:$A$777,$A390,СВЦЭМ!$B$34:$B$777,O$366)+'СЕТ СН'!$F$16</f>
        <v>0</v>
      </c>
      <c r="P390" s="36">
        <f>SUMIFS(СВЦЭМ!$K$34:$K$777,СВЦЭМ!$A$34:$A$777,$A390,СВЦЭМ!$B$34:$B$777,P$366)+'СЕТ СН'!$F$16</f>
        <v>0</v>
      </c>
      <c r="Q390" s="36">
        <f>SUMIFS(СВЦЭМ!$K$34:$K$777,СВЦЭМ!$A$34:$A$777,$A390,СВЦЭМ!$B$34:$B$777,Q$366)+'СЕТ СН'!$F$16</f>
        <v>0</v>
      </c>
      <c r="R390" s="36">
        <f>SUMIFS(СВЦЭМ!$K$34:$K$777,СВЦЭМ!$A$34:$A$777,$A390,СВЦЭМ!$B$34:$B$777,R$366)+'СЕТ СН'!$F$16</f>
        <v>0</v>
      </c>
      <c r="S390" s="36">
        <f>SUMIFS(СВЦЭМ!$K$34:$K$777,СВЦЭМ!$A$34:$A$777,$A390,СВЦЭМ!$B$34:$B$777,S$366)+'СЕТ СН'!$F$16</f>
        <v>0</v>
      </c>
      <c r="T390" s="36">
        <f>SUMIFS(СВЦЭМ!$K$34:$K$777,СВЦЭМ!$A$34:$A$777,$A390,СВЦЭМ!$B$34:$B$777,T$366)+'СЕТ СН'!$F$16</f>
        <v>0</v>
      </c>
      <c r="U390" s="36">
        <f>SUMIFS(СВЦЭМ!$K$34:$K$777,СВЦЭМ!$A$34:$A$777,$A390,СВЦЭМ!$B$34:$B$777,U$366)+'СЕТ СН'!$F$16</f>
        <v>0</v>
      </c>
      <c r="V390" s="36">
        <f>SUMIFS(СВЦЭМ!$K$34:$K$777,СВЦЭМ!$A$34:$A$777,$A390,СВЦЭМ!$B$34:$B$777,V$366)+'СЕТ СН'!$F$16</f>
        <v>0</v>
      </c>
      <c r="W390" s="36">
        <f>SUMIFS(СВЦЭМ!$K$34:$K$777,СВЦЭМ!$A$34:$A$777,$A390,СВЦЭМ!$B$34:$B$777,W$366)+'СЕТ СН'!$F$16</f>
        <v>0</v>
      </c>
      <c r="X390" s="36">
        <f>SUMIFS(СВЦЭМ!$K$34:$K$777,СВЦЭМ!$A$34:$A$777,$A390,СВЦЭМ!$B$34:$B$777,X$366)+'СЕТ СН'!$F$16</f>
        <v>0</v>
      </c>
      <c r="Y390" s="36">
        <f>SUMIFS(СВЦЭМ!$K$34:$K$777,СВЦЭМ!$A$34:$A$777,$A390,СВЦЭМ!$B$34:$B$777,Y$366)+'СЕТ СН'!$F$16</f>
        <v>0</v>
      </c>
    </row>
    <row r="391" spans="1:26" ht="15.75" hidden="1" x14ac:dyDescent="0.2">
      <c r="A391" s="35">
        <f t="shared" si="10"/>
        <v>44099</v>
      </c>
      <c r="B391" s="36">
        <f>SUMIFS(СВЦЭМ!$K$34:$K$777,СВЦЭМ!$A$34:$A$777,$A391,СВЦЭМ!$B$34:$B$777,B$366)+'СЕТ СН'!$F$16</f>
        <v>0</v>
      </c>
      <c r="C391" s="36">
        <f>SUMIFS(СВЦЭМ!$K$34:$K$777,СВЦЭМ!$A$34:$A$777,$A391,СВЦЭМ!$B$34:$B$777,C$366)+'СЕТ СН'!$F$16</f>
        <v>0</v>
      </c>
      <c r="D391" s="36">
        <f>SUMIFS(СВЦЭМ!$K$34:$K$777,СВЦЭМ!$A$34:$A$777,$A391,СВЦЭМ!$B$34:$B$777,D$366)+'СЕТ СН'!$F$16</f>
        <v>0</v>
      </c>
      <c r="E391" s="36">
        <f>SUMIFS(СВЦЭМ!$K$34:$K$777,СВЦЭМ!$A$34:$A$777,$A391,СВЦЭМ!$B$34:$B$777,E$366)+'СЕТ СН'!$F$16</f>
        <v>0</v>
      </c>
      <c r="F391" s="36">
        <f>SUMIFS(СВЦЭМ!$K$34:$K$777,СВЦЭМ!$A$34:$A$777,$A391,СВЦЭМ!$B$34:$B$777,F$366)+'СЕТ СН'!$F$16</f>
        <v>0</v>
      </c>
      <c r="G391" s="36">
        <f>SUMIFS(СВЦЭМ!$K$34:$K$777,СВЦЭМ!$A$34:$A$777,$A391,СВЦЭМ!$B$34:$B$777,G$366)+'СЕТ СН'!$F$16</f>
        <v>0</v>
      </c>
      <c r="H391" s="36">
        <f>SUMIFS(СВЦЭМ!$K$34:$K$777,СВЦЭМ!$A$34:$A$777,$A391,СВЦЭМ!$B$34:$B$777,H$366)+'СЕТ СН'!$F$16</f>
        <v>0</v>
      </c>
      <c r="I391" s="36">
        <f>SUMIFS(СВЦЭМ!$K$34:$K$777,СВЦЭМ!$A$34:$A$777,$A391,СВЦЭМ!$B$34:$B$777,I$366)+'СЕТ СН'!$F$16</f>
        <v>0</v>
      </c>
      <c r="J391" s="36">
        <f>SUMIFS(СВЦЭМ!$K$34:$K$777,СВЦЭМ!$A$34:$A$777,$A391,СВЦЭМ!$B$34:$B$777,J$366)+'СЕТ СН'!$F$16</f>
        <v>0</v>
      </c>
      <c r="K391" s="36">
        <f>SUMIFS(СВЦЭМ!$K$34:$K$777,СВЦЭМ!$A$34:$A$777,$A391,СВЦЭМ!$B$34:$B$777,K$366)+'СЕТ СН'!$F$16</f>
        <v>0</v>
      </c>
      <c r="L391" s="36">
        <f>SUMIFS(СВЦЭМ!$K$34:$K$777,СВЦЭМ!$A$34:$A$777,$A391,СВЦЭМ!$B$34:$B$777,L$366)+'СЕТ СН'!$F$16</f>
        <v>0</v>
      </c>
      <c r="M391" s="36">
        <f>SUMIFS(СВЦЭМ!$K$34:$K$777,СВЦЭМ!$A$34:$A$777,$A391,СВЦЭМ!$B$34:$B$777,M$366)+'СЕТ СН'!$F$16</f>
        <v>0</v>
      </c>
      <c r="N391" s="36">
        <f>SUMIFS(СВЦЭМ!$K$34:$K$777,СВЦЭМ!$A$34:$A$777,$A391,СВЦЭМ!$B$34:$B$777,N$366)+'СЕТ СН'!$F$16</f>
        <v>0</v>
      </c>
      <c r="O391" s="36">
        <f>SUMIFS(СВЦЭМ!$K$34:$K$777,СВЦЭМ!$A$34:$A$777,$A391,СВЦЭМ!$B$34:$B$777,O$366)+'СЕТ СН'!$F$16</f>
        <v>0</v>
      </c>
      <c r="P391" s="36">
        <f>SUMIFS(СВЦЭМ!$K$34:$K$777,СВЦЭМ!$A$34:$A$777,$A391,СВЦЭМ!$B$34:$B$777,P$366)+'СЕТ СН'!$F$16</f>
        <v>0</v>
      </c>
      <c r="Q391" s="36">
        <f>SUMIFS(СВЦЭМ!$K$34:$K$777,СВЦЭМ!$A$34:$A$777,$A391,СВЦЭМ!$B$34:$B$777,Q$366)+'СЕТ СН'!$F$16</f>
        <v>0</v>
      </c>
      <c r="R391" s="36">
        <f>SUMIFS(СВЦЭМ!$K$34:$K$777,СВЦЭМ!$A$34:$A$777,$A391,СВЦЭМ!$B$34:$B$777,R$366)+'СЕТ СН'!$F$16</f>
        <v>0</v>
      </c>
      <c r="S391" s="36">
        <f>SUMIFS(СВЦЭМ!$K$34:$K$777,СВЦЭМ!$A$34:$A$777,$A391,СВЦЭМ!$B$34:$B$777,S$366)+'СЕТ СН'!$F$16</f>
        <v>0</v>
      </c>
      <c r="T391" s="36">
        <f>SUMIFS(СВЦЭМ!$K$34:$K$777,СВЦЭМ!$A$34:$A$777,$A391,СВЦЭМ!$B$34:$B$777,T$366)+'СЕТ СН'!$F$16</f>
        <v>0</v>
      </c>
      <c r="U391" s="36">
        <f>SUMIFS(СВЦЭМ!$K$34:$K$777,СВЦЭМ!$A$34:$A$777,$A391,СВЦЭМ!$B$34:$B$777,U$366)+'СЕТ СН'!$F$16</f>
        <v>0</v>
      </c>
      <c r="V391" s="36">
        <f>SUMIFS(СВЦЭМ!$K$34:$K$777,СВЦЭМ!$A$34:$A$777,$A391,СВЦЭМ!$B$34:$B$777,V$366)+'СЕТ СН'!$F$16</f>
        <v>0</v>
      </c>
      <c r="W391" s="36">
        <f>SUMIFS(СВЦЭМ!$K$34:$K$777,СВЦЭМ!$A$34:$A$777,$A391,СВЦЭМ!$B$34:$B$777,W$366)+'СЕТ СН'!$F$16</f>
        <v>0</v>
      </c>
      <c r="X391" s="36">
        <f>SUMIFS(СВЦЭМ!$K$34:$K$777,СВЦЭМ!$A$34:$A$777,$A391,СВЦЭМ!$B$34:$B$777,X$366)+'СЕТ СН'!$F$16</f>
        <v>0</v>
      </c>
      <c r="Y391" s="36">
        <f>SUMIFS(СВЦЭМ!$K$34:$K$777,СВЦЭМ!$A$34:$A$777,$A391,СВЦЭМ!$B$34:$B$777,Y$366)+'СЕТ СН'!$F$16</f>
        <v>0</v>
      </c>
    </row>
    <row r="392" spans="1:26" ht="15.75" hidden="1" x14ac:dyDescent="0.2">
      <c r="A392" s="35">
        <f t="shared" si="10"/>
        <v>44100</v>
      </c>
      <c r="B392" s="36">
        <f>SUMIFS(СВЦЭМ!$K$34:$K$777,СВЦЭМ!$A$34:$A$777,$A392,СВЦЭМ!$B$34:$B$777,B$366)+'СЕТ СН'!$F$16</f>
        <v>0</v>
      </c>
      <c r="C392" s="36">
        <f>SUMIFS(СВЦЭМ!$K$34:$K$777,СВЦЭМ!$A$34:$A$777,$A392,СВЦЭМ!$B$34:$B$777,C$366)+'СЕТ СН'!$F$16</f>
        <v>0</v>
      </c>
      <c r="D392" s="36">
        <f>SUMIFS(СВЦЭМ!$K$34:$K$777,СВЦЭМ!$A$34:$A$777,$A392,СВЦЭМ!$B$34:$B$777,D$366)+'СЕТ СН'!$F$16</f>
        <v>0</v>
      </c>
      <c r="E392" s="36">
        <f>SUMIFS(СВЦЭМ!$K$34:$K$777,СВЦЭМ!$A$34:$A$777,$A392,СВЦЭМ!$B$34:$B$777,E$366)+'СЕТ СН'!$F$16</f>
        <v>0</v>
      </c>
      <c r="F392" s="36">
        <f>SUMIFS(СВЦЭМ!$K$34:$K$777,СВЦЭМ!$A$34:$A$777,$A392,СВЦЭМ!$B$34:$B$777,F$366)+'СЕТ СН'!$F$16</f>
        <v>0</v>
      </c>
      <c r="G392" s="36">
        <f>SUMIFS(СВЦЭМ!$K$34:$K$777,СВЦЭМ!$A$34:$A$777,$A392,СВЦЭМ!$B$34:$B$777,G$366)+'СЕТ СН'!$F$16</f>
        <v>0</v>
      </c>
      <c r="H392" s="36">
        <f>SUMIFS(СВЦЭМ!$K$34:$K$777,СВЦЭМ!$A$34:$A$777,$A392,СВЦЭМ!$B$34:$B$777,H$366)+'СЕТ СН'!$F$16</f>
        <v>0</v>
      </c>
      <c r="I392" s="36">
        <f>SUMIFS(СВЦЭМ!$K$34:$K$777,СВЦЭМ!$A$34:$A$777,$A392,СВЦЭМ!$B$34:$B$777,I$366)+'СЕТ СН'!$F$16</f>
        <v>0</v>
      </c>
      <c r="J392" s="36">
        <f>SUMIFS(СВЦЭМ!$K$34:$K$777,СВЦЭМ!$A$34:$A$777,$A392,СВЦЭМ!$B$34:$B$777,J$366)+'СЕТ СН'!$F$16</f>
        <v>0</v>
      </c>
      <c r="K392" s="36">
        <f>SUMIFS(СВЦЭМ!$K$34:$K$777,СВЦЭМ!$A$34:$A$777,$A392,СВЦЭМ!$B$34:$B$777,K$366)+'СЕТ СН'!$F$16</f>
        <v>0</v>
      </c>
      <c r="L392" s="36">
        <f>SUMIFS(СВЦЭМ!$K$34:$K$777,СВЦЭМ!$A$34:$A$777,$A392,СВЦЭМ!$B$34:$B$777,L$366)+'СЕТ СН'!$F$16</f>
        <v>0</v>
      </c>
      <c r="M392" s="36">
        <f>SUMIFS(СВЦЭМ!$K$34:$K$777,СВЦЭМ!$A$34:$A$777,$A392,СВЦЭМ!$B$34:$B$777,M$366)+'СЕТ СН'!$F$16</f>
        <v>0</v>
      </c>
      <c r="N392" s="36">
        <f>SUMIFS(СВЦЭМ!$K$34:$K$777,СВЦЭМ!$A$34:$A$777,$A392,СВЦЭМ!$B$34:$B$777,N$366)+'СЕТ СН'!$F$16</f>
        <v>0</v>
      </c>
      <c r="O392" s="36">
        <f>SUMIFS(СВЦЭМ!$K$34:$K$777,СВЦЭМ!$A$34:$A$777,$A392,СВЦЭМ!$B$34:$B$777,O$366)+'СЕТ СН'!$F$16</f>
        <v>0</v>
      </c>
      <c r="P392" s="36">
        <f>SUMIFS(СВЦЭМ!$K$34:$K$777,СВЦЭМ!$A$34:$A$777,$A392,СВЦЭМ!$B$34:$B$777,P$366)+'СЕТ СН'!$F$16</f>
        <v>0</v>
      </c>
      <c r="Q392" s="36">
        <f>SUMIFS(СВЦЭМ!$K$34:$K$777,СВЦЭМ!$A$34:$A$777,$A392,СВЦЭМ!$B$34:$B$777,Q$366)+'СЕТ СН'!$F$16</f>
        <v>0</v>
      </c>
      <c r="R392" s="36">
        <f>SUMIFS(СВЦЭМ!$K$34:$K$777,СВЦЭМ!$A$34:$A$777,$A392,СВЦЭМ!$B$34:$B$777,R$366)+'СЕТ СН'!$F$16</f>
        <v>0</v>
      </c>
      <c r="S392" s="36">
        <f>SUMIFS(СВЦЭМ!$K$34:$K$777,СВЦЭМ!$A$34:$A$777,$A392,СВЦЭМ!$B$34:$B$777,S$366)+'СЕТ СН'!$F$16</f>
        <v>0</v>
      </c>
      <c r="T392" s="36">
        <f>SUMIFS(СВЦЭМ!$K$34:$K$777,СВЦЭМ!$A$34:$A$777,$A392,СВЦЭМ!$B$34:$B$777,T$366)+'СЕТ СН'!$F$16</f>
        <v>0</v>
      </c>
      <c r="U392" s="36">
        <f>SUMIFS(СВЦЭМ!$K$34:$K$777,СВЦЭМ!$A$34:$A$777,$A392,СВЦЭМ!$B$34:$B$777,U$366)+'СЕТ СН'!$F$16</f>
        <v>0</v>
      </c>
      <c r="V392" s="36">
        <f>SUMIFS(СВЦЭМ!$K$34:$K$777,СВЦЭМ!$A$34:$A$777,$A392,СВЦЭМ!$B$34:$B$777,V$366)+'СЕТ СН'!$F$16</f>
        <v>0</v>
      </c>
      <c r="W392" s="36">
        <f>SUMIFS(СВЦЭМ!$K$34:$K$777,СВЦЭМ!$A$34:$A$777,$A392,СВЦЭМ!$B$34:$B$777,W$366)+'СЕТ СН'!$F$16</f>
        <v>0</v>
      </c>
      <c r="X392" s="36">
        <f>SUMIFS(СВЦЭМ!$K$34:$K$777,СВЦЭМ!$A$34:$A$777,$A392,СВЦЭМ!$B$34:$B$777,X$366)+'СЕТ СН'!$F$16</f>
        <v>0</v>
      </c>
      <c r="Y392" s="36">
        <f>SUMIFS(СВЦЭМ!$K$34:$K$777,СВЦЭМ!$A$34:$A$777,$A392,СВЦЭМ!$B$34:$B$777,Y$366)+'СЕТ СН'!$F$16</f>
        <v>0</v>
      </c>
    </row>
    <row r="393" spans="1:26" ht="15.75" hidden="1" x14ac:dyDescent="0.2">
      <c r="A393" s="35">
        <f t="shared" si="10"/>
        <v>44101</v>
      </c>
      <c r="B393" s="36">
        <f>SUMIFS(СВЦЭМ!$K$34:$K$777,СВЦЭМ!$A$34:$A$777,$A393,СВЦЭМ!$B$34:$B$777,B$366)+'СЕТ СН'!$F$16</f>
        <v>0</v>
      </c>
      <c r="C393" s="36">
        <f>SUMIFS(СВЦЭМ!$K$34:$K$777,СВЦЭМ!$A$34:$A$777,$A393,СВЦЭМ!$B$34:$B$777,C$366)+'СЕТ СН'!$F$16</f>
        <v>0</v>
      </c>
      <c r="D393" s="36">
        <f>SUMIFS(СВЦЭМ!$K$34:$K$777,СВЦЭМ!$A$34:$A$777,$A393,СВЦЭМ!$B$34:$B$777,D$366)+'СЕТ СН'!$F$16</f>
        <v>0</v>
      </c>
      <c r="E393" s="36">
        <f>SUMIFS(СВЦЭМ!$K$34:$K$777,СВЦЭМ!$A$34:$A$777,$A393,СВЦЭМ!$B$34:$B$777,E$366)+'СЕТ СН'!$F$16</f>
        <v>0</v>
      </c>
      <c r="F393" s="36">
        <f>SUMIFS(СВЦЭМ!$K$34:$K$777,СВЦЭМ!$A$34:$A$777,$A393,СВЦЭМ!$B$34:$B$777,F$366)+'СЕТ СН'!$F$16</f>
        <v>0</v>
      </c>
      <c r="G393" s="36">
        <f>SUMIFS(СВЦЭМ!$K$34:$K$777,СВЦЭМ!$A$34:$A$777,$A393,СВЦЭМ!$B$34:$B$777,G$366)+'СЕТ СН'!$F$16</f>
        <v>0</v>
      </c>
      <c r="H393" s="36">
        <f>SUMIFS(СВЦЭМ!$K$34:$K$777,СВЦЭМ!$A$34:$A$777,$A393,СВЦЭМ!$B$34:$B$777,H$366)+'СЕТ СН'!$F$16</f>
        <v>0</v>
      </c>
      <c r="I393" s="36">
        <f>SUMIFS(СВЦЭМ!$K$34:$K$777,СВЦЭМ!$A$34:$A$777,$A393,СВЦЭМ!$B$34:$B$777,I$366)+'СЕТ СН'!$F$16</f>
        <v>0</v>
      </c>
      <c r="J393" s="36">
        <f>SUMIFS(СВЦЭМ!$K$34:$K$777,СВЦЭМ!$A$34:$A$777,$A393,СВЦЭМ!$B$34:$B$777,J$366)+'СЕТ СН'!$F$16</f>
        <v>0</v>
      </c>
      <c r="K393" s="36">
        <f>SUMIFS(СВЦЭМ!$K$34:$K$777,СВЦЭМ!$A$34:$A$777,$A393,СВЦЭМ!$B$34:$B$777,K$366)+'СЕТ СН'!$F$16</f>
        <v>0</v>
      </c>
      <c r="L393" s="36">
        <f>SUMIFS(СВЦЭМ!$K$34:$K$777,СВЦЭМ!$A$34:$A$777,$A393,СВЦЭМ!$B$34:$B$777,L$366)+'СЕТ СН'!$F$16</f>
        <v>0</v>
      </c>
      <c r="M393" s="36">
        <f>SUMIFS(СВЦЭМ!$K$34:$K$777,СВЦЭМ!$A$34:$A$777,$A393,СВЦЭМ!$B$34:$B$777,M$366)+'СЕТ СН'!$F$16</f>
        <v>0</v>
      </c>
      <c r="N393" s="36">
        <f>SUMIFS(СВЦЭМ!$K$34:$K$777,СВЦЭМ!$A$34:$A$777,$A393,СВЦЭМ!$B$34:$B$777,N$366)+'СЕТ СН'!$F$16</f>
        <v>0</v>
      </c>
      <c r="O393" s="36">
        <f>SUMIFS(СВЦЭМ!$K$34:$K$777,СВЦЭМ!$A$34:$A$777,$A393,СВЦЭМ!$B$34:$B$777,O$366)+'СЕТ СН'!$F$16</f>
        <v>0</v>
      </c>
      <c r="P393" s="36">
        <f>SUMIFS(СВЦЭМ!$K$34:$K$777,СВЦЭМ!$A$34:$A$777,$A393,СВЦЭМ!$B$34:$B$777,P$366)+'СЕТ СН'!$F$16</f>
        <v>0</v>
      </c>
      <c r="Q393" s="36">
        <f>SUMIFS(СВЦЭМ!$K$34:$K$777,СВЦЭМ!$A$34:$A$777,$A393,СВЦЭМ!$B$34:$B$777,Q$366)+'СЕТ СН'!$F$16</f>
        <v>0</v>
      </c>
      <c r="R393" s="36">
        <f>SUMIFS(СВЦЭМ!$K$34:$K$777,СВЦЭМ!$A$34:$A$777,$A393,СВЦЭМ!$B$34:$B$777,R$366)+'СЕТ СН'!$F$16</f>
        <v>0</v>
      </c>
      <c r="S393" s="36">
        <f>SUMIFS(СВЦЭМ!$K$34:$K$777,СВЦЭМ!$A$34:$A$777,$A393,СВЦЭМ!$B$34:$B$777,S$366)+'СЕТ СН'!$F$16</f>
        <v>0</v>
      </c>
      <c r="T393" s="36">
        <f>SUMIFS(СВЦЭМ!$K$34:$K$777,СВЦЭМ!$A$34:$A$777,$A393,СВЦЭМ!$B$34:$B$777,T$366)+'СЕТ СН'!$F$16</f>
        <v>0</v>
      </c>
      <c r="U393" s="36">
        <f>SUMIFS(СВЦЭМ!$K$34:$K$777,СВЦЭМ!$A$34:$A$777,$A393,СВЦЭМ!$B$34:$B$777,U$366)+'СЕТ СН'!$F$16</f>
        <v>0</v>
      </c>
      <c r="V393" s="36">
        <f>SUMIFS(СВЦЭМ!$K$34:$K$777,СВЦЭМ!$A$34:$A$777,$A393,СВЦЭМ!$B$34:$B$777,V$366)+'СЕТ СН'!$F$16</f>
        <v>0</v>
      </c>
      <c r="W393" s="36">
        <f>SUMIFS(СВЦЭМ!$K$34:$K$777,СВЦЭМ!$A$34:$A$777,$A393,СВЦЭМ!$B$34:$B$777,W$366)+'СЕТ СН'!$F$16</f>
        <v>0</v>
      </c>
      <c r="X393" s="36">
        <f>SUMIFS(СВЦЭМ!$K$34:$K$777,СВЦЭМ!$A$34:$A$777,$A393,СВЦЭМ!$B$34:$B$777,X$366)+'СЕТ СН'!$F$16</f>
        <v>0</v>
      </c>
      <c r="Y393" s="36">
        <f>SUMIFS(СВЦЭМ!$K$34:$K$777,СВЦЭМ!$A$34:$A$777,$A393,СВЦЭМ!$B$34:$B$777,Y$366)+'СЕТ СН'!$F$16</f>
        <v>0</v>
      </c>
    </row>
    <row r="394" spans="1:26" ht="15.75" hidden="1" x14ac:dyDescent="0.2">
      <c r="A394" s="35">
        <f t="shared" si="10"/>
        <v>44102</v>
      </c>
      <c r="B394" s="36">
        <f>SUMIFS(СВЦЭМ!$K$34:$K$777,СВЦЭМ!$A$34:$A$777,$A394,СВЦЭМ!$B$34:$B$777,B$366)+'СЕТ СН'!$F$16</f>
        <v>0</v>
      </c>
      <c r="C394" s="36">
        <f>SUMIFS(СВЦЭМ!$K$34:$K$777,СВЦЭМ!$A$34:$A$777,$A394,СВЦЭМ!$B$34:$B$777,C$366)+'СЕТ СН'!$F$16</f>
        <v>0</v>
      </c>
      <c r="D394" s="36">
        <f>SUMIFS(СВЦЭМ!$K$34:$K$777,СВЦЭМ!$A$34:$A$777,$A394,СВЦЭМ!$B$34:$B$777,D$366)+'СЕТ СН'!$F$16</f>
        <v>0</v>
      </c>
      <c r="E394" s="36">
        <f>SUMIFS(СВЦЭМ!$K$34:$K$777,СВЦЭМ!$A$34:$A$777,$A394,СВЦЭМ!$B$34:$B$777,E$366)+'СЕТ СН'!$F$16</f>
        <v>0</v>
      </c>
      <c r="F394" s="36">
        <f>SUMIFS(СВЦЭМ!$K$34:$K$777,СВЦЭМ!$A$34:$A$777,$A394,СВЦЭМ!$B$34:$B$777,F$366)+'СЕТ СН'!$F$16</f>
        <v>0</v>
      </c>
      <c r="G394" s="36">
        <f>SUMIFS(СВЦЭМ!$K$34:$K$777,СВЦЭМ!$A$34:$A$777,$A394,СВЦЭМ!$B$34:$B$777,G$366)+'СЕТ СН'!$F$16</f>
        <v>0</v>
      </c>
      <c r="H394" s="36">
        <f>SUMIFS(СВЦЭМ!$K$34:$K$777,СВЦЭМ!$A$34:$A$777,$A394,СВЦЭМ!$B$34:$B$777,H$366)+'СЕТ СН'!$F$16</f>
        <v>0</v>
      </c>
      <c r="I394" s="36">
        <f>SUMIFS(СВЦЭМ!$K$34:$K$777,СВЦЭМ!$A$34:$A$777,$A394,СВЦЭМ!$B$34:$B$777,I$366)+'СЕТ СН'!$F$16</f>
        <v>0</v>
      </c>
      <c r="J394" s="36">
        <f>SUMIFS(СВЦЭМ!$K$34:$K$777,СВЦЭМ!$A$34:$A$777,$A394,СВЦЭМ!$B$34:$B$777,J$366)+'СЕТ СН'!$F$16</f>
        <v>0</v>
      </c>
      <c r="K394" s="36">
        <f>SUMIFS(СВЦЭМ!$K$34:$K$777,СВЦЭМ!$A$34:$A$777,$A394,СВЦЭМ!$B$34:$B$777,K$366)+'СЕТ СН'!$F$16</f>
        <v>0</v>
      </c>
      <c r="L394" s="36">
        <f>SUMIFS(СВЦЭМ!$K$34:$K$777,СВЦЭМ!$A$34:$A$777,$A394,СВЦЭМ!$B$34:$B$777,L$366)+'СЕТ СН'!$F$16</f>
        <v>0</v>
      </c>
      <c r="M394" s="36">
        <f>SUMIFS(СВЦЭМ!$K$34:$K$777,СВЦЭМ!$A$34:$A$777,$A394,СВЦЭМ!$B$34:$B$777,M$366)+'СЕТ СН'!$F$16</f>
        <v>0</v>
      </c>
      <c r="N394" s="36">
        <f>SUMIFS(СВЦЭМ!$K$34:$K$777,СВЦЭМ!$A$34:$A$777,$A394,СВЦЭМ!$B$34:$B$777,N$366)+'СЕТ СН'!$F$16</f>
        <v>0</v>
      </c>
      <c r="O394" s="36">
        <f>SUMIFS(СВЦЭМ!$K$34:$K$777,СВЦЭМ!$A$34:$A$777,$A394,СВЦЭМ!$B$34:$B$777,O$366)+'СЕТ СН'!$F$16</f>
        <v>0</v>
      </c>
      <c r="P394" s="36">
        <f>SUMIFS(СВЦЭМ!$K$34:$K$777,СВЦЭМ!$A$34:$A$777,$A394,СВЦЭМ!$B$34:$B$777,P$366)+'СЕТ СН'!$F$16</f>
        <v>0</v>
      </c>
      <c r="Q394" s="36">
        <f>SUMIFS(СВЦЭМ!$K$34:$K$777,СВЦЭМ!$A$34:$A$777,$A394,СВЦЭМ!$B$34:$B$777,Q$366)+'СЕТ СН'!$F$16</f>
        <v>0</v>
      </c>
      <c r="R394" s="36">
        <f>SUMIFS(СВЦЭМ!$K$34:$K$777,СВЦЭМ!$A$34:$A$777,$A394,СВЦЭМ!$B$34:$B$777,R$366)+'СЕТ СН'!$F$16</f>
        <v>0</v>
      </c>
      <c r="S394" s="36">
        <f>SUMIFS(СВЦЭМ!$K$34:$K$777,СВЦЭМ!$A$34:$A$777,$A394,СВЦЭМ!$B$34:$B$777,S$366)+'СЕТ СН'!$F$16</f>
        <v>0</v>
      </c>
      <c r="T394" s="36">
        <f>SUMIFS(СВЦЭМ!$K$34:$K$777,СВЦЭМ!$A$34:$A$777,$A394,СВЦЭМ!$B$34:$B$777,T$366)+'СЕТ СН'!$F$16</f>
        <v>0</v>
      </c>
      <c r="U394" s="36">
        <f>SUMIFS(СВЦЭМ!$K$34:$K$777,СВЦЭМ!$A$34:$A$777,$A394,СВЦЭМ!$B$34:$B$777,U$366)+'СЕТ СН'!$F$16</f>
        <v>0</v>
      </c>
      <c r="V394" s="36">
        <f>SUMIFS(СВЦЭМ!$K$34:$K$777,СВЦЭМ!$A$34:$A$777,$A394,СВЦЭМ!$B$34:$B$777,V$366)+'СЕТ СН'!$F$16</f>
        <v>0</v>
      </c>
      <c r="W394" s="36">
        <f>SUMIFS(СВЦЭМ!$K$34:$K$777,СВЦЭМ!$A$34:$A$777,$A394,СВЦЭМ!$B$34:$B$777,W$366)+'СЕТ СН'!$F$16</f>
        <v>0</v>
      </c>
      <c r="X394" s="36">
        <f>SUMIFS(СВЦЭМ!$K$34:$K$777,СВЦЭМ!$A$34:$A$777,$A394,СВЦЭМ!$B$34:$B$777,X$366)+'СЕТ СН'!$F$16</f>
        <v>0</v>
      </c>
      <c r="Y394" s="36">
        <f>SUMIFS(СВЦЭМ!$K$34:$K$777,СВЦЭМ!$A$34:$A$777,$A394,СВЦЭМ!$B$34:$B$777,Y$366)+'СЕТ СН'!$F$16</f>
        <v>0</v>
      </c>
    </row>
    <row r="395" spans="1:26" ht="15.75" hidden="1" x14ac:dyDescent="0.2">
      <c r="A395" s="35">
        <f t="shared" si="10"/>
        <v>44103</v>
      </c>
      <c r="B395" s="36">
        <f>SUMIFS(СВЦЭМ!$K$34:$K$777,СВЦЭМ!$A$34:$A$777,$A395,СВЦЭМ!$B$34:$B$777,B$366)+'СЕТ СН'!$F$16</f>
        <v>0</v>
      </c>
      <c r="C395" s="36">
        <f>SUMIFS(СВЦЭМ!$K$34:$K$777,СВЦЭМ!$A$34:$A$777,$A395,СВЦЭМ!$B$34:$B$777,C$366)+'СЕТ СН'!$F$16</f>
        <v>0</v>
      </c>
      <c r="D395" s="36">
        <f>SUMIFS(СВЦЭМ!$K$34:$K$777,СВЦЭМ!$A$34:$A$777,$A395,СВЦЭМ!$B$34:$B$777,D$366)+'СЕТ СН'!$F$16</f>
        <v>0</v>
      </c>
      <c r="E395" s="36">
        <f>SUMIFS(СВЦЭМ!$K$34:$K$777,СВЦЭМ!$A$34:$A$777,$A395,СВЦЭМ!$B$34:$B$777,E$366)+'СЕТ СН'!$F$16</f>
        <v>0</v>
      </c>
      <c r="F395" s="36">
        <f>SUMIFS(СВЦЭМ!$K$34:$K$777,СВЦЭМ!$A$34:$A$777,$A395,СВЦЭМ!$B$34:$B$777,F$366)+'СЕТ СН'!$F$16</f>
        <v>0</v>
      </c>
      <c r="G395" s="36">
        <f>SUMIFS(СВЦЭМ!$K$34:$K$777,СВЦЭМ!$A$34:$A$777,$A395,СВЦЭМ!$B$34:$B$777,G$366)+'СЕТ СН'!$F$16</f>
        <v>0</v>
      </c>
      <c r="H395" s="36">
        <f>SUMIFS(СВЦЭМ!$K$34:$K$777,СВЦЭМ!$A$34:$A$777,$A395,СВЦЭМ!$B$34:$B$777,H$366)+'СЕТ СН'!$F$16</f>
        <v>0</v>
      </c>
      <c r="I395" s="36">
        <f>SUMIFS(СВЦЭМ!$K$34:$K$777,СВЦЭМ!$A$34:$A$777,$A395,СВЦЭМ!$B$34:$B$777,I$366)+'СЕТ СН'!$F$16</f>
        <v>0</v>
      </c>
      <c r="J395" s="36">
        <f>SUMIFS(СВЦЭМ!$K$34:$K$777,СВЦЭМ!$A$34:$A$777,$A395,СВЦЭМ!$B$34:$B$777,J$366)+'СЕТ СН'!$F$16</f>
        <v>0</v>
      </c>
      <c r="K395" s="36">
        <f>SUMIFS(СВЦЭМ!$K$34:$K$777,СВЦЭМ!$A$34:$A$777,$A395,СВЦЭМ!$B$34:$B$777,K$366)+'СЕТ СН'!$F$16</f>
        <v>0</v>
      </c>
      <c r="L395" s="36">
        <f>SUMIFS(СВЦЭМ!$K$34:$K$777,СВЦЭМ!$A$34:$A$777,$A395,СВЦЭМ!$B$34:$B$777,L$366)+'СЕТ СН'!$F$16</f>
        <v>0</v>
      </c>
      <c r="M395" s="36">
        <f>SUMIFS(СВЦЭМ!$K$34:$K$777,СВЦЭМ!$A$34:$A$777,$A395,СВЦЭМ!$B$34:$B$777,M$366)+'СЕТ СН'!$F$16</f>
        <v>0</v>
      </c>
      <c r="N395" s="36">
        <f>SUMIFS(СВЦЭМ!$K$34:$K$777,СВЦЭМ!$A$34:$A$777,$A395,СВЦЭМ!$B$34:$B$777,N$366)+'СЕТ СН'!$F$16</f>
        <v>0</v>
      </c>
      <c r="O395" s="36">
        <f>SUMIFS(СВЦЭМ!$K$34:$K$777,СВЦЭМ!$A$34:$A$777,$A395,СВЦЭМ!$B$34:$B$777,O$366)+'СЕТ СН'!$F$16</f>
        <v>0</v>
      </c>
      <c r="P395" s="36">
        <f>SUMIFS(СВЦЭМ!$K$34:$K$777,СВЦЭМ!$A$34:$A$777,$A395,СВЦЭМ!$B$34:$B$777,P$366)+'СЕТ СН'!$F$16</f>
        <v>0</v>
      </c>
      <c r="Q395" s="36">
        <f>SUMIFS(СВЦЭМ!$K$34:$K$777,СВЦЭМ!$A$34:$A$777,$A395,СВЦЭМ!$B$34:$B$777,Q$366)+'СЕТ СН'!$F$16</f>
        <v>0</v>
      </c>
      <c r="R395" s="36">
        <f>SUMIFS(СВЦЭМ!$K$34:$K$777,СВЦЭМ!$A$34:$A$777,$A395,СВЦЭМ!$B$34:$B$777,R$366)+'СЕТ СН'!$F$16</f>
        <v>0</v>
      </c>
      <c r="S395" s="36">
        <f>SUMIFS(СВЦЭМ!$K$34:$K$777,СВЦЭМ!$A$34:$A$777,$A395,СВЦЭМ!$B$34:$B$777,S$366)+'СЕТ СН'!$F$16</f>
        <v>0</v>
      </c>
      <c r="T395" s="36">
        <f>SUMIFS(СВЦЭМ!$K$34:$K$777,СВЦЭМ!$A$34:$A$777,$A395,СВЦЭМ!$B$34:$B$777,T$366)+'СЕТ СН'!$F$16</f>
        <v>0</v>
      </c>
      <c r="U395" s="36">
        <f>SUMIFS(СВЦЭМ!$K$34:$K$777,СВЦЭМ!$A$34:$A$777,$A395,СВЦЭМ!$B$34:$B$777,U$366)+'СЕТ СН'!$F$16</f>
        <v>0</v>
      </c>
      <c r="V395" s="36">
        <f>SUMIFS(СВЦЭМ!$K$34:$K$777,СВЦЭМ!$A$34:$A$777,$A395,СВЦЭМ!$B$34:$B$777,V$366)+'СЕТ СН'!$F$16</f>
        <v>0</v>
      </c>
      <c r="W395" s="36">
        <f>SUMIFS(СВЦЭМ!$K$34:$K$777,СВЦЭМ!$A$34:$A$777,$A395,СВЦЭМ!$B$34:$B$777,W$366)+'СЕТ СН'!$F$16</f>
        <v>0</v>
      </c>
      <c r="X395" s="36">
        <f>SUMIFS(СВЦЭМ!$K$34:$K$777,СВЦЭМ!$A$34:$A$777,$A395,СВЦЭМ!$B$34:$B$777,X$366)+'СЕТ СН'!$F$16</f>
        <v>0</v>
      </c>
      <c r="Y395" s="36">
        <f>SUMIFS(СВЦЭМ!$K$34:$K$777,СВЦЭМ!$A$34:$A$777,$A395,СВЦЭМ!$B$34:$B$777,Y$366)+'СЕТ СН'!$F$16</f>
        <v>0</v>
      </c>
    </row>
    <row r="396" spans="1:26" ht="15.75" hidden="1" x14ac:dyDescent="0.2">
      <c r="A396" s="35">
        <f t="shared" si="10"/>
        <v>44104</v>
      </c>
      <c r="B396" s="36">
        <f>SUMIFS(СВЦЭМ!$K$34:$K$777,СВЦЭМ!$A$34:$A$777,$A396,СВЦЭМ!$B$34:$B$777,B$366)+'СЕТ СН'!$F$16</f>
        <v>0</v>
      </c>
      <c r="C396" s="36">
        <f>SUMIFS(СВЦЭМ!$K$34:$K$777,СВЦЭМ!$A$34:$A$777,$A396,СВЦЭМ!$B$34:$B$777,C$366)+'СЕТ СН'!$F$16</f>
        <v>0</v>
      </c>
      <c r="D396" s="36">
        <f>SUMIFS(СВЦЭМ!$K$34:$K$777,СВЦЭМ!$A$34:$A$777,$A396,СВЦЭМ!$B$34:$B$777,D$366)+'СЕТ СН'!$F$16</f>
        <v>0</v>
      </c>
      <c r="E396" s="36">
        <f>SUMIFS(СВЦЭМ!$K$34:$K$777,СВЦЭМ!$A$34:$A$777,$A396,СВЦЭМ!$B$34:$B$777,E$366)+'СЕТ СН'!$F$16</f>
        <v>0</v>
      </c>
      <c r="F396" s="36">
        <f>SUMIFS(СВЦЭМ!$K$34:$K$777,СВЦЭМ!$A$34:$A$777,$A396,СВЦЭМ!$B$34:$B$777,F$366)+'СЕТ СН'!$F$16</f>
        <v>0</v>
      </c>
      <c r="G396" s="36">
        <f>SUMIFS(СВЦЭМ!$K$34:$K$777,СВЦЭМ!$A$34:$A$777,$A396,СВЦЭМ!$B$34:$B$777,G$366)+'СЕТ СН'!$F$16</f>
        <v>0</v>
      </c>
      <c r="H396" s="36">
        <f>SUMIFS(СВЦЭМ!$K$34:$K$777,СВЦЭМ!$A$34:$A$777,$A396,СВЦЭМ!$B$34:$B$777,H$366)+'СЕТ СН'!$F$16</f>
        <v>0</v>
      </c>
      <c r="I396" s="36">
        <f>SUMIFS(СВЦЭМ!$K$34:$K$777,СВЦЭМ!$A$34:$A$777,$A396,СВЦЭМ!$B$34:$B$777,I$366)+'СЕТ СН'!$F$16</f>
        <v>0</v>
      </c>
      <c r="J396" s="36">
        <f>SUMIFS(СВЦЭМ!$K$34:$K$777,СВЦЭМ!$A$34:$A$777,$A396,СВЦЭМ!$B$34:$B$777,J$366)+'СЕТ СН'!$F$16</f>
        <v>0</v>
      </c>
      <c r="K396" s="36">
        <f>SUMIFS(СВЦЭМ!$K$34:$K$777,СВЦЭМ!$A$34:$A$777,$A396,СВЦЭМ!$B$34:$B$777,K$366)+'СЕТ СН'!$F$16</f>
        <v>0</v>
      </c>
      <c r="L396" s="36">
        <f>SUMIFS(СВЦЭМ!$K$34:$K$777,СВЦЭМ!$A$34:$A$777,$A396,СВЦЭМ!$B$34:$B$777,L$366)+'СЕТ СН'!$F$16</f>
        <v>0</v>
      </c>
      <c r="M396" s="36">
        <f>SUMIFS(СВЦЭМ!$K$34:$K$777,СВЦЭМ!$A$34:$A$777,$A396,СВЦЭМ!$B$34:$B$777,M$366)+'СЕТ СН'!$F$16</f>
        <v>0</v>
      </c>
      <c r="N396" s="36">
        <f>SUMIFS(СВЦЭМ!$K$34:$K$777,СВЦЭМ!$A$34:$A$777,$A396,СВЦЭМ!$B$34:$B$777,N$366)+'СЕТ СН'!$F$16</f>
        <v>0</v>
      </c>
      <c r="O396" s="36">
        <f>SUMIFS(СВЦЭМ!$K$34:$K$777,СВЦЭМ!$A$34:$A$777,$A396,СВЦЭМ!$B$34:$B$777,O$366)+'СЕТ СН'!$F$16</f>
        <v>0</v>
      </c>
      <c r="P396" s="36">
        <f>SUMIFS(СВЦЭМ!$K$34:$K$777,СВЦЭМ!$A$34:$A$777,$A396,СВЦЭМ!$B$34:$B$777,P$366)+'СЕТ СН'!$F$16</f>
        <v>0</v>
      </c>
      <c r="Q396" s="36">
        <f>SUMIFS(СВЦЭМ!$K$34:$K$777,СВЦЭМ!$A$34:$A$777,$A396,СВЦЭМ!$B$34:$B$777,Q$366)+'СЕТ СН'!$F$16</f>
        <v>0</v>
      </c>
      <c r="R396" s="36">
        <f>SUMIFS(СВЦЭМ!$K$34:$K$777,СВЦЭМ!$A$34:$A$777,$A396,СВЦЭМ!$B$34:$B$777,R$366)+'СЕТ СН'!$F$16</f>
        <v>0</v>
      </c>
      <c r="S396" s="36">
        <f>SUMIFS(СВЦЭМ!$K$34:$K$777,СВЦЭМ!$A$34:$A$777,$A396,СВЦЭМ!$B$34:$B$777,S$366)+'СЕТ СН'!$F$16</f>
        <v>0</v>
      </c>
      <c r="T396" s="36">
        <f>SUMIFS(СВЦЭМ!$K$34:$K$777,СВЦЭМ!$A$34:$A$777,$A396,СВЦЭМ!$B$34:$B$777,T$366)+'СЕТ СН'!$F$16</f>
        <v>0</v>
      </c>
      <c r="U396" s="36">
        <f>SUMIFS(СВЦЭМ!$K$34:$K$777,СВЦЭМ!$A$34:$A$777,$A396,СВЦЭМ!$B$34:$B$777,U$366)+'СЕТ СН'!$F$16</f>
        <v>0</v>
      </c>
      <c r="V396" s="36">
        <f>SUMIFS(СВЦЭМ!$K$34:$K$777,СВЦЭМ!$A$34:$A$777,$A396,СВЦЭМ!$B$34:$B$777,V$366)+'СЕТ СН'!$F$16</f>
        <v>0</v>
      </c>
      <c r="W396" s="36">
        <f>SUMIFS(СВЦЭМ!$K$34:$K$777,СВЦЭМ!$A$34:$A$777,$A396,СВЦЭМ!$B$34:$B$777,W$366)+'СЕТ СН'!$F$16</f>
        <v>0</v>
      </c>
      <c r="X396" s="36">
        <f>SUMIFS(СВЦЭМ!$K$34:$K$777,СВЦЭМ!$A$34:$A$777,$A396,СВЦЭМ!$B$34:$B$777,X$366)+'СЕТ СН'!$F$16</f>
        <v>0</v>
      </c>
      <c r="Y396" s="36">
        <f>SUMIFS(СВЦЭМ!$K$34:$K$777,СВЦЭМ!$A$34:$A$777,$A396,СВЦЭМ!$B$34:$B$777,Y$366)+'СЕТ СН'!$F$16</f>
        <v>0</v>
      </c>
    </row>
    <row r="397" spans="1:26" ht="15.75" hidden="1" x14ac:dyDescent="0.2">
      <c r="A397" s="35">
        <f t="shared" si="10"/>
        <v>44105</v>
      </c>
      <c r="B397" s="36">
        <f>SUMIFS(СВЦЭМ!$K$34:$K$777,СВЦЭМ!$A$34:$A$777,$A397,СВЦЭМ!$B$34:$B$777,B$366)+'СЕТ СН'!$F$16</f>
        <v>0</v>
      </c>
      <c r="C397" s="36">
        <f>SUMIFS(СВЦЭМ!$K$34:$K$777,СВЦЭМ!$A$34:$A$777,$A397,СВЦЭМ!$B$34:$B$777,C$366)+'СЕТ СН'!$F$16</f>
        <v>0</v>
      </c>
      <c r="D397" s="36">
        <f>SUMIFS(СВЦЭМ!$K$34:$K$777,СВЦЭМ!$A$34:$A$777,$A397,СВЦЭМ!$B$34:$B$777,D$366)+'СЕТ СН'!$F$16</f>
        <v>0</v>
      </c>
      <c r="E397" s="36">
        <f>SUMIFS(СВЦЭМ!$K$34:$K$777,СВЦЭМ!$A$34:$A$777,$A397,СВЦЭМ!$B$34:$B$777,E$366)+'СЕТ СН'!$F$16</f>
        <v>0</v>
      </c>
      <c r="F397" s="36">
        <f>SUMIFS(СВЦЭМ!$K$34:$K$777,СВЦЭМ!$A$34:$A$777,$A397,СВЦЭМ!$B$34:$B$777,F$366)+'СЕТ СН'!$F$16</f>
        <v>0</v>
      </c>
      <c r="G397" s="36">
        <f>SUMIFS(СВЦЭМ!$K$34:$K$777,СВЦЭМ!$A$34:$A$777,$A397,СВЦЭМ!$B$34:$B$777,G$366)+'СЕТ СН'!$F$16</f>
        <v>0</v>
      </c>
      <c r="H397" s="36">
        <f>SUMIFS(СВЦЭМ!$K$34:$K$777,СВЦЭМ!$A$34:$A$777,$A397,СВЦЭМ!$B$34:$B$777,H$366)+'СЕТ СН'!$F$16</f>
        <v>0</v>
      </c>
      <c r="I397" s="36">
        <f>SUMIFS(СВЦЭМ!$K$34:$K$777,СВЦЭМ!$A$34:$A$777,$A397,СВЦЭМ!$B$34:$B$777,I$366)+'СЕТ СН'!$F$16</f>
        <v>0</v>
      </c>
      <c r="J397" s="36">
        <f>SUMIFS(СВЦЭМ!$K$34:$K$777,СВЦЭМ!$A$34:$A$777,$A397,СВЦЭМ!$B$34:$B$777,J$366)+'СЕТ СН'!$F$16</f>
        <v>0</v>
      </c>
      <c r="K397" s="36">
        <f>SUMIFS(СВЦЭМ!$K$34:$K$777,СВЦЭМ!$A$34:$A$777,$A397,СВЦЭМ!$B$34:$B$777,K$366)+'СЕТ СН'!$F$16</f>
        <v>0</v>
      </c>
      <c r="L397" s="36">
        <f>SUMIFS(СВЦЭМ!$K$34:$K$777,СВЦЭМ!$A$34:$A$777,$A397,СВЦЭМ!$B$34:$B$777,L$366)+'СЕТ СН'!$F$16</f>
        <v>0</v>
      </c>
      <c r="M397" s="36">
        <f>SUMIFS(СВЦЭМ!$K$34:$K$777,СВЦЭМ!$A$34:$A$777,$A397,СВЦЭМ!$B$34:$B$777,M$366)+'СЕТ СН'!$F$16</f>
        <v>0</v>
      </c>
      <c r="N397" s="36">
        <f>SUMIFS(СВЦЭМ!$K$34:$K$777,СВЦЭМ!$A$34:$A$777,$A397,СВЦЭМ!$B$34:$B$777,N$366)+'СЕТ СН'!$F$16</f>
        <v>0</v>
      </c>
      <c r="O397" s="36">
        <f>SUMIFS(СВЦЭМ!$K$34:$K$777,СВЦЭМ!$A$34:$A$777,$A397,СВЦЭМ!$B$34:$B$777,O$366)+'СЕТ СН'!$F$16</f>
        <v>0</v>
      </c>
      <c r="P397" s="36">
        <f>SUMIFS(СВЦЭМ!$K$34:$K$777,СВЦЭМ!$A$34:$A$777,$A397,СВЦЭМ!$B$34:$B$777,P$366)+'СЕТ СН'!$F$16</f>
        <v>0</v>
      </c>
      <c r="Q397" s="36">
        <f>SUMIFS(СВЦЭМ!$K$34:$K$777,СВЦЭМ!$A$34:$A$777,$A397,СВЦЭМ!$B$34:$B$777,Q$366)+'СЕТ СН'!$F$16</f>
        <v>0</v>
      </c>
      <c r="R397" s="36">
        <f>SUMIFS(СВЦЭМ!$K$34:$K$777,СВЦЭМ!$A$34:$A$777,$A397,СВЦЭМ!$B$34:$B$777,R$366)+'СЕТ СН'!$F$16</f>
        <v>0</v>
      </c>
      <c r="S397" s="36">
        <f>SUMIFS(СВЦЭМ!$K$34:$K$777,СВЦЭМ!$A$34:$A$777,$A397,СВЦЭМ!$B$34:$B$777,S$366)+'СЕТ СН'!$F$16</f>
        <v>0</v>
      </c>
      <c r="T397" s="36">
        <f>SUMIFS(СВЦЭМ!$K$34:$K$777,СВЦЭМ!$A$34:$A$777,$A397,СВЦЭМ!$B$34:$B$777,T$366)+'СЕТ СН'!$F$16</f>
        <v>0</v>
      </c>
      <c r="U397" s="36">
        <f>SUMIFS(СВЦЭМ!$K$34:$K$777,СВЦЭМ!$A$34:$A$777,$A397,СВЦЭМ!$B$34:$B$777,U$366)+'СЕТ СН'!$F$16</f>
        <v>0</v>
      </c>
      <c r="V397" s="36">
        <f>SUMIFS(СВЦЭМ!$K$34:$K$777,СВЦЭМ!$A$34:$A$777,$A397,СВЦЭМ!$B$34:$B$777,V$366)+'СЕТ СН'!$F$16</f>
        <v>0</v>
      </c>
      <c r="W397" s="36">
        <f>SUMIFS(СВЦЭМ!$K$34:$K$777,СВЦЭМ!$A$34:$A$777,$A397,СВЦЭМ!$B$34:$B$777,W$366)+'СЕТ СН'!$F$16</f>
        <v>0</v>
      </c>
      <c r="X397" s="36">
        <f>SUMIFS(СВЦЭМ!$K$34:$K$777,СВЦЭМ!$A$34:$A$777,$A397,СВЦЭМ!$B$34:$B$777,X$366)+'СЕТ СН'!$F$16</f>
        <v>0</v>
      </c>
      <c r="Y397" s="36">
        <f>SUMIFS(СВЦЭМ!$K$34:$K$777,СВЦЭМ!$A$34:$A$777,$A397,СВЦЭМ!$B$34:$B$777,Y$366)+'СЕТ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7"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28"/>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2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01.09.2020</v>
      </c>
      <c r="B402" s="36">
        <f>SUMIFS(СВЦЭМ!$L$34:$L$777,СВЦЭМ!$A$34:$A$777,$A402,СВЦЭМ!$B$34:$B$777,B$401)+'СЕТ СН'!$F$16</f>
        <v>0</v>
      </c>
      <c r="C402" s="36">
        <f>SUMIFS(СВЦЭМ!$L$34:$L$777,СВЦЭМ!$A$34:$A$777,$A402,СВЦЭМ!$B$34:$B$777,C$401)+'СЕТ СН'!$F$16</f>
        <v>0</v>
      </c>
      <c r="D402" s="36">
        <f>SUMIFS(СВЦЭМ!$L$34:$L$777,СВЦЭМ!$A$34:$A$777,$A402,СВЦЭМ!$B$34:$B$777,D$401)+'СЕТ СН'!$F$16</f>
        <v>0</v>
      </c>
      <c r="E402" s="36">
        <f>SUMIFS(СВЦЭМ!$L$34:$L$777,СВЦЭМ!$A$34:$A$777,$A402,СВЦЭМ!$B$34:$B$777,E$401)+'СЕТ СН'!$F$16</f>
        <v>0</v>
      </c>
      <c r="F402" s="36">
        <f>SUMIFS(СВЦЭМ!$L$34:$L$777,СВЦЭМ!$A$34:$A$777,$A402,СВЦЭМ!$B$34:$B$777,F$401)+'СЕТ СН'!$F$16</f>
        <v>0</v>
      </c>
      <c r="G402" s="36">
        <f>SUMIFS(СВЦЭМ!$L$34:$L$777,СВЦЭМ!$A$34:$A$777,$A402,СВЦЭМ!$B$34:$B$777,G$401)+'СЕТ СН'!$F$16</f>
        <v>0</v>
      </c>
      <c r="H402" s="36">
        <f>SUMIFS(СВЦЭМ!$L$34:$L$777,СВЦЭМ!$A$34:$A$777,$A402,СВЦЭМ!$B$34:$B$777,H$401)+'СЕТ СН'!$F$16</f>
        <v>0</v>
      </c>
      <c r="I402" s="36">
        <f>SUMIFS(СВЦЭМ!$L$34:$L$777,СВЦЭМ!$A$34:$A$777,$A402,СВЦЭМ!$B$34:$B$777,I$401)+'СЕТ СН'!$F$16</f>
        <v>0</v>
      </c>
      <c r="J402" s="36">
        <f>SUMIFS(СВЦЭМ!$L$34:$L$777,СВЦЭМ!$A$34:$A$777,$A402,СВЦЭМ!$B$34:$B$777,J$401)+'СЕТ СН'!$F$16</f>
        <v>0</v>
      </c>
      <c r="K402" s="36">
        <f>SUMIFS(СВЦЭМ!$L$34:$L$777,СВЦЭМ!$A$34:$A$777,$A402,СВЦЭМ!$B$34:$B$777,K$401)+'СЕТ СН'!$F$16</f>
        <v>0</v>
      </c>
      <c r="L402" s="36">
        <f>SUMIFS(СВЦЭМ!$L$34:$L$777,СВЦЭМ!$A$34:$A$777,$A402,СВЦЭМ!$B$34:$B$777,L$401)+'СЕТ СН'!$F$16</f>
        <v>0</v>
      </c>
      <c r="M402" s="36">
        <f>SUMIFS(СВЦЭМ!$L$34:$L$777,СВЦЭМ!$A$34:$A$777,$A402,СВЦЭМ!$B$34:$B$777,M$401)+'СЕТ СН'!$F$16</f>
        <v>0</v>
      </c>
      <c r="N402" s="36">
        <f>SUMIFS(СВЦЭМ!$L$34:$L$777,СВЦЭМ!$A$34:$A$777,$A402,СВЦЭМ!$B$34:$B$777,N$401)+'СЕТ СН'!$F$16</f>
        <v>0</v>
      </c>
      <c r="O402" s="36">
        <f>SUMIFS(СВЦЭМ!$L$34:$L$777,СВЦЭМ!$A$34:$A$777,$A402,СВЦЭМ!$B$34:$B$777,O$401)+'СЕТ СН'!$F$16</f>
        <v>0</v>
      </c>
      <c r="P402" s="36">
        <f>SUMIFS(СВЦЭМ!$L$34:$L$777,СВЦЭМ!$A$34:$A$777,$A402,СВЦЭМ!$B$34:$B$777,P$401)+'СЕТ СН'!$F$16</f>
        <v>0</v>
      </c>
      <c r="Q402" s="36">
        <f>SUMIFS(СВЦЭМ!$L$34:$L$777,СВЦЭМ!$A$34:$A$777,$A402,СВЦЭМ!$B$34:$B$777,Q$401)+'СЕТ СН'!$F$16</f>
        <v>0</v>
      </c>
      <c r="R402" s="36">
        <f>SUMIFS(СВЦЭМ!$L$34:$L$777,СВЦЭМ!$A$34:$A$777,$A402,СВЦЭМ!$B$34:$B$777,R$401)+'СЕТ СН'!$F$16</f>
        <v>0</v>
      </c>
      <c r="S402" s="36">
        <f>SUMIFS(СВЦЭМ!$L$34:$L$777,СВЦЭМ!$A$34:$A$777,$A402,СВЦЭМ!$B$34:$B$777,S$401)+'СЕТ СН'!$F$16</f>
        <v>0</v>
      </c>
      <c r="T402" s="36">
        <f>SUMIFS(СВЦЭМ!$L$34:$L$777,СВЦЭМ!$A$34:$A$777,$A402,СВЦЭМ!$B$34:$B$777,T$401)+'СЕТ СН'!$F$16</f>
        <v>0</v>
      </c>
      <c r="U402" s="36">
        <f>SUMIFS(СВЦЭМ!$L$34:$L$777,СВЦЭМ!$A$34:$A$777,$A402,СВЦЭМ!$B$34:$B$777,U$401)+'СЕТ СН'!$F$16</f>
        <v>0</v>
      </c>
      <c r="V402" s="36">
        <f>SUMIFS(СВЦЭМ!$L$34:$L$777,СВЦЭМ!$A$34:$A$777,$A402,СВЦЭМ!$B$34:$B$777,V$401)+'СЕТ СН'!$F$16</f>
        <v>0</v>
      </c>
      <c r="W402" s="36">
        <f>SUMIFS(СВЦЭМ!$L$34:$L$777,СВЦЭМ!$A$34:$A$777,$A402,СВЦЭМ!$B$34:$B$777,W$401)+'СЕТ СН'!$F$16</f>
        <v>0</v>
      </c>
      <c r="X402" s="36">
        <f>SUMIFS(СВЦЭМ!$L$34:$L$777,СВЦЭМ!$A$34:$A$777,$A402,СВЦЭМ!$B$34:$B$777,X$401)+'СЕТ СН'!$F$16</f>
        <v>0</v>
      </c>
      <c r="Y402" s="36">
        <f>SUMIFS(СВЦЭМ!$L$34:$L$777,СВЦЭМ!$A$34:$A$777,$A402,СВЦЭМ!$B$34:$B$777,Y$401)+'СЕТ СН'!$F$16</f>
        <v>0</v>
      </c>
      <c r="AA402" s="45"/>
    </row>
    <row r="403" spans="1:27" ht="15.75" hidden="1" x14ac:dyDescent="0.2">
      <c r="A403" s="35">
        <f>A402+1</f>
        <v>44076</v>
      </c>
      <c r="B403" s="36">
        <f>SUMIFS(СВЦЭМ!$L$34:$L$777,СВЦЭМ!$A$34:$A$777,$A403,СВЦЭМ!$B$34:$B$777,B$401)+'СЕТ СН'!$F$16</f>
        <v>0</v>
      </c>
      <c r="C403" s="36">
        <f>SUMIFS(СВЦЭМ!$L$34:$L$777,СВЦЭМ!$A$34:$A$777,$A403,СВЦЭМ!$B$34:$B$777,C$401)+'СЕТ СН'!$F$16</f>
        <v>0</v>
      </c>
      <c r="D403" s="36">
        <f>SUMIFS(СВЦЭМ!$L$34:$L$777,СВЦЭМ!$A$34:$A$777,$A403,СВЦЭМ!$B$34:$B$777,D$401)+'СЕТ СН'!$F$16</f>
        <v>0</v>
      </c>
      <c r="E403" s="36">
        <f>SUMIFS(СВЦЭМ!$L$34:$L$777,СВЦЭМ!$A$34:$A$777,$A403,СВЦЭМ!$B$34:$B$777,E$401)+'СЕТ СН'!$F$16</f>
        <v>0</v>
      </c>
      <c r="F403" s="36">
        <f>SUMIFS(СВЦЭМ!$L$34:$L$777,СВЦЭМ!$A$34:$A$777,$A403,СВЦЭМ!$B$34:$B$777,F$401)+'СЕТ СН'!$F$16</f>
        <v>0</v>
      </c>
      <c r="G403" s="36">
        <f>SUMIFS(СВЦЭМ!$L$34:$L$777,СВЦЭМ!$A$34:$A$777,$A403,СВЦЭМ!$B$34:$B$777,G$401)+'СЕТ СН'!$F$16</f>
        <v>0</v>
      </c>
      <c r="H403" s="36">
        <f>SUMIFS(СВЦЭМ!$L$34:$L$777,СВЦЭМ!$A$34:$A$777,$A403,СВЦЭМ!$B$34:$B$777,H$401)+'СЕТ СН'!$F$16</f>
        <v>0</v>
      </c>
      <c r="I403" s="36">
        <f>SUMIFS(СВЦЭМ!$L$34:$L$777,СВЦЭМ!$A$34:$A$777,$A403,СВЦЭМ!$B$34:$B$777,I$401)+'СЕТ СН'!$F$16</f>
        <v>0</v>
      </c>
      <c r="J403" s="36">
        <f>SUMIFS(СВЦЭМ!$L$34:$L$777,СВЦЭМ!$A$34:$A$777,$A403,СВЦЭМ!$B$34:$B$777,J$401)+'СЕТ СН'!$F$16</f>
        <v>0</v>
      </c>
      <c r="K403" s="36">
        <f>SUMIFS(СВЦЭМ!$L$34:$L$777,СВЦЭМ!$A$34:$A$777,$A403,СВЦЭМ!$B$34:$B$777,K$401)+'СЕТ СН'!$F$16</f>
        <v>0</v>
      </c>
      <c r="L403" s="36">
        <f>SUMIFS(СВЦЭМ!$L$34:$L$777,СВЦЭМ!$A$34:$A$777,$A403,СВЦЭМ!$B$34:$B$777,L$401)+'СЕТ СН'!$F$16</f>
        <v>0</v>
      </c>
      <c r="M403" s="36">
        <f>SUMIFS(СВЦЭМ!$L$34:$L$777,СВЦЭМ!$A$34:$A$777,$A403,СВЦЭМ!$B$34:$B$777,M$401)+'СЕТ СН'!$F$16</f>
        <v>0</v>
      </c>
      <c r="N403" s="36">
        <f>SUMIFS(СВЦЭМ!$L$34:$L$777,СВЦЭМ!$A$34:$A$777,$A403,СВЦЭМ!$B$34:$B$777,N$401)+'СЕТ СН'!$F$16</f>
        <v>0</v>
      </c>
      <c r="O403" s="36">
        <f>SUMIFS(СВЦЭМ!$L$34:$L$777,СВЦЭМ!$A$34:$A$777,$A403,СВЦЭМ!$B$34:$B$777,O$401)+'СЕТ СН'!$F$16</f>
        <v>0</v>
      </c>
      <c r="P403" s="36">
        <f>SUMIFS(СВЦЭМ!$L$34:$L$777,СВЦЭМ!$A$34:$A$777,$A403,СВЦЭМ!$B$34:$B$777,P$401)+'СЕТ СН'!$F$16</f>
        <v>0</v>
      </c>
      <c r="Q403" s="36">
        <f>SUMIFS(СВЦЭМ!$L$34:$L$777,СВЦЭМ!$A$34:$A$777,$A403,СВЦЭМ!$B$34:$B$777,Q$401)+'СЕТ СН'!$F$16</f>
        <v>0</v>
      </c>
      <c r="R403" s="36">
        <f>SUMIFS(СВЦЭМ!$L$34:$L$777,СВЦЭМ!$A$34:$A$777,$A403,СВЦЭМ!$B$34:$B$777,R$401)+'СЕТ СН'!$F$16</f>
        <v>0</v>
      </c>
      <c r="S403" s="36">
        <f>SUMIFS(СВЦЭМ!$L$34:$L$777,СВЦЭМ!$A$34:$A$777,$A403,СВЦЭМ!$B$34:$B$777,S$401)+'СЕТ СН'!$F$16</f>
        <v>0</v>
      </c>
      <c r="T403" s="36">
        <f>SUMIFS(СВЦЭМ!$L$34:$L$777,СВЦЭМ!$A$34:$A$777,$A403,СВЦЭМ!$B$34:$B$777,T$401)+'СЕТ СН'!$F$16</f>
        <v>0</v>
      </c>
      <c r="U403" s="36">
        <f>SUMIFS(СВЦЭМ!$L$34:$L$777,СВЦЭМ!$A$34:$A$777,$A403,СВЦЭМ!$B$34:$B$777,U$401)+'СЕТ СН'!$F$16</f>
        <v>0</v>
      </c>
      <c r="V403" s="36">
        <f>SUMIFS(СВЦЭМ!$L$34:$L$777,СВЦЭМ!$A$34:$A$777,$A403,СВЦЭМ!$B$34:$B$777,V$401)+'СЕТ СН'!$F$16</f>
        <v>0</v>
      </c>
      <c r="W403" s="36">
        <f>SUMIFS(СВЦЭМ!$L$34:$L$777,СВЦЭМ!$A$34:$A$777,$A403,СВЦЭМ!$B$34:$B$777,W$401)+'СЕТ СН'!$F$16</f>
        <v>0</v>
      </c>
      <c r="X403" s="36">
        <f>SUMIFS(СВЦЭМ!$L$34:$L$777,СВЦЭМ!$A$34:$A$777,$A403,СВЦЭМ!$B$34:$B$777,X$401)+'СЕТ СН'!$F$16</f>
        <v>0</v>
      </c>
      <c r="Y403" s="36">
        <f>SUMIFS(СВЦЭМ!$L$34:$L$777,СВЦЭМ!$A$34:$A$777,$A403,СВЦЭМ!$B$34:$B$777,Y$401)+'СЕТ СН'!$F$16</f>
        <v>0</v>
      </c>
    </row>
    <row r="404" spans="1:27" ht="15.75" hidden="1" x14ac:dyDescent="0.2">
      <c r="A404" s="35">
        <f t="shared" ref="A404:A432" si="11">A403+1</f>
        <v>44077</v>
      </c>
      <c r="B404" s="36">
        <f>SUMIFS(СВЦЭМ!$L$34:$L$777,СВЦЭМ!$A$34:$A$777,$A404,СВЦЭМ!$B$34:$B$777,B$401)+'СЕТ СН'!$F$16</f>
        <v>0</v>
      </c>
      <c r="C404" s="36">
        <f>SUMIFS(СВЦЭМ!$L$34:$L$777,СВЦЭМ!$A$34:$A$777,$A404,СВЦЭМ!$B$34:$B$777,C$401)+'СЕТ СН'!$F$16</f>
        <v>0</v>
      </c>
      <c r="D404" s="36">
        <f>SUMIFS(СВЦЭМ!$L$34:$L$777,СВЦЭМ!$A$34:$A$777,$A404,СВЦЭМ!$B$34:$B$777,D$401)+'СЕТ СН'!$F$16</f>
        <v>0</v>
      </c>
      <c r="E404" s="36">
        <f>SUMIFS(СВЦЭМ!$L$34:$L$777,СВЦЭМ!$A$34:$A$777,$A404,СВЦЭМ!$B$34:$B$777,E$401)+'СЕТ СН'!$F$16</f>
        <v>0</v>
      </c>
      <c r="F404" s="36">
        <f>SUMIFS(СВЦЭМ!$L$34:$L$777,СВЦЭМ!$A$34:$A$777,$A404,СВЦЭМ!$B$34:$B$777,F$401)+'СЕТ СН'!$F$16</f>
        <v>0</v>
      </c>
      <c r="G404" s="36">
        <f>SUMIFS(СВЦЭМ!$L$34:$L$777,СВЦЭМ!$A$34:$A$777,$A404,СВЦЭМ!$B$34:$B$777,G$401)+'СЕТ СН'!$F$16</f>
        <v>0</v>
      </c>
      <c r="H404" s="36">
        <f>SUMIFS(СВЦЭМ!$L$34:$L$777,СВЦЭМ!$A$34:$A$777,$A404,СВЦЭМ!$B$34:$B$777,H$401)+'СЕТ СН'!$F$16</f>
        <v>0</v>
      </c>
      <c r="I404" s="36">
        <f>SUMIFS(СВЦЭМ!$L$34:$L$777,СВЦЭМ!$A$34:$A$777,$A404,СВЦЭМ!$B$34:$B$777,I$401)+'СЕТ СН'!$F$16</f>
        <v>0</v>
      </c>
      <c r="J404" s="36">
        <f>SUMIFS(СВЦЭМ!$L$34:$L$777,СВЦЭМ!$A$34:$A$777,$A404,СВЦЭМ!$B$34:$B$777,J$401)+'СЕТ СН'!$F$16</f>
        <v>0</v>
      </c>
      <c r="K404" s="36">
        <f>SUMIFS(СВЦЭМ!$L$34:$L$777,СВЦЭМ!$A$34:$A$777,$A404,СВЦЭМ!$B$34:$B$777,K$401)+'СЕТ СН'!$F$16</f>
        <v>0</v>
      </c>
      <c r="L404" s="36">
        <f>SUMIFS(СВЦЭМ!$L$34:$L$777,СВЦЭМ!$A$34:$A$777,$A404,СВЦЭМ!$B$34:$B$777,L$401)+'СЕТ СН'!$F$16</f>
        <v>0</v>
      </c>
      <c r="M404" s="36">
        <f>SUMIFS(СВЦЭМ!$L$34:$L$777,СВЦЭМ!$A$34:$A$777,$A404,СВЦЭМ!$B$34:$B$777,M$401)+'СЕТ СН'!$F$16</f>
        <v>0</v>
      </c>
      <c r="N404" s="36">
        <f>SUMIFS(СВЦЭМ!$L$34:$L$777,СВЦЭМ!$A$34:$A$777,$A404,СВЦЭМ!$B$34:$B$777,N$401)+'СЕТ СН'!$F$16</f>
        <v>0</v>
      </c>
      <c r="O404" s="36">
        <f>SUMIFS(СВЦЭМ!$L$34:$L$777,СВЦЭМ!$A$34:$A$777,$A404,СВЦЭМ!$B$34:$B$777,O$401)+'СЕТ СН'!$F$16</f>
        <v>0</v>
      </c>
      <c r="P404" s="36">
        <f>SUMIFS(СВЦЭМ!$L$34:$L$777,СВЦЭМ!$A$34:$A$777,$A404,СВЦЭМ!$B$34:$B$777,P$401)+'СЕТ СН'!$F$16</f>
        <v>0</v>
      </c>
      <c r="Q404" s="36">
        <f>SUMIFS(СВЦЭМ!$L$34:$L$777,СВЦЭМ!$A$34:$A$777,$A404,СВЦЭМ!$B$34:$B$777,Q$401)+'СЕТ СН'!$F$16</f>
        <v>0</v>
      </c>
      <c r="R404" s="36">
        <f>SUMIFS(СВЦЭМ!$L$34:$L$777,СВЦЭМ!$A$34:$A$777,$A404,СВЦЭМ!$B$34:$B$777,R$401)+'СЕТ СН'!$F$16</f>
        <v>0</v>
      </c>
      <c r="S404" s="36">
        <f>SUMIFS(СВЦЭМ!$L$34:$L$777,СВЦЭМ!$A$34:$A$777,$A404,СВЦЭМ!$B$34:$B$777,S$401)+'СЕТ СН'!$F$16</f>
        <v>0</v>
      </c>
      <c r="T404" s="36">
        <f>SUMIFS(СВЦЭМ!$L$34:$L$777,СВЦЭМ!$A$34:$A$777,$A404,СВЦЭМ!$B$34:$B$777,T$401)+'СЕТ СН'!$F$16</f>
        <v>0</v>
      </c>
      <c r="U404" s="36">
        <f>SUMIFS(СВЦЭМ!$L$34:$L$777,СВЦЭМ!$A$34:$A$777,$A404,СВЦЭМ!$B$34:$B$777,U$401)+'СЕТ СН'!$F$16</f>
        <v>0</v>
      </c>
      <c r="V404" s="36">
        <f>SUMIFS(СВЦЭМ!$L$34:$L$777,СВЦЭМ!$A$34:$A$777,$A404,СВЦЭМ!$B$34:$B$777,V$401)+'СЕТ СН'!$F$16</f>
        <v>0</v>
      </c>
      <c r="W404" s="36">
        <f>SUMIFS(СВЦЭМ!$L$34:$L$777,СВЦЭМ!$A$34:$A$777,$A404,СВЦЭМ!$B$34:$B$777,W$401)+'СЕТ СН'!$F$16</f>
        <v>0</v>
      </c>
      <c r="X404" s="36">
        <f>SUMIFS(СВЦЭМ!$L$34:$L$777,СВЦЭМ!$A$34:$A$777,$A404,СВЦЭМ!$B$34:$B$777,X$401)+'СЕТ СН'!$F$16</f>
        <v>0</v>
      </c>
      <c r="Y404" s="36">
        <f>SUMIFS(СВЦЭМ!$L$34:$L$777,СВЦЭМ!$A$34:$A$777,$A404,СВЦЭМ!$B$34:$B$777,Y$401)+'СЕТ СН'!$F$16</f>
        <v>0</v>
      </c>
    </row>
    <row r="405" spans="1:27" ht="15.75" hidden="1" x14ac:dyDescent="0.2">
      <c r="A405" s="35">
        <f t="shared" si="11"/>
        <v>44078</v>
      </c>
      <c r="B405" s="36">
        <f>SUMIFS(СВЦЭМ!$L$34:$L$777,СВЦЭМ!$A$34:$A$777,$A405,СВЦЭМ!$B$34:$B$777,B$401)+'СЕТ СН'!$F$16</f>
        <v>0</v>
      </c>
      <c r="C405" s="36">
        <f>SUMIFS(СВЦЭМ!$L$34:$L$777,СВЦЭМ!$A$34:$A$777,$A405,СВЦЭМ!$B$34:$B$777,C$401)+'СЕТ СН'!$F$16</f>
        <v>0</v>
      </c>
      <c r="D405" s="36">
        <f>SUMIFS(СВЦЭМ!$L$34:$L$777,СВЦЭМ!$A$34:$A$777,$A405,СВЦЭМ!$B$34:$B$777,D$401)+'СЕТ СН'!$F$16</f>
        <v>0</v>
      </c>
      <c r="E405" s="36">
        <f>SUMIFS(СВЦЭМ!$L$34:$L$777,СВЦЭМ!$A$34:$A$777,$A405,СВЦЭМ!$B$34:$B$777,E$401)+'СЕТ СН'!$F$16</f>
        <v>0</v>
      </c>
      <c r="F405" s="36">
        <f>SUMIFS(СВЦЭМ!$L$34:$L$777,СВЦЭМ!$A$34:$A$777,$A405,СВЦЭМ!$B$34:$B$777,F$401)+'СЕТ СН'!$F$16</f>
        <v>0</v>
      </c>
      <c r="G405" s="36">
        <f>SUMIFS(СВЦЭМ!$L$34:$L$777,СВЦЭМ!$A$34:$A$777,$A405,СВЦЭМ!$B$34:$B$777,G$401)+'СЕТ СН'!$F$16</f>
        <v>0</v>
      </c>
      <c r="H405" s="36">
        <f>SUMIFS(СВЦЭМ!$L$34:$L$777,СВЦЭМ!$A$34:$A$777,$A405,СВЦЭМ!$B$34:$B$777,H$401)+'СЕТ СН'!$F$16</f>
        <v>0</v>
      </c>
      <c r="I405" s="36">
        <f>SUMIFS(СВЦЭМ!$L$34:$L$777,СВЦЭМ!$A$34:$A$777,$A405,СВЦЭМ!$B$34:$B$777,I$401)+'СЕТ СН'!$F$16</f>
        <v>0</v>
      </c>
      <c r="J405" s="36">
        <f>SUMIFS(СВЦЭМ!$L$34:$L$777,СВЦЭМ!$A$34:$A$777,$A405,СВЦЭМ!$B$34:$B$777,J$401)+'СЕТ СН'!$F$16</f>
        <v>0</v>
      </c>
      <c r="K405" s="36">
        <f>SUMIFS(СВЦЭМ!$L$34:$L$777,СВЦЭМ!$A$34:$A$777,$A405,СВЦЭМ!$B$34:$B$777,K$401)+'СЕТ СН'!$F$16</f>
        <v>0</v>
      </c>
      <c r="L405" s="36">
        <f>SUMIFS(СВЦЭМ!$L$34:$L$777,СВЦЭМ!$A$34:$A$777,$A405,СВЦЭМ!$B$34:$B$777,L$401)+'СЕТ СН'!$F$16</f>
        <v>0</v>
      </c>
      <c r="M405" s="36">
        <f>SUMIFS(СВЦЭМ!$L$34:$L$777,СВЦЭМ!$A$34:$A$777,$A405,СВЦЭМ!$B$34:$B$777,M$401)+'СЕТ СН'!$F$16</f>
        <v>0</v>
      </c>
      <c r="N405" s="36">
        <f>SUMIFS(СВЦЭМ!$L$34:$L$777,СВЦЭМ!$A$34:$A$777,$A405,СВЦЭМ!$B$34:$B$777,N$401)+'СЕТ СН'!$F$16</f>
        <v>0</v>
      </c>
      <c r="O405" s="36">
        <f>SUMIFS(СВЦЭМ!$L$34:$L$777,СВЦЭМ!$A$34:$A$777,$A405,СВЦЭМ!$B$34:$B$777,O$401)+'СЕТ СН'!$F$16</f>
        <v>0</v>
      </c>
      <c r="P405" s="36">
        <f>SUMIFS(СВЦЭМ!$L$34:$L$777,СВЦЭМ!$A$34:$A$777,$A405,СВЦЭМ!$B$34:$B$777,P$401)+'СЕТ СН'!$F$16</f>
        <v>0</v>
      </c>
      <c r="Q405" s="36">
        <f>SUMIFS(СВЦЭМ!$L$34:$L$777,СВЦЭМ!$A$34:$A$777,$A405,СВЦЭМ!$B$34:$B$777,Q$401)+'СЕТ СН'!$F$16</f>
        <v>0</v>
      </c>
      <c r="R405" s="36">
        <f>SUMIFS(СВЦЭМ!$L$34:$L$777,СВЦЭМ!$A$34:$A$777,$A405,СВЦЭМ!$B$34:$B$777,R$401)+'СЕТ СН'!$F$16</f>
        <v>0</v>
      </c>
      <c r="S405" s="36">
        <f>SUMIFS(СВЦЭМ!$L$34:$L$777,СВЦЭМ!$A$34:$A$777,$A405,СВЦЭМ!$B$34:$B$777,S$401)+'СЕТ СН'!$F$16</f>
        <v>0</v>
      </c>
      <c r="T405" s="36">
        <f>SUMIFS(СВЦЭМ!$L$34:$L$777,СВЦЭМ!$A$34:$A$777,$A405,СВЦЭМ!$B$34:$B$777,T$401)+'СЕТ СН'!$F$16</f>
        <v>0</v>
      </c>
      <c r="U405" s="36">
        <f>SUMIFS(СВЦЭМ!$L$34:$L$777,СВЦЭМ!$A$34:$A$777,$A405,СВЦЭМ!$B$34:$B$777,U$401)+'СЕТ СН'!$F$16</f>
        <v>0</v>
      </c>
      <c r="V405" s="36">
        <f>SUMIFS(СВЦЭМ!$L$34:$L$777,СВЦЭМ!$A$34:$A$777,$A405,СВЦЭМ!$B$34:$B$777,V$401)+'СЕТ СН'!$F$16</f>
        <v>0</v>
      </c>
      <c r="W405" s="36">
        <f>SUMIFS(СВЦЭМ!$L$34:$L$777,СВЦЭМ!$A$34:$A$777,$A405,СВЦЭМ!$B$34:$B$777,W$401)+'СЕТ СН'!$F$16</f>
        <v>0</v>
      </c>
      <c r="X405" s="36">
        <f>SUMIFS(СВЦЭМ!$L$34:$L$777,СВЦЭМ!$A$34:$A$777,$A405,СВЦЭМ!$B$34:$B$777,X$401)+'СЕТ СН'!$F$16</f>
        <v>0</v>
      </c>
      <c r="Y405" s="36">
        <f>SUMIFS(СВЦЭМ!$L$34:$L$777,СВЦЭМ!$A$34:$A$777,$A405,СВЦЭМ!$B$34:$B$777,Y$401)+'СЕТ СН'!$F$16</f>
        <v>0</v>
      </c>
    </row>
    <row r="406" spans="1:27" ht="15.75" hidden="1" x14ac:dyDescent="0.2">
      <c r="A406" s="35">
        <f t="shared" si="11"/>
        <v>44079</v>
      </c>
      <c r="B406" s="36">
        <f>SUMIFS(СВЦЭМ!$L$34:$L$777,СВЦЭМ!$A$34:$A$777,$A406,СВЦЭМ!$B$34:$B$777,B$401)+'СЕТ СН'!$F$16</f>
        <v>0</v>
      </c>
      <c r="C406" s="36">
        <f>SUMIFS(СВЦЭМ!$L$34:$L$777,СВЦЭМ!$A$34:$A$777,$A406,СВЦЭМ!$B$34:$B$777,C$401)+'СЕТ СН'!$F$16</f>
        <v>0</v>
      </c>
      <c r="D406" s="36">
        <f>SUMIFS(СВЦЭМ!$L$34:$L$777,СВЦЭМ!$A$34:$A$777,$A406,СВЦЭМ!$B$34:$B$777,D$401)+'СЕТ СН'!$F$16</f>
        <v>0</v>
      </c>
      <c r="E406" s="36">
        <f>SUMIFS(СВЦЭМ!$L$34:$L$777,СВЦЭМ!$A$34:$A$777,$A406,СВЦЭМ!$B$34:$B$777,E$401)+'СЕТ СН'!$F$16</f>
        <v>0</v>
      </c>
      <c r="F406" s="36">
        <f>SUMIFS(СВЦЭМ!$L$34:$L$777,СВЦЭМ!$A$34:$A$777,$A406,СВЦЭМ!$B$34:$B$777,F$401)+'СЕТ СН'!$F$16</f>
        <v>0</v>
      </c>
      <c r="G406" s="36">
        <f>SUMIFS(СВЦЭМ!$L$34:$L$777,СВЦЭМ!$A$34:$A$777,$A406,СВЦЭМ!$B$34:$B$777,G$401)+'СЕТ СН'!$F$16</f>
        <v>0</v>
      </c>
      <c r="H406" s="36">
        <f>SUMIFS(СВЦЭМ!$L$34:$L$777,СВЦЭМ!$A$34:$A$777,$A406,СВЦЭМ!$B$34:$B$777,H$401)+'СЕТ СН'!$F$16</f>
        <v>0</v>
      </c>
      <c r="I406" s="36">
        <f>SUMIFS(СВЦЭМ!$L$34:$L$777,СВЦЭМ!$A$34:$A$777,$A406,СВЦЭМ!$B$34:$B$777,I$401)+'СЕТ СН'!$F$16</f>
        <v>0</v>
      </c>
      <c r="J406" s="36">
        <f>SUMIFS(СВЦЭМ!$L$34:$L$777,СВЦЭМ!$A$34:$A$777,$A406,СВЦЭМ!$B$34:$B$777,J$401)+'СЕТ СН'!$F$16</f>
        <v>0</v>
      </c>
      <c r="K406" s="36">
        <f>SUMIFS(СВЦЭМ!$L$34:$L$777,СВЦЭМ!$A$34:$A$777,$A406,СВЦЭМ!$B$34:$B$777,K$401)+'СЕТ СН'!$F$16</f>
        <v>0</v>
      </c>
      <c r="L406" s="36">
        <f>SUMIFS(СВЦЭМ!$L$34:$L$777,СВЦЭМ!$A$34:$A$777,$A406,СВЦЭМ!$B$34:$B$777,L$401)+'СЕТ СН'!$F$16</f>
        <v>0</v>
      </c>
      <c r="M406" s="36">
        <f>SUMIFS(СВЦЭМ!$L$34:$L$777,СВЦЭМ!$A$34:$A$777,$A406,СВЦЭМ!$B$34:$B$777,M$401)+'СЕТ СН'!$F$16</f>
        <v>0</v>
      </c>
      <c r="N406" s="36">
        <f>SUMIFS(СВЦЭМ!$L$34:$L$777,СВЦЭМ!$A$34:$A$777,$A406,СВЦЭМ!$B$34:$B$777,N$401)+'СЕТ СН'!$F$16</f>
        <v>0</v>
      </c>
      <c r="O406" s="36">
        <f>SUMIFS(СВЦЭМ!$L$34:$L$777,СВЦЭМ!$A$34:$A$777,$A406,СВЦЭМ!$B$34:$B$777,O$401)+'СЕТ СН'!$F$16</f>
        <v>0</v>
      </c>
      <c r="P406" s="36">
        <f>SUMIFS(СВЦЭМ!$L$34:$L$777,СВЦЭМ!$A$34:$A$777,$A406,СВЦЭМ!$B$34:$B$777,P$401)+'СЕТ СН'!$F$16</f>
        <v>0</v>
      </c>
      <c r="Q406" s="36">
        <f>SUMIFS(СВЦЭМ!$L$34:$L$777,СВЦЭМ!$A$34:$A$777,$A406,СВЦЭМ!$B$34:$B$777,Q$401)+'СЕТ СН'!$F$16</f>
        <v>0</v>
      </c>
      <c r="R406" s="36">
        <f>SUMIFS(СВЦЭМ!$L$34:$L$777,СВЦЭМ!$A$34:$A$777,$A406,СВЦЭМ!$B$34:$B$777,R$401)+'СЕТ СН'!$F$16</f>
        <v>0</v>
      </c>
      <c r="S406" s="36">
        <f>SUMIFS(СВЦЭМ!$L$34:$L$777,СВЦЭМ!$A$34:$A$777,$A406,СВЦЭМ!$B$34:$B$777,S$401)+'СЕТ СН'!$F$16</f>
        <v>0</v>
      </c>
      <c r="T406" s="36">
        <f>SUMIFS(СВЦЭМ!$L$34:$L$777,СВЦЭМ!$A$34:$A$777,$A406,СВЦЭМ!$B$34:$B$777,T$401)+'СЕТ СН'!$F$16</f>
        <v>0</v>
      </c>
      <c r="U406" s="36">
        <f>SUMIFS(СВЦЭМ!$L$34:$L$777,СВЦЭМ!$A$34:$A$777,$A406,СВЦЭМ!$B$34:$B$777,U$401)+'СЕТ СН'!$F$16</f>
        <v>0</v>
      </c>
      <c r="V406" s="36">
        <f>SUMIFS(СВЦЭМ!$L$34:$L$777,СВЦЭМ!$A$34:$A$777,$A406,СВЦЭМ!$B$34:$B$777,V$401)+'СЕТ СН'!$F$16</f>
        <v>0</v>
      </c>
      <c r="W406" s="36">
        <f>SUMIFS(СВЦЭМ!$L$34:$L$777,СВЦЭМ!$A$34:$A$777,$A406,СВЦЭМ!$B$34:$B$777,W$401)+'СЕТ СН'!$F$16</f>
        <v>0</v>
      </c>
      <c r="X406" s="36">
        <f>SUMIFS(СВЦЭМ!$L$34:$L$777,СВЦЭМ!$A$34:$A$777,$A406,СВЦЭМ!$B$34:$B$777,X$401)+'СЕТ СН'!$F$16</f>
        <v>0</v>
      </c>
      <c r="Y406" s="36">
        <f>SUMIFS(СВЦЭМ!$L$34:$L$777,СВЦЭМ!$A$34:$A$777,$A406,СВЦЭМ!$B$34:$B$777,Y$401)+'СЕТ СН'!$F$16</f>
        <v>0</v>
      </c>
    </row>
    <row r="407" spans="1:27" ht="15.75" hidden="1" x14ac:dyDescent="0.2">
      <c r="A407" s="35">
        <f t="shared" si="11"/>
        <v>44080</v>
      </c>
      <c r="B407" s="36">
        <f>SUMIFS(СВЦЭМ!$L$34:$L$777,СВЦЭМ!$A$34:$A$777,$A407,СВЦЭМ!$B$34:$B$777,B$401)+'СЕТ СН'!$F$16</f>
        <v>0</v>
      </c>
      <c r="C407" s="36">
        <f>SUMIFS(СВЦЭМ!$L$34:$L$777,СВЦЭМ!$A$34:$A$777,$A407,СВЦЭМ!$B$34:$B$777,C$401)+'СЕТ СН'!$F$16</f>
        <v>0</v>
      </c>
      <c r="D407" s="36">
        <f>SUMIFS(СВЦЭМ!$L$34:$L$777,СВЦЭМ!$A$34:$A$777,$A407,СВЦЭМ!$B$34:$B$777,D$401)+'СЕТ СН'!$F$16</f>
        <v>0</v>
      </c>
      <c r="E407" s="36">
        <f>SUMIFS(СВЦЭМ!$L$34:$L$777,СВЦЭМ!$A$34:$A$777,$A407,СВЦЭМ!$B$34:$B$777,E$401)+'СЕТ СН'!$F$16</f>
        <v>0</v>
      </c>
      <c r="F407" s="36">
        <f>SUMIFS(СВЦЭМ!$L$34:$L$777,СВЦЭМ!$A$34:$A$777,$A407,СВЦЭМ!$B$34:$B$777,F$401)+'СЕТ СН'!$F$16</f>
        <v>0</v>
      </c>
      <c r="G407" s="36">
        <f>SUMIFS(СВЦЭМ!$L$34:$L$777,СВЦЭМ!$A$34:$A$777,$A407,СВЦЭМ!$B$34:$B$777,G$401)+'СЕТ СН'!$F$16</f>
        <v>0</v>
      </c>
      <c r="H407" s="36">
        <f>SUMIFS(СВЦЭМ!$L$34:$L$777,СВЦЭМ!$A$34:$A$777,$A407,СВЦЭМ!$B$34:$B$777,H$401)+'СЕТ СН'!$F$16</f>
        <v>0</v>
      </c>
      <c r="I407" s="36">
        <f>SUMIFS(СВЦЭМ!$L$34:$L$777,СВЦЭМ!$A$34:$A$777,$A407,СВЦЭМ!$B$34:$B$777,I$401)+'СЕТ СН'!$F$16</f>
        <v>0</v>
      </c>
      <c r="J407" s="36">
        <f>SUMIFS(СВЦЭМ!$L$34:$L$777,СВЦЭМ!$A$34:$A$777,$A407,СВЦЭМ!$B$34:$B$777,J$401)+'СЕТ СН'!$F$16</f>
        <v>0</v>
      </c>
      <c r="K407" s="36">
        <f>SUMIFS(СВЦЭМ!$L$34:$L$777,СВЦЭМ!$A$34:$A$777,$A407,СВЦЭМ!$B$34:$B$777,K$401)+'СЕТ СН'!$F$16</f>
        <v>0</v>
      </c>
      <c r="L407" s="36">
        <f>SUMIFS(СВЦЭМ!$L$34:$L$777,СВЦЭМ!$A$34:$A$777,$A407,СВЦЭМ!$B$34:$B$777,L$401)+'СЕТ СН'!$F$16</f>
        <v>0</v>
      </c>
      <c r="M407" s="36">
        <f>SUMIFS(СВЦЭМ!$L$34:$L$777,СВЦЭМ!$A$34:$A$777,$A407,СВЦЭМ!$B$34:$B$777,M$401)+'СЕТ СН'!$F$16</f>
        <v>0</v>
      </c>
      <c r="N407" s="36">
        <f>SUMIFS(СВЦЭМ!$L$34:$L$777,СВЦЭМ!$A$34:$A$777,$A407,СВЦЭМ!$B$34:$B$777,N$401)+'СЕТ СН'!$F$16</f>
        <v>0</v>
      </c>
      <c r="O407" s="36">
        <f>SUMIFS(СВЦЭМ!$L$34:$L$777,СВЦЭМ!$A$34:$A$777,$A407,СВЦЭМ!$B$34:$B$777,O$401)+'СЕТ СН'!$F$16</f>
        <v>0</v>
      </c>
      <c r="P407" s="36">
        <f>SUMIFS(СВЦЭМ!$L$34:$L$777,СВЦЭМ!$A$34:$A$777,$A407,СВЦЭМ!$B$34:$B$777,P$401)+'СЕТ СН'!$F$16</f>
        <v>0</v>
      </c>
      <c r="Q407" s="36">
        <f>SUMIFS(СВЦЭМ!$L$34:$L$777,СВЦЭМ!$A$34:$A$777,$A407,СВЦЭМ!$B$34:$B$777,Q$401)+'СЕТ СН'!$F$16</f>
        <v>0</v>
      </c>
      <c r="R407" s="36">
        <f>SUMIFS(СВЦЭМ!$L$34:$L$777,СВЦЭМ!$A$34:$A$777,$A407,СВЦЭМ!$B$34:$B$777,R$401)+'СЕТ СН'!$F$16</f>
        <v>0</v>
      </c>
      <c r="S407" s="36">
        <f>SUMIFS(СВЦЭМ!$L$34:$L$777,СВЦЭМ!$A$34:$A$777,$A407,СВЦЭМ!$B$34:$B$777,S$401)+'СЕТ СН'!$F$16</f>
        <v>0</v>
      </c>
      <c r="T407" s="36">
        <f>SUMIFS(СВЦЭМ!$L$34:$L$777,СВЦЭМ!$A$34:$A$777,$A407,СВЦЭМ!$B$34:$B$777,T$401)+'СЕТ СН'!$F$16</f>
        <v>0</v>
      </c>
      <c r="U407" s="36">
        <f>SUMIFS(СВЦЭМ!$L$34:$L$777,СВЦЭМ!$A$34:$A$777,$A407,СВЦЭМ!$B$34:$B$777,U$401)+'СЕТ СН'!$F$16</f>
        <v>0</v>
      </c>
      <c r="V407" s="36">
        <f>SUMIFS(СВЦЭМ!$L$34:$L$777,СВЦЭМ!$A$34:$A$777,$A407,СВЦЭМ!$B$34:$B$777,V$401)+'СЕТ СН'!$F$16</f>
        <v>0</v>
      </c>
      <c r="W407" s="36">
        <f>SUMIFS(СВЦЭМ!$L$34:$L$777,СВЦЭМ!$A$34:$A$777,$A407,СВЦЭМ!$B$34:$B$777,W$401)+'СЕТ СН'!$F$16</f>
        <v>0</v>
      </c>
      <c r="X407" s="36">
        <f>SUMIFS(СВЦЭМ!$L$34:$L$777,СВЦЭМ!$A$34:$A$777,$A407,СВЦЭМ!$B$34:$B$777,X$401)+'СЕТ СН'!$F$16</f>
        <v>0</v>
      </c>
      <c r="Y407" s="36">
        <f>SUMIFS(СВЦЭМ!$L$34:$L$777,СВЦЭМ!$A$34:$A$777,$A407,СВЦЭМ!$B$34:$B$777,Y$401)+'СЕТ СН'!$F$16</f>
        <v>0</v>
      </c>
    </row>
    <row r="408" spans="1:27" ht="15.75" hidden="1" x14ac:dyDescent="0.2">
      <c r="A408" s="35">
        <f t="shared" si="11"/>
        <v>44081</v>
      </c>
      <c r="B408" s="36">
        <f>SUMIFS(СВЦЭМ!$L$34:$L$777,СВЦЭМ!$A$34:$A$777,$A408,СВЦЭМ!$B$34:$B$777,B$401)+'СЕТ СН'!$F$16</f>
        <v>0</v>
      </c>
      <c r="C408" s="36">
        <f>SUMIFS(СВЦЭМ!$L$34:$L$777,СВЦЭМ!$A$34:$A$777,$A408,СВЦЭМ!$B$34:$B$777,C$401)+'СЕТ СН'!$F$16</f>
        <v>0</v>
      </c>
      <c r="D408" s="36">
        <f>SUMIFS(СВЦЭМ!$L$34:$L$777,СВЦЭМ!$A$34:$A$777,$A408,СВЦЭМ!$B$34:$B$777,D$401)+'СЕТ СН'!$F$16</f>
        <v>0</v>
      </c>
      <c r="E408" s="36">
        <f>SUMIFS(СВЦЭМ!$L$34:$L$777,СВЦЭМ!$A$34:$A$777,$A408,СВЦЭМ!$B$34:$B$777,E$401)+'СЕТ СН'!$F$16</f>
        <v>0</v>
      </c>
      <c r="F408" s="36">
        <f>SUMIFS(СВЦЭМ!$L$34:$L$777,СВЦЭМ!$A$34:$A$777,$A408,СВЦЭМ!$B$34:$B$777,F$401)+'СЕТ СН'!$F$16</f>
        <v>0</v>
      </c>
      <c r="G408" s="36">
        <f>SUMIFS(СВЦЭМ!$L$34:$L$777,СВЦЭМ!$A$34:$A$777,$A408,СВЦЭМ!$B$34:$B$777,G$401)+'СЕТ СН'!$F$16</f>
        <v>0</v>
      </c>
      <c r="H408" s="36">
        <f>SUMIFS(СВЦЭМ!$L$34:$L$777,СВЦЭМ!$A$34:$A$777,$A408,СВЦЭМ!$B$34:$B$777,H$401)+'СЕТ СН'!$F$16</f>
        <v>0</v>
      </c>
      <c r="I408" s="36">
        <f>SUMIFS(СВЦЭМ!$L$34:$L$777,СВЦЭМ!$A$34:$A$777,$A408,СВЦЭМ!$B$34:$B$777,I$401)+'СЕТ СН'!$F$16</f>
        <v>0</v>
      </c>
      <c r="J408" s="36">
        <f>SUMIFS(СВЦЭМ!$L$34:$L$777,СВЦЭМ!$A$34:$A$777,$A408,СВЦЭМ!$B$34:$B$777,J$401)+'СЕТ СН'!$F$16</f>
        <v>0</v>
      </c>
      <c r="K408" s="36">
        <f>SUMIFS(СВЦЭМ!$L$34:$L$777,СВЦЭМ!$A$34:$A$777,$A408,СВЦЭМ!$B$34:$B$777,K$401)+'СЕТ СН'!$F$16</f>
        <v>0</v>
      </c>
      <c r="L408" s="36">
        <f>SUMIFS(СВЦЭМ!$L$34:$L$777,СВЦЭМ!$A$34:$A$777,$A408,СВЦЭМ!$B$34:$B$777,L$401)+'СЕТ СН'!$F$16</f>
        <v>0</v>
      </c>
      <c r="M408" s="36">
        <f>SUMIFS(СВЦЭМ!$L$34:$L$777,СВЦЭМ!$A$34:$A$777,$A408,СВЦЭМ!$B$34:$B$777,M$401)+'СЕТ СН'!$F$16</f>
        <v>0</v>
      </c>
      <c r="N408" s="36">
        <f>SUMIFS(СВЦЭМ!$L$34:$L$777,СВЦЭМ!$A$34:$A$777,$A408,СВЦЭМ!$B$34:$B$777,N$401)+'СЕТ СН'!$F$16</f>
        <v>0</v>
      </c>
      <c r="O408" s="36">
        <f>SUMIFS(СВЦЭМ!$L$34:$L$777,СВЦЭМ!$A$34:$A$777,$A408,СВЦЭМ!$B$34:$B$777,O$401)+'СЕТ СН'!$F$16</f>
        <v>0</v>
      </c>
      <c r="P408" s="36">
        <f>SUMIFS(СВЦЭМ!$L$34:$L$777,СВЦЭМ!$A$34:$A$777,$A408,СВЦЭМ!$B$34:$B$777,P$401)+'СЕТ СН'!$F$16</f>
        <v>0</v>
      </c>
      <c r="Q408" s="36">
        <f>SUMIFS(СВЦЭМ!$L$34:$L$777,СВЦЭМ!$A$34:$A$777,$A408,СВЦЭМ!$B$34:$B$777,Q$401)+'СЕТ СН'!$F$16</f>
        <v>0</v>
      </c>
      <c r="R408" s="36">
        <f>SUMIFS(СВЦЭМ!$L$34:$L$777,СВЦЭМ!$A$34:$A$777,$A408,СВЦЭМ!$B$34:$B$777,R$401)+'СЕТ СН'!$F$16</f>
        <v>0</v>
      </c>
      <c r="S408" s="36">
        <f>SUMIFS(СВЦЭМ!$L$34:$L$777,СВЦЭМ!$A$34:$A$777,$A408,СВЦЭМ!$B$34:$B$777,S$401)+'СЕТ СН'!$F$16</f>
        <v>0</v>
      </c>
      <c r="T408" s="36">
        <f>SUMIFS(СВЦЭМ!$L$34:$L$777,СВЦЭМ!$A$34:$A$777,$A408,СВЦЭМ!$B$34:$B$777,T$401)+'СЕТ СН'!$F$16</f>
        <v>0</v>
      </c>
      <c r="U408" s="36">
        <f>SUMIFS(СВЦЭМ!$L$34:$L$777,СВЦЭМ!$A$34:$A$777,$A408,СВЦЭМ!$B$34:$B$777,U$401)+'СЕТ СН'!$F$16</f>
        <v>0</v>
      </c>
      <c r="V408" s="36">
        <f>SUMIFS(СВЦЭМ!$L$34:$L$777,СВЦЭМ!$A$34:$A$777,$A408,СВЦЭМ!$B$34:$B$777,V$401)+'СЕТ СН'!$F$16</f>
        <v>0</v>
      </c>
      <c r="W408" s="36">
        <f>SUMIFS(СВЦЭМ!$L$34:$L$777,СВЦЭМ!$A$34:$A$777,$A408,СВЦЭМ!$B$34:$B$777,W$401)+'СЕТ СН'!$F$16</f>
        <v>0</v>
      </c>
      <c r="X408" s="36">
        <f>SUMIFS(СВЦЭМ!$L$34:$L$777,СВЦЭМ!$A$34:$A$777,$A408,СВЦЭМ!$B$34:$B$777,X$401)+'СЕТ СН'!$F$16</f>
        <v>0</v>
      </c>
      <c r="Y408" s="36">
        <f>SUMIFS(СВЦЭМ!$L$34:$L$777,СВЦЭМ!$A$34:$A$777,$A408,СВЦЭМ!$B$34:$B$777,Y$401)+'СЕТ СН'!$F$16</f>
        <v>0</v>
      </c>
    </row>
    <row r="409" spans="1:27" ht="15.75" hidden="1" x14ac:dyDescent="0.2">
      <c r="A409" s="35">
        <f t="shared" si="11"/>
        <v>44082</v>
      </c>
      <c r="B409" s="36">
        <f>SUMIFS(СВЦЭМ!$L$34:$L$777,СВЦЭМ!$A$34:$A$777,$A409,СВЦЭМ!$B$34:$B$777,B$401)+'СЕТ СН'!$F$16</f>
        <v>0</v>
      </c>
      <c r="C409" s="36">
        <f>SUMIFS(СВЦЭМ!$L$34:$L$777,СВЦЭМ!$A$34:$A$777,$A409,СВЦЭМ!$B$34:$B$777,C$401)+'СЕТ СН'!$F$16</f>
        <v>0</v>
      </c>
      <c r="D409" s="36">
        <f>SUMIFS(СВЦЭМ!$L$34:$L$777,СВЦЭМ!$A$34:$A$777,$A409,СВЦЭМ!$B$34:$B$777,D$401)+'СЕТ СН'!$F$16</f>
        <v>0</v>
      </c>
      <c r="E409" s="36">
        <f>SUMIFS(СВЦЭМ!$L$34:$L$777,СВЦЭМ!$A$34:$A$777,$A409,СВЦЭМ!$B$34:$B$777,E$401)+'СЕТ СН'!$F$16</f>
        <v>0</v>
      </c>
      <c r="F409" s="36">
        <f>SUMIFS(СВЦЭМ!$L$34:$L$777,СВЦЭМ!$A$34:$A$777,$A409,СВЦЭМ!$B$34:$B$777,F$401)+'СЕТ СН'!$F$16</f>
        <v>0</v>
      </c>
      <c r="G409" s="36">
        <f>SUMIFS(СВЦЭМ!$L$34:$L$777,СВЦЭМ!$A$34:$A$777,$A409,СВЦЭМ!$B$34:$B$777,G$401)+'СЕТ СН'!$F$16</f>
        <v>0</v>
      </c>
      <c r="H409" s="36">
        <f>SUMIFS(СВЦЭМ!$L$34:$L$777,СВЦЭМ!$A$34:$A$777,$A409,СВЦЭМ!$B$34:$B$777,H$401)+'СЕТ СН'!$F$16</f>
        <v>0</v>
      </c>
      <c r="I409" s="36">
        <f>SUMIFS(СВЦЭМ!$L$34:$L$777,СВЦЭМ!$A$34:$A$777,$A409,СВЦЭМ!$B$34:$B$777,I$401)+'СЕТ СН'!$F$16</f>
        <v>0</v>
      </c>
      <c r="J409" s="36">
        <f>SUMIFS(СВЦЭМ!$L$34:$L$777,СВЦЭМ!$A$34:$A$777,$A409,СВЦЭМ!$B$34:$B$777,J$401)+'СЕТ СН'!$F$16</f>
        <v>0</v>
      </c>
      <c r="K409" s="36">
        <f>SUMIFS(СВЦЭМ!$L$34:$L$777,СВЦЭМ!$A$34:$A$777,$A409,СВЦЭМ!$B$34:$B$777,K$401)+'СЕТ СН'!$F$16</f>
        <v>0</v>
      </c>
      <c r="L409" s="36">
        <f>SUMIFS(СВЦЭМ!$L$34:$L$777,СВЦЭМ!$A$34:$A$777,$A409,СВЦЭМ!$B$34:$B$777,L$401)+'СЕТ СН'!$F$16</f>
        <v>0</v>
      </c>
      <c r="M409" s="36">
        <f>SUMIFS(СВЦЭМ!$L$34:$L$777,СВЦЭМ!$A$34:$A$777,$A409,СВЦЭМ!$B$34:$B$777,M$401)+'СЕТ СН'!$F$16</f>
        <v>0</v>
      </c>
      <c r="N409" s="36">
        <f>SUMIFS(СВЦЭМ!$L$34:$L$777,СВЦЭМ!$A$34:$A$777,$A409,СВЦЭМ!$B$34:$B$777,N$401)+'СЕТ СН'!$F$16</f>
        <v>0</v>
      </c>
      <c r="O409" s="36">
        <f>SUMIFS(СВЦЭМ!$L$34:$L$777,СВЦЭМ!$A$34:$A$777,$A409,СВЦЭМ!$B$34:$B$777,O$401)+'СЕТ СН'!$F$16</f>
        <v>0</v>
      </c>
      <c r="P409" s="36">
        <f>SUMIFS(СВЦЭМ!$L$34:$L$777,СВЦЭМ!$A$34:$A$777,$A409,СВЦЭМ!$B$34:$B$777,P$401)+'СЕТ СН'!$F$16</f>
        <v>0</v>
      </c>
      <c r="Q409" s="36">
        <f>SUMIFS(СВЦЭМ!$L$34:$L$777,СВЦЭМ!$A$34:$A$777,$A409,СВЦЭМ!$B$34:$B$777,Q$401)+'СЕТ СН'!$F$16</f>
        <v>0</v>
      </c>
      <c r="R409" s="36">
        <f>SUMIFS(СВЦЭМ!$L$34:$L$777,СВЦЭМ!$A$34:$A$777,$A409,СВЦЭМ!$B$34:$B$777,R$401)+'СЕТ СН'!$F$16</f>
        <v>0</v>
      </c>
      <c r="S409" s="36">
        <f>SUMIFS(СВЦЭМ!$L$34:$L$777,СВЦЭМ!$A$34:$A$777,$A409,СВЦЭМ!$B$34:$B$777,S$401)+'СЕТ СН'!$F$16</f>
        <v>0</v>
      </c>
      <c r="T409" s="36">
        <f>SUMIFS(СВЦЭМ!$L$34:$L$777,СВЦЭМ!$A$34:$A$777,$A409,СВЦЭМ!$B$34:$B$777,T$401)+'СЕТ СН'!$F$16</f>
        <v>0</v>
      </c>
      <c r="U409" s="36">
        <f>SUMIFS(СВЦЭМ!$L$34:$L$777,СВЦЭМ!$A$34:$A$777,$A409,СВЦЭМ!$B$34:$B$777,U$401)+'СЕТ СН'!$F$16</f>
        <v>0</v>
      </c>
      <c r="V409" s="36">
        <f>SUMIFS(СВЦЭМ!$L$34:$L$777,СВЦЭМ!$A$34:$A$777,$A409,СВЦЭМ!$B$34:$B$777,V$401)+'СЕТ СН'!$F$16</f>
        <v>0</v>
      </c>
      <c r="W409" s="36">
        <f>SUMIFS(СВЦЭМ!$L$34:$L$777,СВЦЭМ!$A$34:$A$777,$A409,СВЦЭМ!$B$34:$B$777,W$401)+'СЕТ СН'!$F$16</f>
        <v>0</v>
      </c>
      <c r="X409" s="36">
        <f>SUMIFS(СВЦЭМ!$L$34:$L$777,СВЦЭМ!$A$34:$A$777,$A409,СВЦЭМ!$B$34:$B$777,X$401)+'СЕТ СН'!$F$16</f>
        <v>0</v>
      </c>
      <c r="Y409" s="36">
        <f>SUMIFS(СВЦЭМ!$L$34:$L$777,СВЦЭМ!$A$34:$A$777,$A409,СВЦЭМ!$B$34:$B$777,Y$401)+'СЕТ СН'!$F$16</f>
        <v>0</v>
      </c>
    </row>
    <row r="410" spans="1:27" ht="15.75" hidden="1" x14ac:dyDescent="0.2">
      <c r="A410" s="35">
        <f t="shared" si="11"/>
        <v>44083</v>
      </c>
      <c r="B410" s="36">
        <f>SUMIFS(СВЦЭМ!$L$34:$L$777,СВЦЭМ!$A$34:$A$777,$A410,СВЦЭМ!$B$34:$B$777,B$401)+'СЕТ СН'!$F$16</f>
        <v>0</v>
      </c>
      <c r="C410" s="36">
        <f>SUMIFS(СВЦЭМ!$L$34:$L$777,СВЦЭМ!$A$34:$A$777,$A410,СВЦЭМ!$B$34:$B$777,C$401)+'СЕТ СН'!$F$16</f>
        <v>0</v>
      </c>
      <c r="D410" s="36">
        <f>SUMIFS(СВЦЭМ!$L$34:$L$777,СВЦЭМ!$A$34:$A$777,$A410,СВЦЭМ!$B$34:$B$777,D$401)+'СЕТ СН'!$F$16</f>
        <v>0</v>
      </c>
      <c r="E410" s="36">
        <f>SUMIFS(СВЦЭМ!$L$34:$L$777,СВЦЭМ!$A$34:$A$777,$A410,СВЦЭМ!$B$34:$B$777,E$401)+'СЕТ СН'!$F$16</f>
        <v>0</v>
      </c>
      <c r="F410" s="36">
        <f>SUMIFS(СВЦЭМ!$L$34:$L$777,СВЦЭМ!$A$34:$A$777,$A410,СВЦЭМ!$B$34:$B$777,F$401)+'СЕТ СН'!$F$16</f>
        <v>0</v>
      </c>
      <c r="G410" s="36">
        <f>SUMIFS(СВЦЭМ!$L$34:$L$777,СВЦЭМ!$A$34:$A$777,$A410,СВЦЭМ!$B$34:$B$777,G$401)+'СЕТ СН'!$F$16</f>
        <v>0</v>
      </c>
      <c r="H410" s="36">
        <f>SUMIFS(СВЦЭМ!$L$34:$L$777,СВЦЭМ!$A$34:$A$777,$A410,СВЦЭМ!$B$34:$B$777,H$401)+'СЕТ СН'!$F$16</f>
        <v>0</v>
      </c>
      <c r="I410" s="36">
        <f>SUMIFS(СВЦЭМ!$L$34:$L$777,СВЦЭМ!$A$34:$A$777,$A410,СВЦЭМ!$B$34:$B$777,I$401)+'СЕТ СН'!$F$16</f>
        <v>0</v>
      </c>
      <c r="J410" s="36">
        <f>SUMIFS(СВЦЭМ!$L$34:$L$777,СВЦЭМ!$A$34:$A$777,$A410,СВЦЭМ!$B$34:$B$777,J$401)+'СЕТ СН'!$F$16</f>
        <v>0</v>
      </c>
      <c r="K410" s="36">
        <f>SUMIFS(СВЦЭМ!$L$34:$L$777,СВЦЭМ!$A$34:$A$777,$A410,СВЦЭМ!$B$34:$B$777,K$401)+'СЕТ СН'!$F$16</f>
        <v>0</v>
      </c>
      <c r="L410" s="36">
        <f>SUMIFS(СВЦЭМ!$L$34:$L$777,СВЦЭМ!$A$34:$A$777,$A410,СВЦЭМ!$B$34:$B$777,L$401)+'СЕТ СН'!$F$16</f>
        <v>0</v>
      </c>
      <c r="M410" s="36">
        <f>SUMIFS(СВЦЭМ!$L$34:$L$777,СВЦЭМ!$A$34:$A$777,$A410,СВЦЭМ!$B$34:$B$777,M$401)+'СЕТ СН'!$F$16</f>
        <v>0</v>
      </c>
      <c r="N410" s="36">
        <f>SUMIFS(СВЦЭМ!$L$34:$L$777,СВЦЭМ!$A$34:$A$777,$A410,СВЦЭМ!$B$34:$B$777,N$401)+'СЕТ СН'!$F$16</f>
        <v>0</v>
      </c>
      <c r="O410" s="36">
        <f>SUMIFS(СВЦЭМ!$L$34:$L$777,СВЦЭМ!$A$34:$A$777,$A410,СВЦЭМ!$B$34:$B$777,O$401)+'СЕТ СН'!$F$16</f>
        <v>0</v>
      </c>
      <c r="P410" s="36">
        <f>SUMIFS(СВЦЭМ!$L$34:$L$777,СВЦЭМ!$A$34:$A$777,$A410,СВЦЭМ!$B$34:$B$777,P$401)+'СЕТ СН'!$F$16</f>
        <v>0</v>
      </c>
      <c r="Q410" s="36">
        <f>SUMIFS(СВЦЭМ!$L$34:$L$777,СВЦЭМ!$A$34:$A$777,$A410,СВЦЭМ!$B$34:$B$777,Q$401)+'СЕТ СН'!$F$16</f>
        <v>0</v>
      </c>
      <c r="R410" s="36">
        <f>SUMIFS(СВЦЭМ!$L$34:$L$777,СВЦЭМ!$A$34:$A$777,$A410,СВЦЭМ!$B$34:$B$777,R$401)+'СЕТ СН'!$F$16</f>
        <v>0</v>
      </c>
      <c r="S410" s="36">
        <f>SUMIFS(СВЦЭМ!$L$34:$L$777,СВЦЭМ!$A$34:$A$777,$A410,СВЦЭМ!$B$34:$B$777,S$401)+'СЕТ СН'!$F$16</f>
        <v>0</v>
      </c>
      <c r="T410" s="36">
        <f>SUMIFS(СВЦЭМ!$L$34:$L$777,СВЦЭМ!$A$34:$A$777,$A410,СВЦЭМ!$B$34:$B$777,T$401)+'СЕТ СН'!$F$16</f>
        <v>0</v>
      </c>
      <c r="U410" s="36">
        <f>SUMIFS(СВЦЭМ!$L$34:$L$777,СВЦЭМ!$A$34:$A$777,$A410,СВЦЭМ!$B$34:$B$777,U$401)+'СЕТ СН'!$F$16</f>
        <v>0</v>
      </c>
      <c r="V410" s="36">
        <f>SUMIFS(СВЦЭМ!$L$34:$L$777,СВЦЭМ!$A$34:$A$777,$A410,СВЦЭМ!$B$34:$B$777,V$401)+'СЕТ СН'!$F$16</f>
        <v>0</v>
      </c>
      <c r="W410" s="36">
        <f>SUMIFS(СВЦЭМ!$L$34:$L$777,СВЦЭМ!$A$34:$A$777,$A410,СВЦЭМ!$B$34:$B$777,W$401)+'СЕТ СН'!$F$16</f>
        <v>0</v>
      </c>
      <c r="X410" s="36">
        <f>SUMIFS(СВЦЭМ!$L$34:$L$777,СВЦЭМ!$A$34:$A$777,$A410,СВЦЭМ!$B$34:$B$777,X$401)+'СЕТ СН'!$F$16</f>
        <v>0</v>
      </c>
      <c r="Y410" s="36">
        <f>SUMIFS(СВЦЭМ!$L$34:$L$777,СВЦЭМ!$A$34:$A$777,$A410,СВЦЭМ!$B$34:$B$777,Y$401)+'СЕТ СН'!$F$16</f>
        <v>0</v>
      </c>
    </row>
    <row r="411" spans="1:27" ht="15.75" hidden="1" x14ac:dyDescent="0.2">
      <c r="A411" s="35">
        <f t="shared" si="11"/>
        <v>44084</v>
      </c>
      <c r="B411" s="36">
        <f>SUMIFS(СВЦЭМ!$L$34:$L$777,СВЦЭМ!$A$34:$A$777,$A411,СВЦЭМ!$B$34:$B$777,B$401)+'СЕТ СН'!$F$16</f>
        <v>0</v>
      </c>
      <c r="C411" s="36">
        <f>SUMIFS(СВЦЭМ!$L$34:$L$777,СВЦЭМ!$A$34:$A$777,$A411,СВЦЭМ!$B$34:$B$777,C$401)+'СЕТ СН'!$F$16</f>
        <v>0</v>
      </c>
      <c r="D411" s="36">
        <f>SUMIFS(СВЦЭМ!$L$34:$L$777,СВЦЭМ!$A$34:$A$777,$A411,СВЦЭМ!$B$34:$B$777,D$401)+'СЕТ СН'!$F$16</f>
        <v>0</v>
      </c>
      <c r="E411" s="36">
        <f>SUMIFS(СВЦЭМ!$L$34:$L$777,СВЦЭМ!$A$34:$A$777,$A411,СВЦЭМ!$B$34:$B$777,E$401)+'СЕТ СН'!$F$16</f>
        <v>0</v>
      </c>
      <c r="F411" s="36">
        <f>SUMIFS(СВЦЭМ!$L$34:$L$777,СВЦЭМ!$A$34:$A$777,$A411,СВЦЭМ!$B$34:$B$777,F$401)+'СЕТ СН'!$F$16</f>
        <v>0</v>
      </c>
      <c r="G411" s="36">
        <f>SUMIFS(СВЦЭМ!$L$34:$L$777,СВЦЭМ!$A$34:$A$777,$A411,СВЦЭМ!$B$34:$B$777,G$401)+'СЕТ СН'!$F$16</f>
        <v>0</v>
      </c>
      <c r="H411" s="36">
        <f>SUMIFS(СВЦЭМ!$L$34:$L$777,СВЦЭМ!$A$34:$A$777,$A411,СВЦЭМ!$B$34:$B$777,H$401)+'СЕТ СН'!$F$16</f>
        <v>0</v>
      </c>
      <c r="I411" s="36">
        <f>SUMIFS(СВЦЭМ!$L$34:$L$777,СВЦЭМ!$A$34:$A$777,$A411,СВЦЭМ!$B$34:$B$777,I$401)+'СЕТ СН'!$F$16</f>
        <v>0</v>
      </c>
      <c r="J411" s="36">
        <f>SUMIFS(СВЦЭМ!$L$34:$L$777,СВЦЭМ!$A$34:$A$777,$A411,СВЦЭМ!$B$34:$B$777,J$401)+'СЕТ СН'!$F$16</f>
        <v>0</v>
      </c>
      <c r="K411" s="36">
        <f>SUMIFS(СВЦЭМ!$L$34:$L$777,СВЦЭМ!$A$34:$A$777,$A411,СВЦЭМ!$B$34:$B$777,K$401)+'СЕТ СН'!$F$16</f>
        <v>0</v>
      </c>
      <c r="L411" s="36">
        <f>SUMIFS(СВЦЭМ!$L$34:$L$777,СВЦЭМ!$A$34:$A$777,$A411,СВЦЭМ!$B$34:$B$777,L$401)+'СЕТ СН'!$F$16</f>
        <v>0</v>
      </c>
      <c r="M411" s="36">
        <f>SUMIFS(СВЦЭМ!$L$34:$L$777,СВЦЭМ!$A$34:$A$777,$A411,СВЦЭМ!$B$34:$B$777,M$401)+'СЕТ СН'!$F$16</f>
        <v>0</v>
      </c>
      <c r="N411" s="36">
        <f>SUMIFS(СВЦЭМ!$L$34:$L$777,СВЦЭМ!$A$34:$A$777,$A411,СВЦЭМ!$B$34:$B$777,N$401)+'СЕТ СН'!$F$16</f>
        <v>0</v>
      </c>
      <c r="O411" s="36">
        <f>SUMIFS(СВЦЭМ!$L$34:$L$777,СВЦЭМ!$A$34:$A$777,$A411,СВЦЭМ!$B$34:$B$777,O$401)+'СЕТ СН'!$F$16</f>
        <v>0</v>
      </c>
      <c r="P411" s="36">
        <f>SUMIFS(СВЦЭМ!$L$34:$L$777,СВЦЭМ!$A$34:$A$777,$A411,СВЦЭМ!$B$34:$B$777,P$401)+'СЕТ СН'!$F$16</f>
        <v>0</v>
      </c>
      <c r="Q411" s="36">
        <f>SUMIFS(СВЦЭМ!$L$34:$L$777,СВЦЭМ!$A$34:$A$777,$A411,СВЦЭМ!$B$34:$B$777,Q$401)+'СЕТ СН'!$F$16</f>
        <v>0</v>
      </c>
      <c r="R411" s="36">
        <f>SUMIFS(СВЦЭМ!$L$34:$L$777,СВЦЭМ!$A$34:$A$777,$A411,СВЦЭМ!$B$34:$B$777,R$401)+'СЕТ СН'!$F$16</f>
        <v>0</v>
      </c>
      <c r="S411" s="36">
        <f>SUMIFS(СВЦЭМ!$L$34:$L$777,СВЦЭМ!$A$34:$A$777,$A411,СВЦЭМ!$B$34:$B$777,S$401)+'СЕТ СН'!$F$16</f>
        <v>0</v>
      </c>
      <c r="T411" s="36">
        <f>SUMIFS(СВЦЭМ!$L$34:$L$777,СВЦЭМ!$A$34:$A$777,$A411,СВЦЭМ!$B$34:$B$777,T$401)+'СЕТ СН'!$F$16</f>
        <v>0</v>
      </c>
      <c r="U411" s="36">
        <f>SUMIFS(СВЦЭМ!$L$34:$L$777,СВЦЭМ!$A$34:$A$777,$A411,СВЦЭМ!$B$34:$B$777,U$401)+'СЕТ СН'!$F$16</f>
        <v>0</v>
      </c>
      <c r="V411" s="36">
        <f>SUMIFS(СВЦЭМ!$L$34:$L$777,СВЦЭМ!$A$34:$A$777,$A411,СВЦЭМ!$B$34:$B$777,V$401)+'СЕТ СН'!$F$16</f>
        <v>0</v>
      </c>
      <c r="W411" s="36">
        <f>SUMIFS(СВЦЭМ!$L$34:$L$777,СВЦЭМ!$A$34:$A$777,$A411,СВЦЭМ!$B$34:$B$777,W$401)+'СЕТ СН'!$F$16</f>
        <v>0</v>
      </c>
      <c r="X411" s="36">
        <f>SUMIFS(СВЦЭМ!$L$34:$L$777,СВЦЭМ!$A$34:$A$777,$A411,СВЦЭМ!$B$34:$B$777,X$401)+'СЕТ СН'!$F$16</f>
        <v>0</v>
      </c>
      <c r="Y411" s="36">
        <f>SUMIFS(СВЦЭМ!$L$34:$L$777,СВЦЭМ!$A$34:$A$777,$A411,СВЦЭМ!$B$34:$B$777,Y$401)+'СЕТ СН'!$F$16</f>
        <v>0</v>
      </c>
    </row>
    <row r="412" spans="1:27" ht="15.75" hidden="1" x14ac:dyDescent="0.2">
      <c r="A412" s="35">
        <f t="shared" si="11"/>
        <v>44085</v>
      </c>
      <c r="B412" s="36">
        <f>SUMIFS(СВЦЭМ!$L$34:$L$777,СВЦЭМ!$A$34:$A$777,$A412,СВЦЭМ!$B$34:$B$777,B$401)+'СЕТ СН'!$F$16</f>
        <v>0</v>
      </c>
      <c r="C412" s="36">
        <f>SUMIFS(СВЦЭМ!$L$34:$L$777,СВЦЭМ!$A$34:$A$777,$A412,СВЦЭМ!$B$34:$B$777,C$401)+'СЕТ СН'!$F$16</f>
        <v>0</v>
      </c>
      <c r="D412" s="36">
        <f>SUMIFS(СВЦЭМ!$L$34:$L$777,СВЦЭМ!$A$34:$A$777,$A412,СВЦЭМ!$B$34:$B$777,D$401)+'СЕТ СН'!$F$16</f>
        <v>0</v>
      </c>
      <c r="E412" s="36">
        <f>SUMIFS(СВЦЭМ!$L$34:$L$777,СВЦЭМ!$A$34:$A$777,$A412,СВЦЭМ!$B$34:$B$777,E$401)+'СЕТ СН'!$F$16</f>
        <v>0</v>
      </c>
      <c r="F412" s="36">
        <f>SUMIFS(СВЦЭМ!$L$34:$L$777,СВЦЭМ!$A$34:$A$777,$A412,СВЦЭМ!$B$34:$B$777,F$401)+'СЕТ СН'!$F$16</f>
        <v>0</v>
      </c>
      <c r="G412" s="36">
        <f>SUMIFS(СВЦЭМ!$L$34:$L$777,СВЦЭМ!$A$34:$A$777,$A412,СВЦЭМ!$B$34:$B$777,G$401)+'СЕТ СН'!$F$16</f>
        <v>0</v>
      </c>
      <c r="H412" s="36">
        <f>SUMIFS(СВЦЭМ!$L$34:$L$777,СВЦЭМ!$A$34:$A$777,$A412,СВЦЭМ!$B$34:$B$777,H$401)+'СЕТ СН'!$F$16</f>
        <v>0</v>
      </c>
      <c r="I412" s="36">
        <f>SUMIFS(СВЦЭМ!$L$34:$L$777,СВЦЭМ!$A$34:$A$777,$A412,СВЦЭМ!$B$34:$B$777,I$401)+'СЕТ СН'!$F$16</f>
        <v>0</v>
      </c>
      <c r="J412" s="36">
        <f>SUMIFS(СВЦЭМ!$L$34:$L$777,СВЦЭМ!$A$34:$A$777,$A412,СВЦЭМ!$B$34:$B$777,J$401)+'СЕТ СН'!$F$16</f>
        <v>0</v>
      </c>
      <c r="K412" s="36">
        <f>SUMIFS(СВЦЭМ!$L$34:$L$777,СВЦЭМ!$A$34:$A$777,$A412,СВЦЭМ!$B$34:$B$777,K$401)+'СЕТ СН'!$F$16</f>
        <v>0</v>
      </c>
      <c r="L412" s="36">
        <f>SUMIFS(СВЦЭМ!$L$34:$L$777,СВЦЭМ!$A$34:$A$777,$A412,СВЦЭМ!$B$34:$B$777,L$401)+'СЕТ СН'!$F$16</f>
        <v>0</v>
      </c>
      <c r="M412" s="36">
        <f>SUMIFS(СВЦЭМ!$L$34:$L$777,СВЦЭМ!$A$34:$A$777,$A412,СВЦЭМ!$B$34:$B$777,M$401)+'СЕТ СН'!$F$16</f>
        <v>0</v>
      </c>
      <c r="N412" s="36">
        <f>SUMIFS(СВЦЭМ!$L$34:$L$777,СВЦЭМ!$A$34:$A$777,$A412,СВЦЭМ!$B$34:$B$777,N$401)+'СЕТ СН'!$F$16</f>
        <v>0</v>
      </c>
      <c r="O412" s="36">
        <f>SUMIFS(СВЦЭМ!$L$34:$L$777,СВЦЭМ!$A$34:$A$777,$A412,СВЦЭМ!$B$34:$B$777,O$401)+'СЕТ СН'!$F$16</f>
        <v>0</v>
      </c>
      <c r="P412" s="36">
        <f>SUMIFS(СВЦЭМ!$L$34:$L$777,СВЦЭМ!$A$34:$A$777,$A412,СВЦЭМ!$B$34:$B$777,P$401)+'СЕТ СН'!$F$16</f>
        <v>0</v>
      </c>
      <c r="Q412" s="36">
        <f>SUMIFS(СВЦЭМ!$L$34:$L$777,СВЦЭМ!$A$34:$A$777,$A412,СВЦЭМ!$B$34:$B$777,Q$401)+'СЕТ СН'!$F$16</f>
        <v>0</v>
      </c>
      <c r="R412" s="36">
        <f>SUMIFS(СВЦЭМ!$L$34:$L$777,СВЦЭМ!$A$34:$A$777,$A412,СВЦЭМ!$B$34:$B$777,R$401)+'СЕТ СН'!$F$16</f>
        <v>0</v>
      </c>
      <c r="S412" s="36">
        <f>SUMIFS(СВЦЭМ!$L$34:$L$777,СВЦЭМ!$A$34:$A$777,$A412,СВЦЭМ!$B$34:$B$777,S$401)+'СЕТ СН'!$F$16</f>
        <v>0</v>
      </c>
      <c r="T412" s="36">
        <f>SUMIFS(СВЦЭМ!$L$34:$L$777,СВЦЭМ!$A$34:$A$777,$A412,СВЦЭМ!$B$34:$B$777,T$401)+'СЕТ СН'!$F$16</f>
        <v>0</v>
      </c>
      <c r="U412" s="36">
        <f>SUMIFS(СВЦЭМ!$L$34:$L$777,СВЦЭМ!$A$34:$A$777,$A412,СВЦЭМ!$B$34:$B$777,U$401)+'СЕТ СН'!$F$16</f>
        <v>0</v>
      </c>
      <c r="V412" s="36">
        <f>SUMIFS(СВЦЭМ!$L$34:$L$777,СВЦЭМ!$A$34:$A$777,$A412,СВЦЭМ!$B$34:$B$777,V$401)+'СЕТ СН'!$F$16</f>
        <v>0</v>
      </c>
      <c r="W412" s="36">
        <f>SUMIFS(СВЦЭМ!$L$34:$L$777,СВЦЭМ!$A$34:$A$777,$A412,СВЦЭМ!$B$34:$B$777,W$401)+'СЕТ СН'!$F$16</f>
        <v>0</v>
      </c>
      <c r="X412" s="36">
        <f>SUMIFS(СВЦЭМ!$L$34:$L$777,СВЦЭМ!$A$34:$A$777,$A412,СВЦЭМ!$B$34:$B$777,X$401)+'СЕТ СН'!$F$16</f>
        <v>0</v>
      </c>
      <c r="Y412" s="36">
        <f>SUMIFS(СВЦЭМ!$L$34:$L$777,СВЦЭМ!$A$34:$A$777,$A412,СВЦЭМ!$B$34:$B$777,Y$401)+'СЕТ СН'!$F$16</f>
        <v>0</v>
      </c>
    </row>
    <row r="413" spans="1:27" ht="15.75" hidden="1" x14ac:dyDescent="0.2">
      <c r="A413" s="35">
        <f t="shared" si="11"/>
        <v>44086</v>
      </c>
      <c r="B413" s="36">
        <f>SUMIFS(СВЦЭМ!$L$34:$L$777,СВЦЭМ!$A$34:$A$777,$A413,СВЦЭМ!$B$34:$B$777,B$401)+'СЕТ СН'!$F$16</f>
        <v>0</v>
      </c>
      <c r="C413" s="36">
        <f>SUMIFS(СВЦЭМ!$L$34:$L$777,СВЦЭМ!$A$34:$A$777,$A413,СВЦЭМ!$B$34:$B$777,C$401)+'СЕТ СН'!$F$16</f>
        <v>0</v>
      </c>
      <c r="D413" s="36">
        <f>SUMIFS(СВЦЭМ!$L$34:$L$777,СВЦЭМ!$A$34:$A$777,$A413,СВЦЭМ!$B$34:$B$777,D$401)+'СЕТ СН'!$F$16</f>
        <v>0</v>
      </c>
      <c r="E413" s="36">
        <f>SUMIFS(СВЦЭМ!$L$34:$L$777,СВЦЭМ!$A$34:$A$777,$A413,СВЦЭМ!$B$34:$B$777,E$401)+'СЕТ СН'!$F$16</f>
        <v>0</v>
      </c>
      <c r="F413" s="36">
        <f>SUMIFS(СВЦЭМ!$L$34:$L$777,СВЦЭМ!$A$34:$A$777,$A413,СВЦЭМ!$B$34:$B$777,F$401)+'СЕТ СН'!$F$16</f>
        <v>0</v>
      </c>
      <c r="G413" s="36">
        <f>SUMIFS(СВЦЭМ!$L$34:$L$777,СВЦЭМ!$A$34:$A$777,$A413,СВЦЭМ!$B$34:$B$777,G$401)+'СЕТ СН'!$F$16</f>
        <v>0</v>
      </c>
      <c r="H413" s="36">
        <f>SUMIFS(СВЦЭМ!$L$34:$L$777,СВЦЭМ!$A$34:$A$777,$A413,СВЦЭМ!$B$34:$B$777,H$401)+'СЕТ СН'!$F$16</f>
        <v>0</v>
      </c>
      <c r="I413" s="36">
        <f>SUMIFS(СВЦЭМ!$L$34:$L$777,СВЦЭМ!$A$34:$A$777,$A413,СВЦЭМ!$B$34:$B$777,I$401)+'СЕТ СН'!$F$16</f>
        <v>0</v>
      </c>
      <c r="J413" s="36">
        <f>SUMIFS(СВЦЭМ!$L$34:$L$777,СВЦЭМ!$A$34:$A$777,$A413,СВЦЭМ!$B$34:$B$777,J$401)+'СЕТ СН'!$F$16</f>
        <v>0</v>
      </c>
      <c r="K413" s="36">
        <f>SUMIFS(СВЦЭМ!$L$34:$L$777,СВЦЭМ!$A$34:$A$777,$A413,СВЦЭМ!$B$34:$B$777,K$401)+'СЕТ СН'!$F$16</f>
        <v>0</v>
      </c>
      <c r="L413" s="36">
        <f>SUMIFS(СВЦЭМ!$L$34:$L$777,СВЦЭМ!$A$34:$A$777,$A413,СВЦЭМ!$B$34:$B$777,L$401)+'СЕТ СН'!$F$16</f>
        <v>0</v>
      </c>
      <c r="M413" s="36">
        <f>SUMIFS(СВЦЭМ!$L$34:$L$777,СВЦЭМ!$A$34:$A$777,$A413,СВЦЭМ!$B$34:$B$777,M$401)+'СЕТ СН'!$F$16</f>
        <v>0</v>
      </c>
      <c r="N413" s="36">
        <f>SUMIFS(СВЦЭМ!$L$34:$L$777,СВЦЭМ!$A$34:$A$777,$A413,СВЦЭМ!$B$34:$B$777,N$401)+'СЕТ СН'!$F$16</f>
        <v>0</v>
      </c>
      <c r="O413" s="36">
        <f>SUMIFS(СВЦЭМ!$L$34:$L$777,СВЦЭМ!$A$34:$A$777,$A413,СВЦЭМ!$B$34:$B$777,O$401)+'СЕТ СН'!$F$16</f>
        <v>0</v>
      </c>
      <c r="P413" s="36">
        <f>SUMIFS(СВЦЭМ!$L$34:$L$777,СВЦЭМ!$A$34:$A$777,$A413,СВЦЭМ!$B$34:$B$777,P$401)+'СЕТ СН'!$F$16</f>
        <v>0</v>
      </c>
      <c r="Q413" s="36">
        <f>SUMIFS(СВЦЭМ!$L$34:$L$777,СВЦЭМ!$A$34:$A$777,$A413,СВЦЭМ!$B$34:$B$777,Q$401)+'СЕТ СН'!$F$16</f>
        <v>0</v>
      </c>
      <c r="R413" s="36">
        <f>SUMIFS(СВЦЭМ!$L$34:$L$777,СВЦЭМ!$A$34:$A$777,$A413,СВЦЭМ!$B$34:$B$777,R$401)+'СЕТ СН'!$F$16</f>
        <v>0</v>
      </c>
      <c r="S413" s="36">
        <f>SUMIFS(СВЦЭМ!$L$34:$L$777,СВЦЭМ!$A$34:$A$777,$A413,СВЦЭМ!$B$34:$B$777,S$401)+'СЕТ СН'!$F$16</f>
        <v>0</v>
      </c>
      <c r="T413" s="36">
        <f>SUMIFS(СВЦЭМ!$L$34:$L$777,СВЦЭМ!$A$34:$A$777,$A413,СВЦЭМ!$B$34:$B$777,T$401)+'СЕТ СН'!$F$16</f>
        <v>0</v>
      </c>
      <c r="U413" s="36">
        <f>SUMIFS(СВЦЭМ!$L$34:$L$777,СВЦЭМ!$A$34:$A$777,$A413,СВЦЭМ!$B$34:$B$777,U$401)+'СЕТ СН'!$F$16</f>
        <v>0</v>
      </c>
      <c r="V413" s="36">
        <f>SUMIFS(СВЦЭМ!$L$34:$L$777,СВЦЭМ!$A$34:$A$777,$A413,СВЦЭМ!$B$34:$B$777,V$401)+'СЕТ СН'!$F$16</f>
        <v>0</v>
      </c>
      <c r="W413" s="36">
        <f>SUMIFS(СВЦЭМ!$L$34:$L$777,СВЦЭМ!$A$34:$A$777,$A413,СВЦЭМ!$B$34:$B$777,W$401)+'СЕТ СН'!$F$16</f>
        <v>0</v>
      </c>
      <c r="X413" s="36">
        <f>SUMIFS(СВЦЭМ!$L$34:$L$777,СВЦЭМ!$A$34:$A$777,$A413,СВЦЭМ!$B$34:$B$777,X$401)+'СЕТ СН'!$F$16</f>
        <v>0</v>
      </c>
      <c r="Y413" s="36">
        <f>SUMIFS(СВЦЭМ!$L$34:$L$777,СВЦЭМ!$A$34:$A$777,$A413,СВЦЭМ!$B$34:$B$777,Y$401)+'СЕТ СН'!$F$16</f>
        <v>0</v>
      </c>
    </row>
    <row r="414" spans="1:27" ht="15.75" hidden="1" x14ac:dyDescent="0.2">
      <c r="A414" s="35">
        <f t="shared" si="11"/>
        <v>44087</v>
      </c>
      <c r="B414" s="36">
        <f>SUMIFS(СВЦЭМ!$L$34:$L$777,СВЦЭМ!$A$34:$A$777,$A414,СВЦЭМ!$B$34:$B$777,B$401)+'СЕТ СН'!$F$16</f>
        <v>0</v>
      </c>
      <c r="C414" s="36">
        <f>SUMIFS(СВЦЭМ!$L$34:$L$777,СВЦЭМ!$A$34:$A$777,$A414,СВЦЭМ!$B$34:$B$777,C$401)+'СЕТ СН'!$F$16</f>
        <v>0</v>
      </c>
      <c r="D414" s="36">
        <f>SUMIFS(СВЦЭМ!$L$34:$L$777,СВЦЭМ!$A$34:$A$777,$A414,СВЦЭМ!$B$34:$B$777,D$401)+'СЕТ СН'!$F$16</f>
        <v>0</v>
      </c>
      <c r="E414" s="36">
        <f>SUMIFS(СВЦЭМ!$L$34:$L$777,СВЦЭМ!$A$34:$A$777,$A414,СВЦЭМ!$B$34:$B$777,E$401)+'СЕТ СН'!$F$16</f>
        <v>0</v>
      </c>
      <c r="F414" s="36">
        <f>SUMIFS(СВЦЭМ!$L$34:$L$777,СВЦЭМ!$A$34:$A$777,$A414,СВЦЭМ!$B$34:$B$777,F$401)+'СЕТ СН'!$F$16</f>
        <v>0</v>
      </c>
      <c r="G414" s="36">
        <f>SUMIFS(СВЦЭМ!$L$34:$L$777,СВЦЭМ!$A$34:$A$777,$A414,СВЦЭМ!$B$34:$B$777,G$401)+'СЕТ СН'!$F$16</f>
        <v>0</v>
      </c>
      <c r="H414" s="36">
        <f>SUMIFS(СВЦЭМ!$L$34:$L$777,СВЦЭМ!$A$34:$A$777,$A414,СВЦЭМ!$B$34:$B$777,H$401)+'СЕТ СН'!$F$16</f>
        <v>0</v>
      </c>
      <c r="I414" s="36">
        <f>SUMIFS(СВЦЭМ!$L$34:$L$777,СВЦЭМ!$A$34:$A$777,$A414,СВЦЭМ!$B$34:$B$777,I$401)+'СЕТ СН'!$F$16</f>
        <v>0</v>
      </c>
      <c r="J414" s="36">
        <f>SUMIFS(СВЦЭМ!$L$34:$L$777,СВЦЭМ!$A$34:$A$777,$A414,СВЦЭМ!$B$34:$B$777,J$401)+'СЕТ СН'!$F$16</f>
        <v>0</v>
      </c>
      <c r="K414" s="36">
        <f>SUMIFS(СВЦЭМ!$L$34:$L$777,СВЦЭМ!$A$34:$A$777,$A414,СВЦЭМ!$B$34:$B$777,K$401)+'СЕТ СН'!$F$16</f>
        <v>0</v>
      </c>
      <c r="L414" s="36">
        <f>SUMIFS(СВЦЭМ!$L$34:$L$777,СВЦЭМ!$A$34:$A$777,$A414,СВЦЭМ!$B$34:$B$777,L$401)+'СЕТ СН'!$F$16</f>
        <v>0</v>
      </c>
      <c r="M414" s="36">
        <f>SUMIFS(СВЦЭМ!$L$34:$L$777,СВЦЭМ!$A$34:$A$777,$A414,СВЦЭМ!$B$34:$B$777,M$401)+'СЕТ СН'!$F$16</f>
        <v>0</v>
      </c>
      <c r="N414" s="36">
        <f>SUMIFS(СВЦЭМ!$L$34:$L$777,СВЦЭМ!$A$34:$A$777,$A414,СВЦЭМ!$B$34:$B$777,N$401)+'СЕТ СН'!$F$16</f>
        <v>0</v>
      </c>
      <c r="O414" s="36">
        <f>SUMIFS(СВЦЭМ!$L$34:$L$777,СВЦЭМ!$A$34:$A$777,$A414,СВЦЭМ!$B$34:$B$777,O$401)+'СЕТ СН'!$F$16</f>
        <v>0</v>
      </c>
      <c r="P414" s="36">
        <f>SUMIFS(СВЦЭМ!$L$34:$L$777,СВЦЭМ!$A$34:$A$777,$A414,СВЦЭМ!$B$34:$B$777,P$401)+'СЕТ СН'!$F$16</f>
        <v>0</v>
      </c>
      <c r="Q414" s="36">
        <f>SUMIFS(СВЦЭМ!$L$34:$L$777,СВЦЭМ!$A$34:$A$777,$A414,СВЦЭМ!$B$34:$B$777,Q$401)+'СЕТ СН'!$F$16</f>
        <v>0</v>
      </c>
      <c r="R414" s="36">
        <f>SUMIFS(СВЦЭМ!$L$34:$L$777,СВЦЭМ!$A$34:$A$777,$A414,СВЦЭМ!$B$34:$B$777,R$401)+'СЕТ СН'!$F$16</f>
        <v>0</v>
      </c>
      <c r="S414" s="36">
        <f>SUMIFS(СВЦЭМ!$L$34:$L$777,СВЦЭМ!$A$34:$A$777,$A414,СВЦЭМ!$B$34:$B$777,S$401)+'СЕТ СН'!$F$16</f>
        <v>0</v>
      </c>
      <c r="T414" s="36">
        <f>SUMIFS(СВЦЭМ!$L$34:$L$777,СВЦЭМ!$A$34:$A$777,$A414,СВЦЭМ!$B$34:$B$777,T$401)+'СЕТ СН'!$F$16</f>
        <v>0</v>
      </c>
      <c r="U414" s="36">
        <f>SUMIFS(СВЦЭМ!$L$34:$L$777,СВЦЭМ!$A$34:$A$777,$A414,СВЦЭМ!$B$34:$B$777,U$401)+'СЕТ СН'!$F$16</f>
        <v>0</v>
      </c>
      <c r="V414" s="36">
        <f>SUMIFS(СВЦЭМ!$L$34:$L$777,СВЦЭМ!$A$34:$A$777,$A414,СВЦЭМ!$B$34:$B$777,V$401)+'СЕТ СН'!$F$16</f>
        <v>0</v>
      </c>
      <c r="W414" s="36">
        <f>SUMIFS(СВЦЭМ!$L$34:$L$777,СВЦЭМ!$A$34:$A$777,$A414,СВЦЭМ!$B$34:$B$777,W$401)+'СЕТ СН'!$F$16</f>
        <v>0</v>
      </c>
      <c r="X414" s="36">
        <f>SUMIFS(СВЦЭМ!$L$34:$L$777,СВЦЭМ!$A$34:$A$777,$A414,СВЦЭМ!$B$34:$B$777,X$401)+'СЕТ СН'!$F$16</f>
        <v>0</v>
      </c>
      <c r="Y414" s="36">
        <f>SUMIFS(СВЦЭМ!$L$34:$L$777,СВЦЭМ!$A$34:$A$777,$A414,СВЦЭМ!$B$34:$B$777,Y$401)+'СЕТ СН'!$F$16</f>
        <v>0</v>
      </c>
    </row>
    <row r="415" spans="1:27" ht="15.75" hidden="1" x14ac:dyDescent="0.2">
      <c r="A415" s="35">
        <f t="shared" si="11"/>
        <v>44088</v>
      </c>
      <c r="B415" s="36">
        <f>SUMIFS(СВЦЭМ!$L$34:$L$777,СВЦЭМ!$A$34:$A$777,$A415,СВЦЭМ!$B$34:$B$777,B$401)+'СЕТ СН'!$F$16</f>
        <v>0</v>
      </c>
      <c r="C415" s="36">
        <f>SUMIFS(СВЦЭМ!$L$34:$L$777,СВЦЭМ!$A$34:$A$777,$A415,СВЦЭМ!$B$34:$B$777,C$401)+'СЕТ СН'!$F$16</f>
        <v>0</v>
      </c>
      <c r="D415" s="36">
        <f>SUMIFS(СВЦЭМ!$L$34:$L$777,СВЦЭМ!$A$34:$A$777,$A415,СВЦЭМ!$B$34:$B$777,D$401)+'СЕТ СН'!$F$16</f>
        <v>0</v>
      </c>
      <c r="E415" s="36">
        <f>SUMIFS(СВЦЭМ!$L$34:$L$777,СВЦЭМ!$A$34:$A$777,$A415,СВЦЭМ!$B$34:$B$777,E$401)+'СЕТ СН'!$F$16</f>
        <v>0</v>
      </c>
      <c r="F415" s="36">
        <f>SUMIFS(СВЦЭМ!$L$34:$L$777,СВЦЭМ!$A$34:$A$777,$A415,СВЦЭМ!$B$34:$B$777,F$401)+'СЕТ СН'!$F$16</f>
        <v>0</v>
      </c>
      <c r="G415" s="36">
        <f>SUMIFS(СВЦЭМ!$L$34:$L$777,СВЦЭМ!$A$34:$A$777,$A415,СВЦЭМ!$B$34:$B$777,G$401)+'СЕТ СН'!$F$16</f>
        <v>0</v>
      </c>
      <c r="H415" s="36">
        <f>SUMIFS(СВЦЭМ!$L$34:$L$777,СВЦЭМ!$A$34:$A$777,$A415,СВЦЭМ!$B$34:$B$777,H$401)+'СЕТ СН'!$F$16</f>
        <v>0</v>
      </c>
      <c r="I415" s="36">
        <f>SUMIFS(СВЦЭМ!$L$34:$L$777,СВЦЭМ!$A$34:$A$777,$A415,СВЦЭМ!$B$34:$B$777,I$401)+'СЕТ СН'!$F$16</f>
        <v>0</v>
      </c>
      <c r="J415" s="36">
        <f>SUMIFS(СВЦЭМ!$L$34:$L$777,СВЦЭМ!$A$34:$A$777,$A415,СВЦЭМ!$B$34:$B$777,J$401)+'СЕТ СН'!$F$16</f>
        <v>0</v>
      </c>
      <c r="K415" s="36">
        <f>SUMIFS(СВЦЭМ!$L$34:$L$777,СВЦЭМ!$A$34:$A$777,$A415,СВЦЭМ!$B$34:$B$777,K$401)+'СЕТ СН'!$F$16</f>
        <v>0</v>
      </c>
      <c r="L415" s="36">
        <f>SUMIFS(СВЦЭМ!$L$34:$L$777,СВЦЭМ!$A$34:$A$777,$A415,СВЦЭМ!$B$34:$B$777,L$401)+'СЕТ СН'!$F$16</f>
        <v>0</v>
      </c>
      <c r="M415" s="36">
        <f>SUMIFS(СВЦЭМ!$L$34:$L$777,СВЦЭМ!$A$34:$A$777,$A415,СВЦЭМ!$B$34:$B$777,M$401)+'СЕТ СН'!$F$16</f>
        <v>0</v>
      </c>
      <c r="N415" s="36">
        <f>SUMIFS(СВЦЭМ!$L$34:$L$777,СВЦЭМ!$A$34:$A$777,$A415,СВЦЭМ!$B$34:$B$777,N$401)+'СЕТ СН'!$F$16</f>
        <v>0</v>
      </c>
      <c r="O415" s="36">
        <f>SUMIFS(СВЦЭМ!$L$34:$L$777,СВЦЭМ!$A$34:$A$777,$A415,СВЦЭМ!$B$34:$B$777,O$401)+'СЕТ СН'!$F$16</f>
        <v>0</v>
      </c>
      <c r="P415" s="36">
        <f>SUMIFS(СВЦЭМ!$L$34:$L$777,СВЦЭМ!$A$34:$A$777,$A415,СВЦЭМ!$B$34:$B$777,P$401)+'СЕТ СН'!$F$16</f>
        <v>0</v>
      </c>
      <c r="Q415" s="36">
        <f>SUMIFS(СВЦЭМ!$L$34:$L$777,СВЦЭМ!$A$34:$A$777,$A415,СВЦЭМ!$B$34:$B$777,Q$401)+'СЕТ СН'!$F$16</f>
        <v>0</v>
      </c>
      <c r="R415" s="36">
        <f>SUMIFS(СВЦЭМ!$L$34:$L$777,СВЦЭМ!$A$34:$A$777,$A415,СВЦЭМ!$B$34:$B$777,R$401)+'СЕТ СН'!$F$16</f>
        <v>0</v>
      </c>
      <c r="S415" s="36">
        <f>SUMIFS(СВЦЭМ!$L$34:$L$777,СВЦЭМ!$A$34:$A$777,$A415,СВЦЭМ!$B$34:$B$777,S$401)+'СЕТ СН'!$F$16</f>
        <v>0</v>
      </c>
      <c r="T415" s="36">
        <f>SUMIFS(СВЦЭМ!$L$34:$L$777,СВЦЭМ!$A$34:$A$777,$A415,СВЦЭМ!$B$34:$B$777,T$401)+'СЕТ СН'!$F$16</f>
        <v>0</v>
      </c>
      <c r="U415" s="36">
        <f>SUMIFS(СВЦЭМ!$L$34:$L$777,СВЦЭМ!$A$34:$A$777,$A415,СВЦЭМ!$B$34:$B$777,U$401)+'СЕТ СН'!$F$16</f>
        <v>0</v>
      </c>
      <c r="V415" s="36">
        <f>SUMIFS(СВЦЭМ!$L$34:$L$777,СВЦЭМ!$A$34:$A$777,$A415,СВЦЭМ!$B$34:$B$777,V$401)+'СЕТ СН'!$F$16</f>
        <v>0</v>
      </c>
      <c r="W415" s="36">
        <f>SUMIFS(СВЦЭМ!$L$34:$L$777,СВЦЭМ!$A$34:$A$777,$A415,СВЦЭМ!$B$34:$B$777,W$401)+'СЕТ СН'!$F$16</f>
        <v>0</v>
      </c>
      <c r="X415" s="36">
        <f>SUMIFS(СВЦЭМ!$L$34:$L$777,СВЦЭМ!$A$34:$A$777,$A415,СВЦЭМ!$B$34:$B$777,X$401)+'СЕТ СН'!$F$16</f>
        <v>0</v>
      </c>
      <c r="Y415" s="36">
        <f>SUMIFS(СВЦЭМ!$L$34:$L$777,СВЦЭМ!$A$34:$A$777,$A415,СВЦЭМ!$B$34:$B$777,Y$401)+'СЕТ СН'!$F$16</f>
        <v>0</v>
      </c>
    </row>
    <row r="416" spans="1:27" ht="15.75" hidden="1" x14ac:dyDescent="0.2">
      <c r="A416" s="35">
        <f t="shared" si="11"/>
        <v>44089</v>
      </c>
      <c r="B416" s="36">
        <f>SUMIFS(СВЦЭМ!$L$34:$L$777,СВЦЭМ!$A$34:$A$777,$A416,СВЦЭМ!$B$34:$B$777,B$401)+'СЕТ СН'!$F$16</f>
        <v>0</v>
      </c>
      <c r="C416" s="36">
        <f>SUMIFS(СВЦЭМ!$L$34:$L$777,СВЦЭМ!$A$34:$A$777,$A416,СВЦЭМ!$B$34:$B$777,C$401)+'СЕТ СН'!$F$16</f>
        <v>0</v>
      </c>
      <c r="D416" s="36">
        <f>SUMIFS(СВЦЭМ!$L$34:$L$777,СВЦЭМ!$A$34:$A$777,$A416,СВЦЭМ!$B$34:$B$777,D$401)+'СЕТ СН'!$F$16</f>
        <v>0</v>
      </c>
      <c r="E416" s="36">
        <f>SUMIFS(СВЦЭМ!$L$34:$L$777,СВЦЭМ!$A$34:$A$777,$A416,СВЦЭМ!$B$34:$B$777,E$401)+'СЕТ СН'!$F$16</f>
        <v>0</v>
      </c>
      <c r="F416" s="36">
        <f>SUMIFS(СВЦЭМ!$L$34:$L$777,СВЦЭМ!$A$34:$A$777,$A416,СВЦЭМ!$B$34:$B$777,F$401)+'СЕТ СН'!$F$16</f>
        <v>0</v>
      </c>
      <c r="G416" s="36">
        <f>SUMIFS(СВЦЭМ!$L$34:$L$777,СВЦЭМ!$A$34:$A$777,$A416,СВЦЭМ!$B$34:$B$777,G$401)+'СЕТ СН'!$F$16</f>
        <v>0</v>
      </c>
      <c r="H416" s="36">
        <f>SUMIFS(СВЦЭМ!$L$34:$L$777,СВЦЭМ!$A$34:$A$777,$A416,СВЦЭМ!$B$34:$B$777,H$401)+'СЕТ СН'!$F$16</f>
        <v>0</v>
      </c>
      <c r="I416" s="36">
        <f>SUMIFS(СВЦЭМ!$L$34:$L$777,СВЦЭМ!$A$34:$A$777,$A416,СВЦЭМ!$B$34:$B$777,I$401)+'СЕТ СН'!$F$16</f>
        <v>0</v>
      </c>
      <c r="J416" s="36">
        <f>SUMIFS(СВЦЭМ!$L$34:$L$777,СВЦЭМ!$A$34:$A$777,$A416,СВЦЭМ!$B$34:$B$777,J$401)+'СЕТ СН'!$F$16</f>
        <v>0</v>
      </c>
      <c r="K416" s="36">
        <f>SUMIFS(СВЦЭМ!$L$34:$L$777,СВЦЭМ!$A$34:$A$777,$A416,СВЦЭМ!$B$34:$B$777,K$401)+'СЕТ СН'!$F$16</f>
        <v>0</v>
      </c>
      <c r="L416" s="36">
        <f>SUMIFS(СВЦЭМ!$L$34:$L$777,СВЦЭМ!$A$34:$A$777,$A416,СВЦЭМ!$B$34:$B$777,L$401)+'СЕТ СН'!$F$16</f>
        <v>0</v>
      </c>
      <c r="M416" s="36">
        <f>SUMIFS(СВЦЭМ!$L$34:$L$777,СВЦЭМ!$A$34:$A$777,$A416,СВЦЭМ!$B$34:$B$777,M$401)+'СЕТ СН'!$F$16</f>
        <v>0</v>
      </c>
      <c r="N416" s="36">
        <f>SUMIFS(СВЦЭМ!$L$34:$L$777,СВЦЭМ!$A$34:$A$777,$A416,СВЦЭМ!$B$34:$B$777,N$401)+'СЕТ СН'!$F$16</f>
        <v>0</v>
      </c>
      <c r="O416" s="36">
        <f>SUMIFS(СВЦЭМ!$L$34:$L$777,СВЦЭМ!$A$34:$A$777,$A416,СВЦЭМ!$B$34:$B$777,O$401)+'СЕТ СН'!$F$16</f>
        <v>0</v>
      </c>
      <c r="P416" s="36">
        <f>SUMIFS(СВЦЭМ!$L$34:$L$777,СВЦЭМ!$A$34:$A$777,$A416,СВЦЭМ!$B$34:$B$777,P$401)+'СЕТ СН'!$F$16</f>
        <v>0</v>
      </c>
      <c r="Q416" s="36">
        <f>SUMIFS(СВЦЭМ!$L$34:$L$777,СВЦЭМ!$A$34:$A$777,$A416,СВЦЭМ!$B$34:$B$777,Q$401)+'СЕТ СН'!$F$16</f>
        <v>0</v>
      </c>
      <c r="R416" s="36">
        <f>SUMIFS(СВЦЭМ!$L$34:$L$777,СВЦЭМ!$A$34:$A$777,$A416,СВЦЭМ!$B$34:$B$777,R$401)+'СЕТ СН'!$F$16</f>
        <v>0</v>
      </c>
      <c r="S416" s="36">
        <f>SUMIFS(СВЦЭМ!$L$34:$L$777,СВЦЭМ!$A$34:$A$777,$A416,СВЦЭМ!$B$34:$B$777,S$401)+'СЕТ СН'!$F$16</f>
        <v>0</v>
      </c>
      <c r="T416" s="36">
        <f>SUMIFS(СВЦЭМ!$L$34:$L$777,СВЦЭМ!$A$34:$A$777,$A416,СВЦЭМ!$B$34:$B$777,T$401)+'СЕТ СН'!$F$16</f>
        <v>0</v>
      </c>
      <c r="U416" s="36">
        <f>SUMIFS(СВЦЭМ!$L$34:$L$777,СВЦЭМ!$A$34:$A$777,$A416,СВЦЭМ!$B$34:$B$777,U$401)+'СЕТ СН'!$F$16</f>
        <v>0</v>
      </c>
      <c r="V416" s="36">
        <f>SUMIFS(СВЦЭМ!$L$34:$L$777,СВЦЭМ!$A$34:$A$777,$A416,СВЦЭМ!$B$34:$B$777,V$401)+'СЕТ СН'!$F$16</f>
        <v>0</v>
      </c>
      <c r="W416" s="36">
        <f>SUMIFS(СВЦЭМ!$L$34:$L$777,СВЦЭМ!$A$34:$A$777,$A416,СВЦЭМ!$B$34:$B$777,W$401)+'СЕТ СН'!$F$16</f>
        <v>0</v>
      </c>
      <c r="X416" s="36">
        <f>SUMIFS(СВЦЭМ!$L$34:$L$777,СВЦЭМ!$A$34:$A$777,$A416,СВЦЭМ!$B$34:$B$777,X$401)+'СЕТ СН'!$F$16</f>
        <v>0</v>
      </c>
      <c r="Y416" s="36">
        <f>SUMIFS(СВЦЭМ!$L$34:$L$777,СВЦЭМ!$A$34:$A$777,$A416,СВЦЭМ!$B$34:$B$777,Y$401)+'СЕТ СН'!$F$16</f>
        <v>0</v>
      </c>
    </row>
    <row r="417" spans="1:25" ht="15.75" hidden="1" x14ac:dyDescent="0.2">
      <c r="A417" s="35">
        <f t="shared" si="11"/>
        <v>44090</v>
      </c>
      <c r="B417" s="36">
        <f>SUMIFS(СВЦЭМ!$L$34:$L$777,СВЦЭМ!$A$34:$A$777,$A417,СВЦЭМ!$B$34:$B$777,B$401)+'СЕТ СН'!$F$16</f>
        <v>0</v>
      </c>
      <c r="C417" s="36">
        <f>SUMIFS(СВЦЭМ!$L$34:$L$777,СВЦЭМ!$A$34:$A$777,$A417,СВЦЭМ!$B$34:$B$777,C$401)+'СЕТ СН'!$F$16</f>
        <v>0</v>
      </c>
      <c r="D417" s="36">
        <f>SUMIFS(СВЦЭМ!$L$34:$L$777,СВЦЭМ!$A$34:$A$777,$A417,СВЦЭМ!$B$34:$B$777,D$401)+'СЕТ СН'!$F$16</f>
        <v>0</v>
      </c>
      <c r="E417" s="36">
        <f>SUMIFS(СВЦЭМ!$L$34:$L$777,СВЦЭМ!$A$34:$A$777,$A417,СВЦЭМ!$B$34:$B$777,E$401)+'СЕТ СН'!$F$16</f>
        <v>0</v>
      </c>
      <c r="F417" s="36">
        <f>SUMIFS(СВЦЭМ!$L$34:$L$777,СВЦЭМ!$A$34:$A$777,$A417,СВЦЭМ!$B$34:$B$777,F$401)+'СЕТ СН'!$F$16</f>
        <v>0</v>
      </c>
      <c r="G417" s="36">
        <f>SUMIFS(СВЦЭМ!$L$34:$L$777,СВЦЭМ!$A$34:$A$777,$A417,СВЦЭМ!$B$34:$B$777,G$401)+'СЕТ СН'!$F$16</f>
        <v>0</v>
      </c>
      <c r="H417" s="36">
        <f>SUMIFS(СВЦЭМ!$L$34:$L$777,СВЦЭМ!$A$34:$A$777,$A417,СВЦЭМ!$B$34:$B$777,H$401)+'СЕТ СН'!$F$16</f>
        <v>0</v>
      </c>
      <c r="I417" s="36">
        <f>SUMIFS(СВЦЭМ!$L$34:$L$777,СВЦЭМ!$A$34:$A$777,$A417,СВЦЭМ!$B$34:$B$777,I$401)+'СЕТ СН'!$F$16</f>
        <v>0</v>
      </c>
      <c r="J417" s="36">
        <f>SUMIFS(СВЦЭМ!$L$34:$L$777,СВЦЭМ!$A$34:$A$777,$A417,СВЦЭМ!$B$34:$B$777,J$401)+'СЕТ СН'!$F$16</f>
        <v>0</v>
      </c>
      <c r="K417" s="36">
        <f>SUMIFS(СВЦЭМ!$L$34:$L$777,СВЦЭМ!$A$34:$A$777,$A417,СВЦЭМ!$B$34:$B$777,K$401)+'СЕТ СН'!$F$16</f>
        <v>0</v>
      </c>
      <c r="L417" s="36">
        <f>SUMIFS(СВЦЭМ!$L$34:$L$777,СВЦЭМ!$A$34:$A$777,$A417,СВЦЭМ!$B$34:$B$777,L$401)+'СЕТ СН'!$F$16</f>
        <v>0</v>
      </c>
      <c r="M417" s="36">
        <f>SUMIFS(СВЦЭМ!$L$34:$L$777,СВЦЭМ!$A$34:$A$777,$A417,СВЦЭМ!$B$34:$B$777,M$401)+'СЕТ СН'!$F$16</f>
        <v>0</v>
      </c>
      <c r="N417" s="36">
        <f>SUMIFS(СВЦЭМ!$L$34:$L$777,СВЦЭМ!$A$34:$A$777,$A417,СВЦЭМ!$B$34:$B$777,N$401)+'СЕТ СН'!$F$16</f>
        <v>0</v>
      </c>
      <c r="O417" s="36">
        <f>SUMIFS(СВЦЭМ!$L$34:$L$777,СВЦЭМ!$A$34:$A$777,$A417,СВЦЭМ!$B$34:$B$777,O$401)+'СЕТ СН'!$F$16</f>
        <v>0</v>
      </c>
      <c r="P417" s="36">
        <f>SUMIFS(СВЦЭМ!$L$34:$L$777,СВЦЭМ!$A$34:$A$777,$A417,СВЦЭМ!$B$34:$B$777,P$401)+'СЕТ СН'!$F$16</f>
        <v>0</v>
      </c>
      <c r="Q417" s="36">
        <f>SUMIFS(СВЦЭМ!$L$34:$L$777,СВЦЭМ!$A$34:$A$777,$A417,СВЦЭМ!$B$34:$B$777,Q$401)+'СЕТ СН'!$F$16</f>
        <v>0</v>
      </c>
      <c r="R417" s="36">
        <f>SUMIFS(СВЦЭМ!$L$34:$L$777,СВЦЭМ!$A$34:$A$777,$A417,СВЦЭМ!$B$34:$B$777,R$401)+'СЕТ СН'!$F$16</f>
        <v>0</v>
      </c>
      <c r="S417" s="36">
        <f>SUMIFS(СВЦЭМ!$L$34:$L$777,СВЦЭМ!$A$34:$A$777,$A417,СВЦЭМ!$B$34:$B$777,S$401)+'СЕТ СН'!$F$16</f>
        <v>0</v>
      </c>
      <c r="T417" s="36">
        <f>SUMIFS(СВЦЭМ!$L$34:$L$777,СВЦЭМ!$A$34:$A$777,$A417,СВЦЭМ!$B$34:$B$777,T$401)+'СЕТ СН'!$F$16</f>
        <v>0</v>
      </c>
      <c r="U417" s="36">
        <f>SUMIFS(СВЦЭМ!$L$34:$L$777,СВЦЭМ!$A$34:$A$777,$A417,СВЦЭМ!$B$34:$B$777,U$401)+'СЕТ СН'!$F$16</f>
        <v>0</v>
      </c>
      <c r="V417" s="36">
        <f>SUMIFS(СВЦЭМ!$L$34:$L$777,СВЦЭМ!$A$34:$A$777,$A417,СВЦЭМ!$B$34:$B$777,V$401)+'СЕТ СН'!$F$16</f>
        <v>0</v>
      </c>
      <c r="W417" s="36">
        <f>SUMIFS(СВЦЭМ!$L$34:$L$777,СВЦЭМ!$A$34:$A$777,$A417,СВЦЭМ!$B$34:$B$777,W$401)+'СЕТ СН'!$F$16</f>
        <v>0</v>
      </c>
      <c r="X417" s="36">
        <f>SUMIFS(СВЦЭМ!$L$34:$L$777,СВЦЭМ!$A$34:$A$777,$A417,СВЦЭМ!$B$34:$B$777,X$401)+'СЕТ СН'!$F$16</f>
        <v>0</v>
      </c>
      <c r="Y417" s="36">
        <f>SUMIFS(СВЦЭМ!$L$34:$L$777,СВЦЭМ!$A$34:$A$777,$A417,СВЦЭМ!$B$34:$B$777,Y$401)+'СЕТ СН'!$F$16</f>
        <v>0</v>
      </c>
    </row>
    <row r="418" spans="1:25" ht="15.75" hidden="1" x14ac:dyDescent="0.2">
      <c r="A418" s="35">
        <f t="shared" si="11"/>
        <v>44091</v>
      </c>
      <c r="B418" s="36">
        <f>SUMIFS(СВЦЭМ!$L$34:$L$777,СВЦЭМ!$A$34:$A$777,$A418,СВЦЭМ!$B$34:$B$777,B$401)+'СЕТ СН'!$F$16</f>
        <v>0</v>
      </c>
      <c r="C418" s="36">
        <f>SUMIFS(СВЦЭМ!$L$34:$L$777,СВЦЭМ!$A$34:$A$777,$A418,СВЦЭМ!$B$34:$B$777,C$401)+'СЕТ СН'!$F$16</f>
        <v>0</v>
      </c>
      <c r="D418" s="36">
        <f>SUMIFS(СВЦЭМ!$L$34:$L$777,СВЦЭМ!$A$34:$A$777,$A418,СВЦЭМ!$B$34:$B$777,D$401)+'СЕТ СН'!$F$16</f>
        <v>0</v>
      </c>
      <c r="E418" s="36">
        <f>SUMIFS(СВЦЭМ!$L$34:$L$777,СВЦЭМ!$A$34:$A$777,$A418,СВЦЭМ!$B$34:$B$777,E$401)+'СЕТ СН'!$F$16</f>
        <v>0</v>
      </c>
      <c r="F418" s="36">
        <f>SUMIFS(СВЦЭМ!$L$34:$L$777,СВЦЭМ!$A$34:$A$777,$A418,СВЦЭМ!$B$34:$B$777,F$401)+'СЕТ СН'!$F$16</f>
        <v>0</v>
      </c>
      <c r="G418" s="36">
        <f>SUMIFS(СВЦЭМ!$L$34:$L$777,СВЦЭМ!$A$34:$A$777,$A418,СВЦЭМ!$B$34:$B$777,G$401)+'СЕТ СН'!$F$16</f>
        <v>0</v>
      </c>
      <c r="H418" s="36">
        <f>SUMIFS(СВЦЭМ!$L$34:$L$777,СВЦЭМ!$A$34:$A$777,$A418,СВЦЭМ!$B$34:$B$777,H$401)+'СЕТ СН'!$F$16</f>
        <v>0</v>
      </c>
      <c r="I418" s="36">
        <f>SUMIFS(СВЦЭМ!$L$34:$L$777,СВЦЭМ!$A$34:$A$777,$A418,СВЦЭМ!$B$34:$B$777,I$401)+'СЕТ СН'!$F$16</f>
        <v>0</v>
      </c>
      <c r="J418" s="36">
        <f>SUMIFS(СВЦЭМ!$L$34:$L$777,СВЦЭМ!$A$34:$A$777,$A418,СВЦЭМ!$B$34:$B$777,J$401)+'СЕТ СН'!$F$16</f>
        <v>0</v>
      </c>
      <c r="K418" s="36">
        <f>SUMIFS(СВЦЭМ!$L$34:$L$777,СВЦЭМ!$A$34:$A$777,$A418,СВЦЭМ!$B$34:$B$777,K$401)+'СЕТ СН'!$F$16</f>
        <v>0</v>
      </c>
      <c r="L418" s="36">
        <f>SUMIFS(СВЦЭМ!$L$34:$L$777,СВЦЭМ!$A$34:$A$777,$A418,СВЦЭМ!$B$34:$B$777,L$401)+'СЕТ СН'!$F$16</f>
        <v>0</v>
      </c>
      <c r="M418" s="36">
        <f>SUMIFS(СВЦЭМ!$L$34:$L$777,СВЦЭМ!$A$34:$A$777,$A418,СВЦЭМ!$B$34:$B$777,M$401)+'СЕТ СН'!$F$16</f>
        <v>0</v>
      </c>
      <c r="N418" s="36">
        <f>SUMIFS(СВЦЭМ!$L$34:$L$777,СВЦЭМ!$A$34:$A$777,$A418,СВЦЭМ!$B$34:$B$777,N$401)+'СЕТ СН'!$F$16</f>
        <v>0</v>
      </c>
      <c r="O418" s="36">
        <f>SUMIFS(СВЦЭМ!$L$34:$L$777,СВЦЭМ!$A$34:$A$777,$A418,СВЦЭМ!$B$34:$B$777,O$401)+'СЕТ СН'!$F$16</f>
        <v>0</v>
      </c>
      <c r="P418" s="36">
        <f>SUMIFS(СВЦЭМ!$L$34:$L$777,СВЦЭМ!$A$34:$A$777,$A418,СВЦЭМ!$B$34:$B$777,P$401)+'СЕТ СН'!$F$16</f>
        <v>0</v>
      </c>
      <c r="Q418" s="36">
        <f>SUMIFS(СВЦЭМ!$L$34:$L$777,СВЦЭМ!$A$34:$A$777,$A418,СВЦЭМ!$B$34:$B$777,Q$401)+'СЕТ СН'!$F$16</f>
        <v>0</v>
      </c>
      <c r="R418" s="36">
        <f>SUMIFS(СВЦЭМ!$L$34:$L$777,СВЦЭМ!$A$34:$A$777,$A418,СВЦЭМ!$B$34:$B$777,R$401)+'СЕТ СН'!$F$16</f>
        <v>0</v>
      </c>
      <c r="S418" s="36">
        <f>SUMIFS(СВЦЭМ!$L$34:$L$777,СВЦЭМ!$A$34:$A$777,$A418,СВЦЭМ!$B$34:$B$777,S$401)+'СЕТ СН'!$F$16</f>
        <v>0</v>
      </c>
      <c r="T418" s="36">
        <f>SUMIFS(СВЦЭМ!$L$34:$L$777,СВЦЭМ!$A$34:$A$777,$A418,СВЦЭМ!$B$34:$B$777,T$401)+'СЕТ СН'!$F$16</f>
        <v>0</v>
      </c>
      <c r="U418" s="36">
        <f>SUMIFS(СВЦЭМ!$L$34:$L$777,СВЦЭМ!$A$34:$A$777,$A418,СВЦЭМ!$B$34:$B$777,U$401)+'СЕТ СН'!$F$16</f>
        <v>0</v>
      </c>
      <c r="V418" s="36">
        <f>SUMIFS(СВЦЭМ!$L$34:$L$777,СВЦЭМ!$A$34:$A$777,$A418,СВЦЭМ!$B$34:$B$777,V$401)+'СЕТ СН'!$F$16</f>
        <v>0</v>
      </c>
      <c r="W418" s="36">
        <f>SUMIFS(СВЦЭМ!$L$34:$L$777,СВЦЭМ!$A$34:$A$777,$A418,СВЦЭМ!$B$34:$B$777,W$401)+'СЕТ СН'!$F$16</f>
        <v>0</v>
      </c>
      <c r="X418" s="36">
        <f>SUMIFS(СВЦЭМ!$L$34:$L$777,СВЦЭМ!$A$34:$A$777,$A418,СВЦЭМ!$B$34:$B$777,X$401)+'СЕТ СН'!$F$16</f>
        <v>0</v>
      </c>
      <c r="Y418" s="36">
        <f>SUMIFS(СВЦЭМ!$L$34:$L$777,СВЦЭМ!$A$34:$A$777,$A418,СВЦЭМ!$B$34:$B$777,Y$401)+'СЕТ СН'!$F$16</f>
        <v>0</v>
      </c>
    </row>
    <row r="419" spans="1:25" ht="15.75" hidden="1" x14ac:dyDescent="0.2">
      <c r="A419" s="35">
        <f t="shared" si="11"/>
        <v>44092</v>
      </c>
      <c r="B419" s="36">
        <f>SUMIFS(СВЦЭМ!$L$34:$L$777,СВЦЭМ!$A$34:$A$777,$A419,СВЦЭМ!$B$34:$B$777,B$401)+'СЕТ СН'!$F$16</f>
        <v>0</v>
      </c>
      <c r="C419" s="36">
        <f>SUMIFS(СВЦЭМ!$L$34:$L$777,СВЦЭМ!$A$34:$A$777,$A419,СВЦЭМ!$B$34:$B$777,C$401)+'СЕТ СН'!$F$16</f>
        <v>0</v>
      </c>
      <c r="D419" s="36">
        <f>SUMIFS(СВЦЭМ!$L$34:$L$777,СВЦЭМ!$A$34:$A$777,$A419,СВЦЭМ!$B$34:$B$777,D$401)+'СЕТ СН'!$F$16</f>
        <v>0</v>
      </c>
      <c r="E419" s="36">
        <f>SUMIFS(СВЦЭМ!$L$34:$L$777,СВЦЭМ!$A$34:$A$777,$A419,СВЦЭМ!$B$34:$B$777,E$401)+'СЕТ СН'!$F$16</f>
        <v>0</v>
      </c>
      <c r="F419" s="36">
        <f>SUMIFS(СВЦЭМ!$L$34:$L$777,СВЦЭМ!$A$34:$A$777,$A419,СВЦЭМ!$B$34:$B$777,F$401)+'СЕТ СН'!$F$16</f>
        <v>0</v>
      </c>
      <c r="G419" s="36">
        <f>SUMIFS(СВЦЭМ!$L$34:$L$777,СВЦЭМ!$A$34:$A$777,$A419,СВЦЭМ!$B$34:$B$777,G$401)+'СЕТ СН'!$F$16</f>
        <v>0</v>
      </c>
      <c r="H419" s="36">
        <f>SUMIFS(СВЦЭМ!$L$34:$L$777,СВЦЭМ!$A$34:$A$777,$A419,СВЦЭМ!$B$34:$B$777,H$401)+'СЕТ СН'!$F$16</f>
        <v>0</v>
      </c>
      <c r="I419" s="36">
        <f>SUMIFS(СВЦЭМ!$L$34:$L$777,СВЦЭМ!$A$34:$A$777,$A419,СВЦЭМ!$B$34:$B$777,I$401)+'СЕТ СН'!$F$16</f>
        <v>0</v>
      </c>
      <c r="J419" s="36">
        <f>SUMIFS(СВЦЭМ!$L$34:$L$777,СВЦЭМ!$A$34:$A$777,$A419,СВЦЭМ!$B$34:$B$777,J$401)+'СЕТ СН'!$F$16</f>
        <v>0</v>
      </c>
      <c r="K419" s="36">
        <f>SUMIFS(СВЦЭМ!$L$34:$L$777,СВЦЭМ!$A$34:$A$777,$A419,СВЦЭМ!$B$34:$B$777,K$401)+'СЕТ СН'!$F$16</f>
        <v>0</v>
      </c>
      <c r="L419" s="36">
        <f>SUMIFS(СВЦЭМ!$L$34:$L$777,СВЦЭМ!$A$34:$A$777,$A419,СВЦЭМ!$B$34:$B$777,L$401)+'СЕТ СН'!$F$16</f>
        <v>0</v>
      </c>
      <c r="M419" s="36">
        <f>SUMIFS(СВЦЭМ!$L$34:$L$777,СВЦЭМ!$A$34:$A$777,$A419,СВЦЭМ!$B$34:$B$777,M$401)+'СЕТ СН'!$F$16</f>
        <v>0</v>
      </c>
      <c r="N419" s="36">
        <f>SUMIFS(СВЦЭМ!$L$34:$L$777,СВЦЭМ!$A$34:$A$777,$A419,СВЦЭМ!$B$34:$B$777,N$401)+'СЕТ СН'!$F$16</f>
        <v>0</v>
      </c>
      <c r="O419" s="36">
        <f>SUMIFS(СВЦЭМ!$L$34:$L$777,СВЦЭМ!$A$34:$A$777,$A419,СВЦЭМ!$B$34:$B$777,O$401)+'СЕТ СН'!$F$16</f>
        <v>0</v>
      </c>
      <c r="P419" s="36">
        <f>SUMIFS(СВЦЭМ!$L$34:$L$777,СВЦЭМ!$A$34:$A$777,$A419,СВЦЭМ!$B$34:$B$777,P$401)+'СЕТ СН'!$F$16</f>
        <v>0</v>
      </c>
      <c r="Q419" s="36">
        <f>SUMIFS(СВЦЭМ!$L$34:$L$777,СВЦЭМ!$A$34:$A$777,$A419,СВЦЭМ!$B$34:$B$777,Q$401)+'СЕТ СН'!$F$16</f>
        <v>0</v>
      </c>
      <c r="R419" s="36">
        <f>SUMIFS(СВЦЭМ!$L$34:$L$777,СВЦЭМ!$A$34:$A$777,$A419,СВЦЭМ!$B$34:$B$777,R$401)+'СЕТ СН'!$F$16</f>
        <v>0</v>
      </c>
      <c r="S419" s="36">
        <f>SUMIFS(СВЦЭМ!$L$34:$L$777,СВЦЭМ!$A$34:$A$777,$A419,СВЦЭМ!$B$34:$B$777,S$401)+'СЕТ СН'!$F$16</f>
        <v>0</v>
      </c>
      <c r="T419" s="36">
        <f>SUMIFS(СВЦЭМ!$L$34:$L$777,СВЦЭМ!$A$34:$A$777,$A419,СВЦЭМ!$B$34:$B$777,T$401)+'СЕТ СН'!$F$16</f>
        <v>0</v>
      </c>
      <c r="U419" s="36">
        <f>SUMIFS(СВЦЭМ!$L$34:$L$777,СВЦЭМ!$A$34:$A$777,$A419,СВЦЭМ!$B$34:$B$777,U$401)+'СЕТ СН'!$F$16</f>
        <v>0</v>
      </c>
      <c r="V419" s="36">
        <f>SUMIFS(СВЦЭМ!$L$34:$L$777,СВЦЭМ!$A$34:$A$777,$A419,СВЦЭМ!$B$34:$B$777,V$401)+'СЕТ СН'!$F$16</f>
        <v>0</v>
      </c>
      <c r="W419" s="36">
        <f>SUMIFS(СВЦЭМ!$L$34:$L$777,СВЦЭМ!$A$34:$A$777,$A419,СВЦЭМ!$B$34:$B$777,W$401)+'СЕТ СН'!$F$16</f>
        <v>0</v>
      </c>
      <c r="X419" s="36">
        <f>SUMIFS(СВЦЭМ!$L$34:$L$777,СВЦЭМ!$A$34:$A$777,$A419,СВЦЭМ!$B$34:$B$777,X$401)+'СЕТ СН'!$F$16</f>
        <v>0</v>
      </c>
      <c r="Y419" s="36">
        <f>SUMIFS(СВЦЭМ!$L$34:$L$777,СВЦЭМ!$A$34:$A$777,$A419,СВЦЭМ!$B$34:$B$777,Y$401)+'СЕТ СН'!$F$16</f>
        <v>0</v>
      </c>
    </row>
    <row r="420" spans="1:25" ht="15.75" hidden="1" x14ac:dyDescent="0.2">
      <c r="A420" s="35">
        <f t="shared" si="11"/>
        <v>44093</v>
      </c>
      <c r="B420" s="36">
        <f>SUMIFS(СВЦЭМ!$L$34:$L$777,СВЦЭМ!$A$34:$A$777,$A420,СВЦЭМ!$B$34:$B$777,B$401)+'СЕТ СН'!$F$16</f>
        <v>0</v>
      </c>
      <c r="C420" s="36">
        <f>SUMIFS(СВЦЭМ!$L$34:$L$777,СВЦЭМ!$A$34:$A$777,$A420,СВЦЭМ!$B$34:$B$777,C$401)+'СЕТ СН'!$F$16</f>
        <v>0</v>
      </c>
      <c r="D420" s="36">
        <f>SUMIFS(СВЦЭМ!$L$34:$L$777,СВЦЭМ!$A$34:$A$777,$A420,СВЦЭМ!$B$34:$B$777,D$401)+'СЕТ СН'!$F$16</f>
        <v>0</v>
      </c>
      <c r="E420" s="36">
        <f>SUMIFS(СВЦЭМ!$L$34:$L$777,СВЦЭМ!$A$34:$A$777,$A420,СВЦЭМ!$B$34:$B$777,E$401)+'СЕТ СН'!$F$16</f>
        <v>0</v>
      </c>
      <c r="F420" s="36">
        <f>SUMIFS(СВЦЭМ!$L$34:$L$777,СВЦЭМ!$A$34:$A$777,$A420,СВЦЭМ!$B$34:$B$777,F$401)+'СЕТ СН'!$F$16</f>
        <v>0</v>
      </c>
      <c r="G420" s="36">
        <f>SUMIFS(СВЦЭМ!$L$34:$L$777,СВЦЭМ!$A$34:$A$777,$A420,СВЦЭМ!$B$34:$B$777,G$401)+'СЕТ СН'!$F$16</f>
        <v>0</v>
      </c>
      <c r="H420" s="36">
        <f>SUMIFS(СВЦЭМ!$L$34:$L$777,СВЦЭМ!$A$34:$A$777,$A420,СВЦЭМ!$B$34:$B$777,H$401)+'СЕТ СН'!$F$16</f>
        <v>0</v>
      </c>
      <c r="I420" s="36">
        <f>SUMIFS(СВЦЭМ!$L$34:$L$777,СВЦЭМ!$A$34:$A$777,$A420,СВЦЭМ!$B$34:$B$777,I$401)+'СЕТ СН'!$F$16</f>
        <v>0</v>
      </c>
      <c r="J420" s="36">
        <f>SUMIFS(СВЦЭМ!$L$34:$L$777,СВЦЭМ!$A$34:$A$777,$A420,СВЦЭМ!$B$34:$B$777,J$401)+'СЕТ СН'!$F$16</f>
        <v>0</v>
      </c>
      <c r="K420" s="36">
        <f>SUMIFS(СВЦЭМ!$L$34:$L$777,СВЦЭМ!$A$34:$A$777,$A420,СВЦЭМ!$B$34:$B$777,K$401)+'СЕТ СН'!$F$16</f>
        <v>0</v>
      </c>
      <c r="L420" s="36">
        <f>SUMIFS(СВЦЭМ!$L$34:$L$777,СВЦЭМ!$A$34:$A$777,$A420,СВЦЭМ!$B$34:$B$777,L$401)+'СЕТ СН'!$F$16</f>
        <v>0</v>
      </c>
      <c r="M420" s="36">
        <f>SUMIFS(СВЦЭМ!$L$34:$L$777,СВЦЭМ!$A$34:$A$777,$A420,СВЦЭМ!$B$34:$B$777,M$401)+'СЕТ СН'!$F$16</f>
        <v>0</v>
      </c>
      <c r="N420" s="36">
        <f>SUMIFS(СВЦЭМ!$L$34:$L$777,СВЦЭМ!$A$34:$A$777,$A420,СВЦЭМ!$B$34:$B$777,N$401)+'СЕТ СН'!$F$16</f>
        <v>0</v>
      </c>
      <c r="O420" s="36">
        <f>SUMIFS(СВЦЭМ!$L$34:$L$777,СВЦЭМ!$A$34:$A$777,$A420,СВЦЭМ!$B$34:$B$777,O$401)+'СЕТ СН'!$F$16</f>
        <v>0</v>
      </c>
      <c r="P420" s="36">
        <f>SUMIFS(СВЦЭМ!$L$34:$L$777,СВЦЭМ!$A$34:$A$777,$A420,СВЦЭМ!$B$34:$B$777,P$401)+'СЕТ СН'!$F$16</f>
        <v>0</v>
      </c>
      <c r="Q420" s="36">
        <f>SUMIFS(СВЦЭМ!$L$34:$L$777,СВЦЭМ!$A$34:$A$777,$A420,СВЦЭМ!$B$34:$B$777,Q$401)+'СЕТ СН'!$F$16</f>
        <v>0</v>
      </c>
      <c r="R420" s="36">
        <f>SUMIFS(СВЦЭМ!$L$34:$L$777,СВЦЭМ!$A$34:$A$777,$A420,СВЦЭМ!$B$34:$B$777,R$401)+'СЕТ СН'!$F$16</f>
        <v>0</v>
      </c>
      <c r="S420" s="36">
        <f>SUMIFS(СВЦЭМ!$L$34:$L$777,СВЦЭМ!$A$34:$A$777,$A420,СВЦЭМ!$B$34:$B$777,S$401)+'СЕТ СН'!$F$16</f>
        <v>0</v>
      </c>
      <c r="T420" s="36">
        <f>SUMIFS(СВЦЭМ!$L$34:$L$777,СВЦЭМ!$A$34:$A$777,$A420,СВЦЭМ!$B$34:$B$777,T$401)+'СЕТ СН'!$F$16</f>
        <v>0</v>
      </c>
      <c r="U420" s="36">
        <f>SUMIFS(СВЦЭМ!$L$34:$L$777,СВЦЭМ!$A$34:$A$777,$A420,СВЦЭМ!$B$34:$B$777,U$401)+'СЕТ СН'!$F$16</f>
        <v>0</v>
      </c>
      <c r="V420" s="36">
        <f>SUMIFS(СВЦЭМ!$L$34:$L$777,СВЦЭМ!$A$34:$A$777,$A420,СВЦЭМ!$B$34:$B$777,V$401)+'СЕТ СН'!$F$16</f>
        <v>0</v>
      </c>
      <c r="W420" s="36">
        <f>SUMIFS(СВЦЭМ!$L$34:$L$777,СВЦЭМ!$A$34:$A$777,$A420,СВЦЭМ!$B$34:$B$777,W$401)+'СЕТ СН'!$F$16</f>
        <v>0</v>
      </c>
      <c r="X420" s="36">
        <f>SUMIFS(СВЦЭМ!$L$34:$L$777,СВЦЭМ!$A$34:$A$777,$A420,СВЦЭМ!$B$34:$B$777,X$401)+'СЕТ СН'!$F$16</f>
        <v>0</v>
      </c>
      <c r="Y420" s="36">
        <f>SUMIFS(СВЦЭМ!$L$34:$L$777,СВЦЭМ!$A$34:$A$777,$A420,СВЦЭМ!$B$34:$B$777,Y$401)+'СЕТ СН'!$F$16</f>
        <v>0</v>
      </c>
    </row>
    <row r="421" spans="1:25" ht="15.75" hidden="1" x14ac:dyDescent="0.2">
      <c r="A421" s="35">
        <f t="shared" si="11"/>
        <v>44094</v>
      </c>
      <c r="B421" s="36">
        <f>SUMIFS(СВЦЭМ!$L$34:$L$777,СВЦЭМ!$A$34:$A$777,$A421,СВЦЭМ!$B$34:$B$777,B$401)+'СЕТ СН'!$F$16</f>
        <v>0</v>
      </c>
      <c r="C421" s="36">
        <f>SUMIFS(СВЦЭМ!$L$34:$L$777,СВЦЭМ!$A$34:$A$777,$A421,СВЦЭМ!$B$34:$B$777,C$401)+'СЕТ СН'!$F$16</f>
        <v>0</v>
      </c>
      <c r="D421" s="36">
        <f>SUMIFS(СВЦЭМ!$L$34:$L$777,СВЦЭМ!$A$34:$A$777,$A421,СВЦЭМ!$B$34:$B$777,D$401)+'СЕТ СН'!$F$16</f>
        <v>0</v>
      </c>
      <c r="E421" s="36">
        <f>SUMIFS(СВЦЭМ!$L$34:$L$777,СВЦЭМ!$A$34:$A$777,$A421,СВЦЭМ!$B$34:$B$777,E$401)+'СЕТ СН'!$F$16</f>
        <v>0</v>
      </c>
      <c r="F421" s="36">
        <f>SUMIFS(СВЦЭМ!$L$34:$L$777,СВЦЭМ!$A$34:$A$777,$A421,СВЦЭМ!$B$34:$B$777,F$401)+'СЕТ СН'!$F$16</f>
        <v>0</v>
      </c>
      <c r="G421" s="36">
        <f>SUMIFS(СВЦЭМ!$L$34:$L$777,СВЦЭМ!$A$34:$A$777,$A421,СВЦЭМ!$B$34:$B$777,G$401)+'СЕТ СН'!$F$16</f>
        <v>0</v>
      </c>
      <c r="H421" s="36">
        <f>SUMIFS(СВЦЭМ!$L$34:$L$777,СВЦЭМ!$A$34:$A$777,$A421,СВЦЭМ!$B$34:$B$777,H$401)+'СЕТ СН'!$F$16</f>
        <v>0</v>
      </c>
      <c r="I421" s="36">
        <f>SUMIFS(СВЦЭМ!$L$34:$L$777,СВЦЭМ!$A$34:$A$777,$A421,СВЦЭМ!$B$34:$B$777,I$401)+'СЕТ СН'!$F$16</f>
        <v>0</v>
      </c>
      <c r="J421" s="36">
        <f>SUMIFS(СВЦЭМ!$L$34:$L$777,СВЦЭМ!$A$34:$A$777,$A421,СВЦЭМ!$B$34:$B$777,J$401)+'СЕТ СН'!$F$16</f>
        <v>0</v>
      </c>
      <c r="K421" s="36">
        <f>SUMIFS(СВЦЭМ!$L$34:$L$777,СВЦЭМ!$A$34:$A$777,$A421,СВЦЭМ!$B$34:$B$777,K$401)+'СЕТ СН'!$F$16</f>
        <v>0</v>
      </c>
      <c r="L421" s="36">
        <f>SUMIFS(СВЦЭМ!$L$34:$L$777,СВЦЭМ!$A$34:$A$777,$A421,СВЦЭМ!$B$34:$B$777,L$401)+'СЕТ СН'!$F$16</f>
        <v>0</v>
      </c>
      <c r="M421" s="36">
        <f>SUMIFS(СВЦЭМ!$L$34:$L$777,СВЦЭМ!$A$34:$A$777,$A421,СВЦЭМ!$B$34:$B$777,M$401)+'СЕТ СН'!$F$16</f>
        <v>0</v>
      </c>
      <c r="N421" s="36">
        <f>SUMIFS(СВЦЭМ!$L$34:$L$777,СВЦЭМ!$A$34:$A$777,$A421,СВЦЭМ!$B$34:$B$777,N$401)+'СЕТ СН'!$F$16</f>
        <v>0</v>
      </c>
      <c r="O421" s="36">
        <f>SUMIFS(СВЦЭМ!$L$34:$L$777,СВЦЭМ!$A$34:$A$777,$A421,СВЦЭМ!$B$34:$B$777,O$401)+'СЕТ СН'!$F$16</f>
        <v>0</v>
      </c>
      <c r="P421" s="36">
        <f>SUMIFS(СВЦЭМ!$L$34:$L$777,СВЦЭМ!$A$34:$A$777,$A421,СВЦЭМ!$B$34:$B$777,P$401)+'СЕТ СН'!$F$16</f>
        <v>0</v>
      </c>
      <c r="Q421" s="36">
        <f>SUMIFS(СВЦЭМ!$L$34:$L$777,СВЦЭМ!$A$34:$A$777,$A421,СВЦЭМ!$B$34:$B$777,Q$401)+'СЕТ СН'!$F$16</f>
        <v>0</v>
      </c>
      <c r="R421" s="36">
        <f>SUMIFS(СВЦЭМ!$L$34:$L$777,СВЦЭМ!$A$34:$A$777,$A421,СВЦЭМ!$B$34:$B$777,R$401)+'СЕТ СН'!$F$16</f>
        <v>0</v>
      </c>
      <c r="S421" s="36">
        <f>SUMIFS(СВЦЭМ!$L$34:$L$777,СВЦЭМ!$A$34:$A$777,$A421,СВЦЭМ!$B$34:$B$777,S$401)+'СЕТ СН'!$F$16</f>
        <v>0</v>
      </c>
      <c r="T421" s="36">
        <f>SUMIFS(СВЦЭМ!$L$34:$L$777,СВЦЭМ!$A$34:$A$777,$A421,СВЦЭМ!$B$34:$B$777,T$401)+'СЕТ СН'!$F$16</f>
        <v>0</v>
      </c>
      <c r="U421" s="36">
        <f>SUMIFS(СВЦЭМ!$L$34:$L$777,СВЦЭМ!$A$34:$A$777,$A421,СВЦЭМ!$B$34:$B$777,U$401)+'СЕТ СН'!$F$16</f>
        <v>0</v>
      </c>
      <c r="V421" s="36">
        <f>SUMIFS(СВЦЭМ!$L$34:$L$777,СВЦЭМ!$A$34:$A$777,$A421,СВЦЭМ!$B$34:$B$777,V$401)+'СЕТ СН'!$F$16</f>
        <v>0</v>
      </c>
      <c r="W421" s="36">
        <f>SUMIFS(СВЦЭМ!$L$34:$L$777,СВЦЭМ!$A$34:$A$777,$A421,СВЦЭМ!$B$34:$B$777,W$401)+'СЕТ СН'!$F$16</f>
        <v>0</v>
      </c>
      <c r="X421" s="36">
        <f>SUMIFS(СВЦЭМ!$L$34:$L$777,СВЦЭМ!$A$34:$A$777,$A421,СВЦЭМ!$B$34:$B$777,X$401)+'СЕТ СН'!$F$16</f>
        <v>0</v>
      </c>
      <c r="Y421" s="36">
        <f>SUMIFS(СВЦЭМ!$L$34:$L$777,СВЦЭМ!$A$34:$A$777,$A421,СВЦЭМ!$B$34:$B$777,Y$401)+'СЕТ СН'!$F$16</f>
        <v>0</v>
      </c>
    </row>
    <row r="422" spans="1:25" ht="15.75" hidden="1" x14ac:dyDescent="0.2">
      <c r="A422" s="35">
        <f t="shared" si="11"/>
        <v>44095</v>
      </c>
      <c r="B422" s="36">
        <f>SUMIFS(СВЦЭМ!$L$34:$L$777,СВЦЭМ!$A$34:$A$777,$A422,СВЦЭМ!$B$34:$B$777,B$401)+'СЕТ СН'!$F$16</f>
        <v>0</v>
      </c>
      <c r="C422" s="36">
        <f>SUMIFS(СВЦЭМ!$L$34:$L$777,СВЦЭМ!$A$34:$A$777,$A422,СВЦЭМ!$B$34:$B$777,C$401)+'СЕТ СН'!$F$16</f>
        <v>0</v>
      </c>
      <c r="D422" s="36">
        <f>SUMIFS(СВЦЭМ!$L$34:$L$777,СВЦЭМ!$A$34:$A$777,$A422,СВЦЭМ!$B$34:$B$777,D$401)+'СЕТ СН'!$F$16</f>
        <v>0</v>
      </c>
      <c r="E422" s="36">
        <f>SUMIFS(СВЦЭМ!$L$34:$L$777,СВЦЭМ!$A$34:$A$777,$A422,СВЦЭМ!$B$34:$B$777,E$401)+'СЕТ СН'!$F$16</f>
        <v>0</v>
      </c>
      <c r="F422" s="36">
        <f>SUMIFS(СВЦЭМ!$L$34:$L$777,СВЦЭМ!$A$34:$A$777,$A422,СВЦЭМ!$B$34:$B$777,F$401)+'СЕТ СН'!$F$16</f>
        <v>0</v>
      </c>
      <c r="G422" s="36">
        <f>SUMIFS(СВЦЭМ!$L$34:$L$777,СВЦЭМ!$A$34:$A$777,$A422,СВЦЭМ!$B$34:$B$777,G$401)+'СЕТ СН'!$F$16</f>
        <v>0</v>
      </c>
      <c r="H422" s="36">
        <f>SUMIFS(СВЦЭМ!$L$34:$L$777,СВЦЭМ!$A$34:$A$777,$A422,СВЦЭМ!$B$34:$B$777,H$401)+'СЕТ СН'!$F$16</f>
        <v>0</v>
      </c>
      <c r="I422" s="36">
        <f>SUMIFS(СВЦЭМ!$L$34:$L$777,СВЦЭМ!$A$34:$A$777,$A422,СВЦЭМ!$B$34:$B$777,I$401)+'СЕТ СН'!$F$16</f>
        <v>0</v>
      </c>
      <c r="J422" s="36">
        <f>SUMIFS(СВЦЭМ!$L$34:$L$777,СВЦЭМ!$A$34:$A$777,$A422,СВЦЭМ!$B$34:$B$777,J$401)+'СЕТ СН'!$F$16</f>
        <v>0</v>
      </c>
      <c r="K422" s="36">
        <f>SUMIFS(СВЦЭМ!$L$34:$L$777,СВЦЭМ!$A$34:$A$777,$A422,СВЦЭМ!$B$34:$B$777,K$401)+'СЕТ СН'!$F$16</f>
        <v>0</v>
      </c>
      <c r="L422" s="36">
        <f>SUMIFS(СВЦЭМ!$L$34:$L$777,СВЦЭМ!$A$34:$A$777,$A422,СВЦЭМ!$B$34:$B$777,L$401)+'СЕТ СН'!$F$16</f>
        <v>0</v>
      </c>
      <c r="M422" s="36">
        <f>SUMIFS(СВЦЭМ!$L$34:$L$777,СВЦЭМ!$A$34:$A$777,$A422,СВЦЭМ!$B$34:$B$777,M$401)+'СЕТ СН'!$F$16</f>
        <v>0</v>
      </c>
      <c r="N422" s="36">
        <f>SUMIFS(СВЦЭМ!$L$34:$L$777,СВЦЭМ!$A$34:$A$777,$A422,СВЦЭМ!$B$34:$B$777,N$401)+'СЕТ СН'!$F$16</f>
        <v>0</v>
      </c>
      <c r="O422" s="36">
        <f>SUMIFS(СВЦЭМ!$L$34:$L$777,СВЦЭМ!$A$34:$A$777,$A422,СВЦЭМ!$B$34:$B$777,O$401)+'СЕТ СН'!$F$16</f>
        <v>0</v>
      </c>
      <c r="P422" s="36">
        <f>SUMIFS(СВЦЭМ!$L$34:$L$777,СВЦЭМ!$A$34:$A$777,$A422,СВЦЭМ!$B$34:$B$777,P$401)+'СЕТ СН'!$F$16</f>
        <v>0</v>
      </c>
      <c r="Q422" s="36">
        <f>SUMIFS(СВЦЭМ!$L$34:$L$777,СВЦЭМ!$A$34:$A$777,$A422,СВЦЭМ!$B$34:$B$777,Q$401)+'СЕТ СН'!$F$16</f>
        <v>0</v>
      </c>
      <c r="R422" s="36">
        <f>SUMIFS(СВЦЭМ!$L$34:$L$777,СВЦЭМ!$A$34:$A$777,$A422,СВЦЭМ!$B$34:$B$777,R$401)+'СЕТ СН'!$F$16</f>
        <v>0</v>
      </c>
      <c r="S422" s="36">
        <f>SUMIFS(СВЦЭМ!$L$34:$L$777,СВЦЭМ!$A$34:$A$777,$A422,СВЦЭМ!$B$34:$B$777,S$401)+'СЕТ СН'!$F$16</f>
        <v>0</v>
      </c>
      <c r="T422" s="36">
        <f>SUMIFS(СВЦЭМ!$L$34:$L$777,СВЦЭМ!$A$34:$A$777,$A422,СВЦЭМ!$B$34:$B$777,T$401)+'СЕТ СН'!$F$16</f>
        <v>0</v>
      </c>
      <c r="U422" s="36">
        <f>SUMIFS(СВЦЭМ!$L$34:$L$777,СВЦЭМ!$A$34:$A$777,$A422,СВЦЭМ!$B$34:$B$777,U$401)+'СЕТ СН'!$F$16</f>
        <v>0</v>
      </c>
      <c r="V422" s="36">
        <f>SUMIFS(СВЦЭМ!$L$34:$L$777,СВЦЭМ!$A$34:$A$777,$A422,СВЦЭМ!$B$34:$B$777,V$401)+'СЕТ СН'!$F$16</f>
        <v>0</v>
      </c>
      <c r="W422" s="36">
        <f>SUMIFS(СВЦЭМ!$L$34:$L$777,СВЦЭМ!$A$34:$A$777,$A422,СВЦЭМ!$B$34:$B$777,W$401)+'СЕТ СН'!$F$16</f>
        <v>0</v>
      </c>
      <c r="X422" s="36">
        <f>SUMIFS(СВЦЭМ!$L$34:$L$777,СВЦЭМ!$A$34:$A$777,$A422,СВЦЭМ!$B$34:$B$777,X$401)+'СЕТ СН'!$F$16</f>
        <v>0</v>
      </c>
      <c r="Y422" s="36">
        <f>SUMIFS(СВЦЭМ!$L$34:$L$777,СВЦЭМ!$A$34:$A$777,$A422,СВЦЭМ!$B$34:$B$777,Y$401)+'СЕТ СН'!$F$16</f>
        <v>0</v>
      </c>
    </row>
    <row r="423" spans="1:25" ht="15.75" hidden="1" x14ac:dyDescent="0.2">
      <c r="A423" s="35">
        <f t="shared" si="11"/>
        <v>44096</v>
      </c>
      <c r="B423" s="36">
        <f>SUMIFS(СВЦЭМ!$L$34:$L$777,СВЦЭМ!$A$34:$A$777,$A423,СВЦЭМ!$B$34:$B$777,B$401)+'СЕТ СН'!$F$16</f>
        <v>0</v>
      </c>
      <c r="C423" s="36">
        <f>SUMIFS(СВЦЭМ!$L$34:$L$777,СВЦЭМ!$A$34:$A$777,$A423,СВЦЭМ!$B$34:$B$777,C$401)+'СЕТ СН'!$F$16</f>
        <v>0</v>
      </c>
      <c r="D423" s="36">
        <f>SUMIFS(СВЦЭМ!$L$34:$L$777,СВЦЭМ!$A$34:$A$777,$A423,СВЦЭМ!$B$34:$B$777,D$401)+'СЕТ СН'!$F$16</f>
        <v>0</v>
      </c>
      <c r="E423" s="36">
        <f>SUMIFS(СВЦЭМ!$L$34:$L$777,СВЦЭМ!$A$34:$A$777,$A423,СВЦЭМ!$B$34:$B$777,E$401)+'СЕТ СН'!$F$16</f>
        <v>0</v>
      </c>
      <c r="F423" s="36">
        <f>SUMIFS(СВЦЭМ!$L$34:$L$777,СВЦЭМ!$A$34:$A$777,$A423,СВЦЭМ!$B$34:$B$777,F$401)+'СЕТ СН'!$F$16</f>
        <v>0</v>
      </c>
      <c r="G423" s="36">
        <f>SUMIFS(СВЦЭМ!$L$34:$L$777,СВЦЭМ!$A$34:$A$777,$A423,СВЦЭМ!$B$34:$B$777,G$401)+'СЕТ СН'!$F$16</f>
        <v>0</v>
      </c>
      <c r="H423" s="36">
        <f>SUMIFS(СВЦЭМ!$L$34:$L$777,СВЦЭМ!$A$34:$A$777,$A423,СВЦЭМ!$B$34:$B$777,H$401)+'СЕТ СН'!$F$16</f>
        <v>0</v>
      </c>
      <c r="I423" s="36">
        <f>SUMIFS(СВЦЭМ!$L$34:$L$777,СВЦЭМ!$A$34:$A$777,$A423,СВЦЭМ!$B$34:$B$777,I$401)+'СЕТ СН'!$F$16</f>
        <v>0</v>
      </c>
      <c r="J423" s="36">
        <f>SUMIFS(СВЦЭМ!$L$34:$L$777,СВЦЭМ!$A$34:$A$777,$A423,СВЦЭМ!$B$34:$B$777,J$401)+'СЕТ СН'!$F$16</f>
        <v>0</v>
      </c>
      <c r="K423" s="36">
        <f>SUMIFS(СВЦЭМ!$L$34:$L$777,СВЦЭМ!$A$34:$A$777,$A423,СВЦЭМ!$B$34:$B$777,K$401)+'СЕТ СН'!$F$16</f>
        <v>0</v>
      </c>
      <c r="L423" s="36">
        <f>SUMIFS(СВЦЭМ!$L$34:$L$777,СВЦЭМ!$A$34:$A$777,$A423,СВЦЭМ!$B$34:$B$777,L$401)+'СЕТ СН'!$F$16</f>
        <v>0</v>
      </c>
      <c r="M423" s="36">
        <f>SUMIFS(СВЦЭМ!$L$34:$L$777,СВЦЭМ!$A$34:$A$777,$A423,СВЦЭМ!$B$34:$B$777,M$401)+'СЕТ СН'!$F$16</f>
        <v>0</v>
      </c>
      <c r="N423" s="36">
        <f>SUMIFS(СВЦЭМ!$L$34:$L$777,СВЦЭМ!$A$34:$A$777,$A423,СВЦЭМ!$B$34:$B$777,N$401)+'СЕТ СН'!$F$16</f>
        <v>0</v>
      </c>
      <c r="O423" s="36">
        <f>SUMIFS(СВЦЭМ!$L$34:$L$777,СВЦЭМ!$A$34:$A$777,$A423,СВЦЭМ!$B$34:$B$777,O$401)+'СЕТ СН'!$F$16</f>
        <v>0</v>
      </c>
      <c r="P423" s="36">
        <f>SUMIFS(СВЦЭМ!$L$34:$L$777,СВЦЭМ!$A$34:$A$777,$A423,СВЦЭМ!$B$34:$B$777,P$401)+'СЕТ СН'!$F$16</f>
        <v>0</v>
      </c>
      <c r="Q423" s="36">
        <f>SUMIFS(СВЦЭМ!$L$34:$L$777,СВЦЭМ!$A$34:$A$777,$A423,СВЦЭМ!$B$34:$B$777,Q$401)+'СЕТ СН'!$F$16</f>
        <v>0</v>
      </c>
      <c r="R423" s="36">
        <f>SUMIFS(СВЦЭМ!$L$34:$L$777,СВЦЭМ!$A$34:$A$777,$A423,СВЦЭМ!$B$34:$B$777,R$401)+'СЕТ СН'!$F$16</f>
        <v>0</v>
      </c>
      <c r="S423" s="36">
        <f>SUMIFS(СВЦЭМ!$L$34:$L$777,СВЦЭМ!$A$34:$A$777,$A423,СВЦЭМ!$B$34:$B$777,S$401)+'СЕТ СН'!$F$16</f>
        <v>0</v>
      </c>
      <c r="T423" s="36">
        <f>SUMIFS(СВЦЭМ!$L$34:$L$777,СВЦЭМ!$A$34:$A$777,$A423,СВЦЭМ!$B$34:$B$777,T$401)+'СЕТ СН'!$F$16</f>
        <v>0</v>
      </c>
      <c r="U423" s="36">
        <f>SUMIFS(СВЦЭМ!$L$34:$L$777,СВЦЭМ!$A$34:$A$777,$A423,СВЦЭМ!$B$34:$B$777,U$401)+'СЕТ СН'!$F$16</f>
        <v>0</v>
      </c>
      <c r="V423" s="36">
        <f>SUMIFS(СВЦЭМ!$L$34:$L$777,СВЦЭМ!$A$34:$A$777,$A423,СВЦЭМ!$B$34:$B$777,V$401)+'СЕТ СН'!$F$16</f>
        <v>0</v>
      </c>
      <c r="W423" s="36">
        <f>SUMIFS(СВЦЭМ!$L$34:$L$777,СВЦЭМ!$A$34:$A$777,$A423,СВЦЭМ!$B$34:$B$777,W$401)+'СЕТ СН'!$F$16</f>
        <v>0</v>
      </c>
      <c r="X423" s="36">
        <f>SUMIFS(СВЦЭМ!$L$34:$L$777,СВЦЭМ!$A$34:$A$777,$A423,СВЦЭМ!$B$34:$B$777,X$401)+'СЕТ СН'!$F$16</f>
        <v>0</v>
      </c>
      <c r="Y423" s="36">
        <f>SUMIFS(СВЦЭМ!$L$34:$L$777,СВЦЭМ!$A$34:$A$777,$A423,СВЦЭМ!$B$34:$B$777,Y$401)+'СЕТ СН'!$F$16</f>
        <v>0</v>
      </c>
    </row>
    <row r="424" spans="1:25" ht="15.75" hidden="1" x14ac:dyDescent="0.2">
      <c r="A424" s="35">
        <f t="shared" si="11"/>
        <v>44097</v>
      </c>
      <c r="B424" s="36">
        <f>SUMIFS(СВЦЭМ!$L$34:$L$777,СВЦЭМ!$A$34:$A$777,$A424,СВЦЭМ!$B$34:$B$777,B$401)+'СЕТ СН'!$F$16</f>
        <v>0</v>
      </c>
      <c r="C424" s="36">
        <f>SUMIFS(СВЦЭМ!$L$34:$L$777,СВЦЭМ!$A$34:$A$777,$A424,СВЦЭМ!$B$34:$B$777,C$401)+'СЕТ СН'!$F$16</f>
        <v>0</v>
      </c>
      <c r="D424" s="36">
        <f>SUMIFS(СВЦЭМ!$L$34:$L$777,СВЦЭМ!$A$34:$A$777,$A424,СВЦЭМ!$B$34:$B$777,D$401)+'СЕТ СН'!$F$16</f>
        <v>0</v>
      </c>
      <c r="E424" s="36">
        <f>SUMIFS(СВЦЭМ!$L$34:$L$777,СВЦЭМ!$A$34:$A$777,$A424,СВЦЭМ!$B$34:$B$777,E$401)+'СЕТ СН'!$F$16</f>
        <v>0</v>
      </c>
      <c r="F424" s="36">
        <f>SUMIFS(СВЦЭМ!$L$34:$L$777,СВЦЭМ!$A$34:$A$777,$A424,СВЦЭМ!$B$34:$B$777,F$401)+'СЕТ СН'!$F$16</f>
        <v>0</v>
      </c>
      <c r="G424" s="36">
        <f>SUMIFS(СВЦЭМ!$L$34:$L$777,СВЦЭМ!$A$34:$A$777,$A424,СВЦЭМ!$B$34:$B$777,G$401)+'СЕТ СН'!$F$16</f>
        <v>0</v>
      </c>
      <c r="H424" s="36">
        <f>SUMIFS(СВЦЭМ!$L$34:$L$777,СВЦЭМ!$A$34:$A$777,$A424,СВЦЭМ!$B$34:$B$777,H$401)+'СЕТ СН'!$F$16</f>
        <v>0</v>
      </c>
      <c r="I424" s="36">
        <f>SUMIFS(СВЦЭМ!$L$34:$L$777,СВЦЭМ!$A$34:$A$777,$A424,СВЦЭМ!$B$34:$B$777,I$401)+'СЕТ СН'!$F$16</f>
        <v>0</v>
      </c>
      <c r="J424" s="36">
        <f>SUMIFS(СВЦЭМ!$L$34:$L$777,СВЦЭМ!$A$34:$A$777,$A424,СВЦЭМ!$B$34:$B$777,J$401)+'СЕТ СН'!$F$16</f>
        <v>0</v>
      </c>
      <c r="K424" s="36">
        <f>SUMIFS(СВЦЭМ!$L$34:$L$777,СВЦЭМ!$A$34:$A$777,$A424,СВЦЭМ!$B$34:$B$777,K$401)+'СЕТ СН'!$F$16</f>
        <v>0</v>
      </c>
      <c r="L424" s="36">
        <f>SUMIFS(СВЦЭМ!$L$34:$L$777,СВЦЭМ!$A$34:$A$777,$A424,СВЦЭМ!$B$34:$B$777,L$401)+'СЕТ СН'!$F$16</f>
        <v>0</v>
      </c>
      <c r="M424" s="36">
        <f>SUMIFS(СВЦЭМ!$L$34:$L$777,СВЦЭМ!$A$34:$A$777,$A424,СВЦЭМ!$B$34:$B$777,M$401)+'СЕТ СН'!$F$16</f>
        <v>0</v>
      </c>
      <c r="N424" s="36">
        <f>SUMIFS(СВЦЭМ!$L$34:$L$777,СВЦЭМ!$A$34:$A$777,$A424,СВЦЭМ!$B$34:$B$777,N$401)+'СЕТ СН'!$F$16</f>
        <v>0</v>
      </c>
      <c r="O424" s="36">
        <f>SUMIFS(СВЦЭМ!$L$34:$L$777,СВЦЭМ!$A$34:$A$777,$A424,СВЦЭМ!$B$34:$B$777,O$401)+'СЕТ СН'!$F$16</f>
        <v>0</v>
      </c>
      <c r="P424" s="36">
        <f>SUMIFS(СВЦЭМ!$L$34:$L$777,СВЦЭМ!$A$34:$A$777,$A424,СВЦЭМ!$B$34:$B$777,P$401)+'СЕТ СН'!$F$16</f>
        <v>0</v>
      </c>
      <c r="Q424" s="36">
        <f>SUMIFS(СВЦЭМ!$L$34:$L$777,СВЦЭМ!$A$34:$A$777,$A424,СВЦЭМ!$B$34:$B$777,Q$401)+'СЕТ СН'!$F$16</f>
        <v>0</v>
      </c>
      <c r="R424" s="36">
        <f>SUMIFS(СВЦЭМ!$L$34:$L$777,СВЦЭМ!$A$34:$A$777,$A424,СВЦЭМ!$B$34:$B$777,R$401)+'СЕТ СН'!$F$16</f>
        <v>0</v>
      </c>
      <c r="S424" s="36">
        <f>SUMIFS(СВЦЭМ!$L$34:$L$777,СВЦЭМ!$A$34:$A$777,$A424,СВЦЭМ!$B$34:$B$777,S$401)+'СЕТ СН'!$F$16</f>
        <v>0</v>
      </c>
      <c r="T424" s="36">
        <f>SUMIFS(СВЦЭМ!$L$34:$L$777,СВЦЭМ!$A$34:$A$777,$A424,СВЦЭМ!$B$34:$B$777,T$401)+'СЕТ СН'!$F$16</f>
        <v>0</v>
      </c>
      <c r="U424" s="36">
        <f>SUMIFS(СВЦЭМ!$L$34:$L$777,СВЦЭМ!$A$34:$A$777,$A424,СВЦЭМ!$B$34:$B$777,U$401)+'СЕТ СН'!$F$16</f>
        <v>0</v>
      </c>
      <c r="V424" s="36">
        <f>SUMIFS(СВЦЭМ!$L$34:$L$777,СВЦЭМ!$A$34:$A$777,$A424,СВЦЭМ!$B$34:$B$777,V$401)+'СЕТ СН'!$F$16</f>
        <v>0</v>
      </c>
      <c r="W424" s="36">
        <f>SUMIFS(СВЦЭМ!$L$34:$L$777,СВЦЭМ!$A$34:$A$777,$A424,СВЦЭМ!$B$34:$B$777,W$401)+'СЕТ СН'!$F$16</f>
        <v>0</v>
      </c>
      <c r="X424" s="36">
        <f>SUMIFS(СВЦЭМ!$L$34:$L$777,СВЦЭМ!$A$34:$A$777,$A424,СВЦЭМ!$B$34:$B$777,X$401)+'СЕТ СН'!$F$16</f>
        <v>0</v>
      </c>
      <c r="Y424" s="36">
        <f>SUMIFS(СВЦЭМ!$L$34:$L$777,СВЦЭМ!$A$34:$A$777,$A424,СВЦЭМ!$B$34:$B$777,Y$401)+'СЕТ СН'!$F$16</f>
        <v>0</v>
      </c>
    </row>
    <row r="425" spans="1:25" ht="15.75" hidden="1" x14ac:dyDescent="0.2">
      <c r="A425" s="35">
        <f t="shared" si="11"/>
        <v>44098</v>
      </c>
      <c r="B425" s="36">
        <f>SUMIFS(СВЦЭМ!$L$34:$L$777,СВЦЭМ!$A$34:$A$777,$A425,СВЦЭМ!$B$34:$B$777,B$401)+'СЕТ СН'!$F$16</f>
        <v>0</v>
      </c>
      <c r="C425" s="36">
        <f>SUMIFS(СВЦЭМ!$L$34:$L$777,СВЦЭМ!$A$34:$A$777,$A425,СВЦЭМ!$B$34:$B$777,C$401)+'СЕТ СН'!$F$16</f>
        <v>0</v>
      </c>
      <c r="D425" s="36">
        <f>SUMIFS(СВЦЭМ!$L$34:$L$777,СВЦЭМ!$A$34:$A$777,$A425,СВЦЭМ!$B$34:$B$777,D$401)+'СЕТ СН'!$F$16</f>
        <v>0</v>
      </c>
      <c r="E425" s="36">
        <f>SUMIFS(СВЦЭМ!$L$34:$L$777,СВЦЭМ!$A$34:$A$777,$A425,СВЦЭМ!$B$34:$B$777,E$401)+'СЕТ СН'!$F$16</f>
        <v>0</v>
      </c>
      <c r="F425" s="36">
        <f>SUMIFS(СВЦЭМ!$L$34:$L$777,СВЦЭМ!$A$34:$A$777,$A425,СВЦЭМ!$B$34:$B$777,F$401)+'СЕТ СН'!$F$16</f>
        <v>0</v>
      </c>
      <c r="G425" s="36">
        <f>SUMIFS(СВЦЭМ!$L$34:$L$777,СВЦЭМ!$A$34:$A$777,$A425,СВЦЭМ!$B$34:$B$777,G$401)+'СЕТ СН'!$F$16</f>
        <v>0</v>
      </c>
      <c r="H425" s="36">
        <f>SUMIFS(СВЦЭМ!$L$34:$L$777,СВЦЭМ!$A$34:$A$777,$A425,СВЦЭМ!$B$34:$B$777,H$401)+'СЕТ СН'!$F$16</f>
        <v>0</v>
      </c>
      <c r="I425" s="36">
        <f>SUMIFS(СВЦЭМ!$L$34:$L$777,СВЦЭМ!$A$34:$A$777,$A425,СВЦЭМ!$B$34:$B$777,I$401)+'СЕТ СН'!$F$16</f>
        <v>0</v>
      </c>
      <c r="J425" s="36">
        <f>SUMIFS(СВЦЭМ!$L$34:$L$777,СВЦЭМ!$A$34:$A$777,$A425,СВЦЭМ!$B$34:$B$777,J$401)+'СЕТ СН'!$F$16</f>
        <v>0</v>
      </c>
      <c r="K425" s="36">
        <f>SUMIFS(СВЦЭМ!$L$34:$L$777,СВЦЭМ!$A$34:$A$777,$A425,СВЦЭМ!$B$34:$B$777,K$401)+'СЕТ СН'!$F$16</f>
        <v>0</v>
      </c>
      <c r="L425" s="36">
        <f>SUMIFS(СВЦЭМ!$L$34:$L$777,СВЦЭМ!$A$34:$A$777,$A425,СВЦЭМ!$B$34:$B$777,L$401)+'СЕТ СН'!$F$16</f>
        <v>0</v>
      </c>
      <c r="M425" s="36">
        <f>SUMIFS(СВЦЭМ!$L$34:$L$777,СВЦЭМ!$A$34:$A$777,$A425,СВЦЭМ!$B$34:$B$777,M$401)+'СЕТ СН'!$F$16</f>
        <v>0</v>
      </c>
      <c r="N425" s="36">
        <f>SUMIFS(СВЦЭМ!$L$34:$L$777,СВЦЭМ!$A$34:$A$777,$A425,СВЦЭМ!$B$34:$B$777,N$401)+'СЕТ СН'!$F$16</f>
        <v>0</v>
      </c>
      <c r="O425" s="36">
        <f>SUMIFS(СВЦЭМ!$L$34:$L$777,СВЦЭМ!$A$34:$A$777,$A425,СВЦЭМ!$B$34:$B$777,O$401)+'СЕТ СН'!$F$16</f>
        <v>0</v>
      </c>
      <c r="P425" s="36">
        <f>SUMIFS(СВЦЭМ!$L$34:$L$777,СВЦЭМ!$A$34:$A$777,$A425,СВЦЭМ!$B$34:$B$777,P$401)+'СЕТ СН'!$F$16</f>
        <v>0</v>
      </c>
      <c r="Q425" s="36">
        <f>SUMIFS(СВЦЭМ!$L$34:$L$777,СВЦЭМ!$A$34:$A$777,$A425,СВЦЭМ!$B$34:$B$777,Q$401)+'СЕТ СН'!$F$16</f>
        <v>0</v>
      </c>
      <c r="R425" s="36">
        <f>SUMIFS(СВЦЭМ!$L$34:$L$777,СВЦЭМ!$A$34:$A$777,$A425,СВЦЭМ!$B$34:$B$777,R$401)+'СЕТ СН'!$F$16</f>
        <v>0</v>
      </c>
      <c r="S425" s="36">
        <f>SUMIFS(СВЦЭМ!$L$34:$L$777,СВЦЭМ!$A$34:$A$777,$A425,СВЦЭМ!$B$34:$B$777,S$401)+'СЕТ СН'!$F$16</f>
        <v>0</v>
      </c>
      <c r="T425" s="36">
        <f>SUMIFS(СВЦЭМ!$L$34:$L$777,СВЦЭМ!$A$34:$A$777,$A425,СВЦЭМ!$B$34:$B$777,T$401)+'СЕТ СН'!$F$16</f>
        <v>0</v>
      </c>
      <c r="U425" s="36">
        <f>SUMIFS(СВЦЭМ!$L$34:$L$777,СВЦЭМ!$A$34:$A$777,$A425,СВЦЭМ!$B$34:$B$777,U$401)+'СЕТ СН'!$F$16</f>
        <v>0</v>
      </c>
      <c r="V425" s="36">
        <f>SUMIFS(СВЦЭМ!$L$34:$L$777,СВЦЭМ!$A$34:$A$777,$A425,СВЦЭМ!$B$34:$B$777,V$401)+'СЕТ СН'!$F$16</f>
        <v>0</v>
      </c>
      <c r="W425" s="36">
        <f>SUMIFS(СВЦЭМ!$L$34:$L$777,СВЦЭМ!$A$34:$A$777,$A425,СВЦЭМ!$B$34:$B$777,W$401)+'СЕТ СН'!$F$16</f>
        <v>0</v>
      </c>
      <c r="X425" s="36">
        <f>SUMIFS(СВЦЭМ!$L$34:$L$777,СВЦЭМ!$A$34:$A$777,$A425,СВЦЭМ!$B$34:$B$777,X$401)+'СЕТ СН'!$F$16</f>
        <v>0</v>
      </c>
      <c r="Y425" s="36">
        <f>SUMIFS(СВЦЭМ!$L$34:$L$777,СВЦЭМ!$A$34:$A$777,$A425,СВЦЭМ!$B$34:$B$777,Y$401)+'СЕТ СН'!$F$16</f>
        <v>0</v>
      </c>
    </row>
    <row r="426" spans="1:25" ht="15.75" hidden="1" x14ac:dyDescent="0.2">
      <c r="A426" s="35">
        <f t="shared" si="11"/>
        <v>44099</v>
      </c>
      <c r="B426" s="36">
        <f>SUMIFS(СВЦЭМ!$L$34:$L$777,СВЦЭМ!$A$34:$A$777,$A426,СВЦЭМ!$B$34:$B$777,B$401)+'СЕТ СН'!$F$16</f>
        <v>0</v>
      </c>
      <c r="C426" s="36">
        <f>SUMIFS(СВЦЭМ!$L$34:$L$777,СВЦЭМ!$A$34:$A$777,$A426,СВЦЭМ!$B$34:$B$777,C$401)+'СЕТ СН'!$F$16</f>
        <v>0</v>
      </c>
      <c r="D426" s="36">
        <f>SUMIFS(СВЦЭМ!$L$34:$L$777,СВЦЭМ!$A$34:$A$777,$A426,СВЦЭМ!$B$34:$B$777,D$401)+'СЕТ СН'!$F$16</f>
        <v>0</v>
      </c>
      <c r="E426" s="36">
        <f>SUMIFS(СВЦЭМ!$L$34:$L$777,СВЦЭМ!$A$34:$A$777,$A426,СВЦЭМ!$B$34:$B$777,E$401)+'СЕТ СН'!$F$16</f>
        <v>0</v>
      </c>
      <c r="F426" s="36">
        <f>SUMIFS(СВЦЭМ!$L$34:$L$777,СВЦЭМ!$A$34:$A$777,$A426,СВЦЭМ!$B$34:$B$777,F$401)+'СЕТ СН'!$F$16</f>
        <v>0</v>
      </c>
      <c r="G426" s="36">
        <f>SUMIFS(СВЦЭМ!$L$34:$L$777,СВЦЭМ!$A$34:$A$777,$A426,СВЦЭМ!$B$34:$B$777,G$401)+'СЕТ СН'!$F$16</f>
        <v>0</v>
      </c>
      <c r="H426" s="36">
        <f>SUMIFS(СВЦЭМ!$L$34:$L$777,СВЦЭМ!$A$34:$A$777,$A426,СВЦЭМ!$B$34:$B$777,H$401)+'СЕТ СН'!$F$16</f>
        <v>0</v>
      </c>
      <c r="I426" s="36">
        <f>SUMIFS(СВЦЭМ!$L$34:$L$777,СВЦЭМ!$A$34:$A$777,$A426,СВЦЭМ!$B$34:$B$777,I$401)+'СЕТ СН'!$F$16</f>
        <v>0</v>
      </c>
      <c r="J426" s="36">
        <f>SUMIFS(СВЦЭМ!$L$34:$L$777,СВЦЭМ!$A$34:$A$777,$A426,СВЦЭМ!$B$34:$B$777,J$401)+'СЕТ СН'!$F$16</f>
        <v>0</v>
      </c>
      <c r="K426" s="36">
        <f>SUMIFS(СВЦЭМ!$L$34:$L$777,СВЦЭМ!$A$34:$A$777,$A426,СВЦЭМ!$B$34:$B$777,K$401)+'СЕТ СН'!$F$16</f>
        <v>0</v>
      </c>
      <c r="L426" s="36">
        <f>SUMIFS(СВЦЭМ!$L$34:$L$777,СВЦЭМ!$A$34:$A$777,$A426,СВЦЭМ!$B$34:$B$777,L$401)+'СЕТ СН'!$F$16</f>
        <v>0</v>
      </c>
      <c r="M426" s="36">
        <f>SUMIFS(СВЦЭМ!$L$34:$L$777,СВЦЭМ!$A$34:$A$777,$A426,СВЦЭМ!$B$34:$B$777,M$401)+'СЕТ СН'!$F$16</f>
        <v>0</v>
      </c>
      <c r="N426" s="36">
        <f>SUMIFS(СВЦЭМ!$L$34:$L$777,СВЦЭМ!$A$34:$A$777,$A426,СВЦЭМ!$B$34:$B$777,N$401)+'СЕТ СН'!$F$16</f>
        <v>0</v>
      </c>
      <c r="O426" s="36">
        <f>SUMIFS(СВЦЭМ!$L$34:$L$777,СВЦЭМ!$A$34:$A$777,$A426,СВЦЭМ!$B$34:$B$777,O$401)+'СЕТ СН'!$F$16</f>
        <v>0</v>
      </c>
      <c r="P426" s="36">
        <f>SUMIFS(СВЦЭМ!$L$34:$L$777,СВЦЭМ!$A$34:$A$777,$A426,СВЦЭМ!$B$34:$B$777,P$401)+'СЕТ СН'!$F$16</f>
        <v>0</v>
      </c>
      <c r="Q426" s="36">
        <f>SUMIFS(СВЦЭМ!$L$34:$L$777,СВЦЭМ!$A$34:$A$777,$A426,СВЦЭМ!$B$34:$B$777,Q$401)+'СЕТ СН'!$F$16</f>
        <v>0</v>
      </c>
      <c r="R426" s="36">
        <f>SUMIFS(СВЦЭМ!$L$34:$L$777,СВЦЭМ!$A$34:$A$777,$A426,СВЦЭМ!$B$34:$B$777,R$401)+'СЕТ СН'!$F$16</f>
        <v>0</v>
      </c>
      <c r="S426" s="36">
        <f>SUMIFS(СВЦЭМ!$L$34:$L$777,СВЦЭМ!$A$34:$A$777,$A426,СВЦЭМ!$B$34:$B$777,S$401)+'СЕТ СН'!$F$16</f>
        <v>0</v>
      </c>
      <c r="T426" s="36">
        <f>SUMIFS(СВЦЭМ!$L$34:$L$777,СВЦЭМ!$A$34:$A$777,$A426,СВЦЭМ!$B$34:$B$777,T$401)+'СЕТ СН'!$F$16</f>
        <v>0</v>
      </c>
      <c r="U426" s="36">
        <f>SUMIFS(СВЦЭМ!$L$34:$L$777,СВЦЭМ!$A$34:$A$777,$A426,СВЦЭМ!$B$34:$B$777,U$401)+'СЕТ СН'!$F$16</f>
        <v>0</v>
      </c>
      <c r="V426" s="36">
        <f>SUMIFS(СВЦЭМ!$L$34:$L$777,СВЦЭМ!$A$34:$A$777,$A426,СВЦЭМ!$B$34:$B$777,V$401)+'СЕТ СН'!$F$16</f>
        <v>0</v>
      </c>
      <c r="W426" s="36">
        <f>SUMIFS(СВЦЭМ!$L$34:$L$777,СВЦЭМ!$A$34:$A$777,$A426,СВЦЭМ!$B$34:$B$777,W$401)+'СЕТ СН'!$F$16</f>
        <v>0</v>
      </c>
      <c r="X426" s="36">
        <f>SUMIFS(СВЦЭМ!$L$34:$L$777,СВЦЭМ!$A$34:$A$777,$A426,СВЦЭМ!$B$34:$B$777,X$401)+'СЕТ СН'!$F$16</f>
        <v>0</v>
      </c>
      <c r="Y426" s="36">
        <f>SUMIFS(СВЦЭМ!$L$34:$L$777,СВЦЭМ!$A$34:$A$777,$A426,СВЦЭМ!$B$34:$B$777,Y$401)+'СЕТ СН'!$F$16</f>
        <v>0</v>
      </c>
    </row>
    <row r="427" spans="1:25" ht="15.75" hidden="1" x14ac:dyDescent="0.2">
      <c r="A427" s="35">
        <f t="shared" si="11"/>
        <v>44100</v>
      </c>
      <c r="B427" s="36">
        <f>SUMIFS(СВЦЭМ!$L$34:$L$777,СВЦЭМ!$A$34:$A$777,$A427,СВЦЭМ!$B$34:$B$777,B$401)+'СЕТ СН'!$F$16</f>
        <v>0</v>
      </c>
      <c r="C427" s="36">
        <f>SUMIFS(СВЦЭМ!$L$34:$L$777,СВЦЭМ!$A$34:$A$777,$A427,СВЦЭМ!$B$34:$B$777,C$401)+'СЕТ СН'!$F$16</f>
        <v>0</v>
      </c>
      <c r="D427" s="36">
        <f>SUMIFS(СВЦЭМ!$L$34:$L$777,СВЦЭМ!$A$34:$A$777,$A427,СВЦЭМ!$B$34:$B$777,D$401)+'СЕТ СН'!$F$16</f>
        <v>0</v>
      </c>
      <c r="E427" s="36">
        <f>SUMIFS(СВЦЭМ!$L$34:$L$777,СВЦЭМ!$A$34:$A$777,$A427,СВЦЭМ!$B$34:$B$777,E$401)+'СЕТ СН'!$F$16</f>
        <v>0</v>
      </c>
      <c r="F427" s="36">
        <f>SUMIFS(СВЦЭМ!$L$34:$L$777,СВЦЭМ!$A$34:$A$777,$A427,СВЦЭМ!$B$34:$B$777,F$401)+'СЕТ СН'!$F$16</f>
        <v>0</v>
      </c>
      <c r="G427" s="36">
        <f>SUMIFS(СВЦЭМ!$L$34:$L$777,СВЦЭМ!$A$34:$A$777,$A427,СВЦЭМ!$B$34:$B$777,G$401)+'СЕТ СН'!$F$16</f>
        <v>0</v>
      </c>
      <c r="H427" s="36">
        <f>SUMIFS(СВЦЭМ!$L$34:$L$777,СВЦЭМ!$A$34:$A$777,$A427,СВЦЭМ!$B$34:$B$777,H$401)+'СЕТ СН'!$F$16</f>
        <v>0</v>
      </c>
      <c r="I427" s="36">
        <f>SUMIFS(СВЦЭМ!$L$34:$L$777,СВЦЭМ!$A$34:$A$777,$A427,СВЦЭМ!$B$34:$B$777,I$401)+'СЕТ СН'!$F$16</f>
        <v>0</v>
      </c>
      <c r="J427" s="36">
        <f>SUMIFS(СВЦЭМ!$L$34:$L$777,СВЦЭМ!$A$34:$A$777,$A427,СВЦЭМ!$B$34:$B$777,J$401)+'СЕТ СН'!$F$16</f>
        <v>0</v>
      </c>
      <c r="K427" s="36">
        <f>SUMIFS(СВЦЭМ!$L$34:$L$777,СВЦЭМ!$A$34:$A$777,$A427,СВЦЭМ!$B$34:$B$777,K$401)+'СЕТ СН'!$F$16</f>
        <v>0</v>
      </c>
      <c r="L427" s="36">
        <f>SUMIFS(СВЦЭМ!$L$34:$L$777,СВЦЭМ!$A$34:$A$777,$A427,СВЦЭМ!$B$34:$B$777,L$401)+'СЕТ СН'!$F$16</f>
        <v>0</v>
      </c>
      <c r="M427" s="36">
        <f>SUMIFS(СВЦЭМ!$L$34:$L$777,СВЦЭМ!$A$34:$A$777,$A427,СВЦЭМ!$B$34:$B$777,M$401)+'СЕТ СН'!$F$16</f>
        <v>0</v>
      </c>
      <c r="N427" s="36">
        <f>SUMIFS(СВЦЭМ!$L$34:$L$777,СВЦЭМ!$A$34:$A$777,$A427,СВЦЭМ!$B$34:$B$777,N$401)+'СЕТ СН'!$F$16</f>
        <v>0</v>
      </c>
      <c r="O427" s="36">
        <f>SUMIFS(СВЦЭМ!$L$34:$L$777,СВЦЭМ!$A$34:$A$777,$A427,СВЦЭМ!$B$34:$B$777,O$401)+'СЕТ СН'!$F$16</f>
        <v>0</v>
      </c>
      <c r="P427" s="36">
        <f>SUMIFS(СВЦЭМ!$L$34:$L$777,СВЦЭМ!$A$34:$A$777,$A427,СВЦЭМ!$B$34:$B$777,P$401)+'СЕТ СН'!$F$16</f>
        <v>0</v>
      </c>
      <c r="Q427" s="36">
        <f>SUMIFS(СВЦЭМ!$L$34:$L$777,СВЦЭМ!$A$34:$A$777,$A427,СВЦЭМ!$B$34:$B$777,Q$401)+'СЕТ СН'!$F$16</f>
        <v>0</v>
      </c>
      <c r="R427" s="36">
        <f>SUMIFS(СВЦЭМ!$L$34:$L$777,СВЦЭМ!$A$34:$A$777,$A427,СВЦЭМ!$B$34:$B$777,R$401)+'СЕТ СН'!$F$16</f>
        <v>0</v>
      </c>
      <c r="S427" s="36">
        <f>SUMIFS(СВЦЭМ!$L$34:$L$777,СВЦЭМ!$A$34:$A$777,$A427,СВЦЭМ!$B$34:$B$777,S$401)+'СЕТ СН'!$F$16</f>
        <v>0</v>
      </c>
      <c r="T427" s="36">
        <f>SUMIFS(СВЦЭМ!$L$34:$L$777,СВЦЭМ!$A$34:$A$777,$A427,СВЦЭМ!$B$34:$B$777,T$401)+'СЕТ СН'!$F$16</f>
        <v>0</v>
      </c>
      <c r="U427" s="36">
        <f>SUMIFS(СВЦЭМ!$L$34:$L$777,СВЦЭМ!$A$34:$A$777,$A427,СВЦЭМ!$B$34:$B$777,U$401)+'СЕТ СН'!$F$16</f>
        <v>0</v>
      </c>
      <c r="V427" s="36">
        <f>SUMIFS(СВЦЭМ!$L$34:$L$777,СВЦЭМ!$A$34:$A$777,$A427,СВЦЭМ!$B$34:$B$777,V$401)+'СЕТ СН'!$F$16</f>
        <v>0</v>
      </c>
      <c r="W427" s="36">
        <f>SUMIFS(СВЦЭМ!$L$34:$L$777,СВЦЭМ!$A$34:$A$777,$A427,СВЦЭМ!$B$34:$B$777,W$401)+'СЕТ СН'!$F$16</f>
        <v>0</v>
      </c>
      <c r="X427" s="36">
        <f>SUMIFS(СВЦЭМ!$L$34:$L$777,СВЦЭМ!$A$34:$A$777,$A427,СВЦЭМ!$B$34:$B$777,X$401)+'СЕТ СН'!$F$16</f>
        <v>0</v>
      </c>
      <c r="Y427" s="36">
        <f>SUMIFS(СВЦЭМ!$L$34:$L$777,СВЦЭМ!$A$34:$A$777,$A427,СВЦЭМ!$B$34:$B$777,Y$401)+'СЕТ СН'!$F$16</f>
        <v>0</v>
      </c>
    </row>
    <row r="428" spans="1:25" ht="15.75" hidden="1" x14ac:dyDescent="0.2">
      <c r="A428" s="35">
        <f t="shared" si="11"/>
        <v>44101</v>
      </c>
      <c r="B428" s="36">
        <f>SUMIFS(СВЦЭМ!$L$34:$L$777,СВЦЭМ!$A$34:$A$777,$A428,СВЦЭМ!$B$34:$B$777,B$401)+'СЕТ СН'!$F$16</f>
        <v>0</v>
      </c>
      <c r="C428" s="36">
        <f>SUMIFS(СВЦЭМ!$L$34:$L$777,СВЦЭМ!$A$34:$A$777,$A428,СВЦЭМ!$B$34:$B$777,C$401)+'СЕТ СН'!$F$16</f>
        <v>0</v>
      </c>
      <c r="D428" s="36">
        <f>SUMIFS(СВЦЭМ!$L$34:$L$777,СВЦЭМ!$A$34:$A$777,$A428,СВЦЭМ!$B$34:$B$777,D$401)+'СЕТ СН'!$F$16</f>
        <v>0</v>
      </c>
      <c r="E428" s="36">
        <f>SUMIFS(СВЦЭМ!$L$34:$L$777,СВЦЭМ!$A$34:$A$777,$A428,СВЦЭМ!$B$34:$B$777,E$401)+'СЕТ СН'!$F$16</f>
        <v>0</v>
      </c>
      <c r="F428" s="36">
        <f>SUMIFS(СВЦЭМ!$L$34:$L$777,СВЦЭМ!$A$34:$A$777,$A428,СВЦЭМ!$B$34:$B$777,F$401)+'СЕТ СН'!$F$16</f>
        <v>0</v>
      </c>
      <c r="G428" s="36">
        <f>SUMIFS(СВЦЭМ!$L$34:$L$777,СВЦЭМ!$A$34:$A$777,$A428,СВЦЭМ!$B$34:$B$777,G$401)+'СЕТ СН'!$F$16</f>
        <v>0</v>
      </c>
      <c r="H428" s="36">
        <f>SUMIFS(СВЦЭМ!$L$34:$L$777,СВЦЭМ!$A$34:$A$777,$A428,СВЦЭМ!$B$34:$B$777,H$401)+'СЕТ СН'!$F$16</f>
        <v>0</v>
      </c>
      <c r="I428" s="36">
        <f>SUMIFS(СВЦЭМ!$L$34:$L$777,СВЦЭМ!$A$34:$A$777,$A428,СВЦЭМ!$B$34:$B$777,I$401)+'СЕТ СН'!$F$16</f>
        <v>0</v>
      </c>
      <c r="J428" s="36">
        <f>SUMIFS(СВЦЭМ!$L$34:$L$777,СВЦЭМ!$A$34:$A$777,$A428,СВЦЭМ!$B$34:$B$777,J$401)+'СЕТ СН'!$F$16</f>
        <v>0</v>
      </c>
      <c r="K428" s="36">
        <f>SUMIFS(СВЦЭМ!$L$34:$L$777,СВЦЭМ!$A$34:$A$777,$A428,СВЦЭМ!$B$34:$B$777,K$401)+'СЕТ СН'!$F$16</f>
        <v>0</v>
      </c>
      <c r="L428" s="36">
        <f>SUMIFS(СВЦЭМ!$L$34:$L$777,СВЦЭМ!$A$34:$A$777,$A428,СВЦЭМ!$B$34:$B$777,L$401)+'СЕТ СН'!$F$16</f>
        <v>0</v>
      </c>
      <c r="M428" s="36">
        <f>SUMIFS(СВЦЭМ!$L$34:$L$777,СВЦЭМ!$A$34:$A$777,$A428,СВЦЭМ!$B$34:$B$777,M$401)+'СЕТ СН'!$F$16</f>
        <v>0</v>
      </c>
      <c r="N428" s="36">
        <f>SUMIFS(СВЦЭМ!$L$34:$L$777,СВЦЭМ!$A$34:$A$777,$A428,СВЦЭМ!$B$34:$B$777,N$401)+'СЕТ СН'!$F$16</f>
        <v>0</v>
      </c>
      <c r="O428" s="36">
        <f>SUMIFS(СВЦЭМ!$L$34:$L$777,СВЦЭМ!$A$34:$A$777,$A428,СВЦЭМ!$B$34:$B$777,O$401)+'СЕТ СН'!$F$16</f>
        <v>0</v>
      </c>
      <c r="P428" s="36">
        <f>SUMIFS(СВЦЭМ!$L$34:$L$777,СВЦЭМ!$A$34:$A$777,$A428,СВЦЭМ!$B$34:$B$777,P$401)+'СЕТ СН'!$F$16</f>
        <v>0</v>
      </c>
      <c r="Q428" s="36">
        <f>SUMIFS(СВЦЭМ!$L$34:$L$777,СВЦЭМ!$A$34:$A$777,$A428,СВЦЭМ!$B$34:$B$777,Q$401)+'СЕТ СН'!$F$16</f>
        <v>0</v>
      </c>
      <c r="R428" s="36">
        <f>SUMIFS(СВЦЭМ!$L$34:$L$777,СВЦЭМ!$A$34:$A$777,$A428,СВЦЭМ!$B$34:$B$777,R$401)+'СЕТ СН'!$F$16</f>
        <v>0</v>
      </c>
      <c r="S428" s="36">
        <f>SUMIFS(СВЦЭМ!$L$34:$L$777,СВЦЭМ!$A$34:$A$777,$A428,СВЦЭМ!$B$34:$B$777,S$401)+'СЕТ СН'!$F$16</f>
        <v>0</v>
      </c>
      <c r="T428" s="36">
        <f>SUMIFS(СВЦЭМ!$L$34:$L$777,СВЦЭМ!$A$34:$A$777,$A428,СВЦЭМ!$B$34:$B$777,T$401)+'СЕТ СН'!$F$16</f>
        <v>0</v>
      </c>
      <c r="U428" s="36">
        <f>SUMIFS(СВЦЭМ!$L$34:$L$777,СВЦЭМ!$A$34:$A$777,$A428,СВЦЭМ!$B$34:$B$777,U$401)+'СЕТ СН'!$F$16</f>
        <v>0</v>
      </c>
      <c r="V428" s="36">
        <f>SUMIFS(СВЦЭМ!$L$34:$L$777,СВЦЭМ!$A$34:$A$777,$A428,СВЦЭМ!$B$34:$B$777,V$401)+'СЕТ СН'!$F$16</f>
        <v>0</v>
      </c>
      <c r="W428" s="36">
        <f>SUMIFS(СВЦЭМ!$L$34:$L$777,СВЦЭМ!$A$34:$A$777,$A428,СВЦЭМ!$B$34:$B$777,W$401)+'СЕТ СН'!$F$16</f>
        <v>0</v>
      </c>
      <c r="X428" s="36">
        <f>SUMIFS(СВЦЭМ!$L$34:$L$777,СВЦЭМ!$A$34:$A$777,$A428,СВЦЭМ!$B$34:$B$777,X$401)+'СЕТ СН'!$F$16</f>
        <v>0</v>
      </c>
      <c r="Y428" s="36">
        <f>SUMIFS(СВЦЭМ!$L$34:$L$777,СВЦЭМ!$A$34:$A$777,$A428,СВЦЭМ!$B$34:$B$777,Y$401)+'СЕТ СН'!$F$16</f>
        <v>0</v>
      </c>
    </row>
    <row r="429" spans="1:25" ht="15.75" hidden="1" x14ac:dyDescent="0.2">
      <c r="A429" s="35">
        <f t="shared" si="11"/>
        <v>44102</v>
      </c>
      <c r="B429" s="36">
        <f>SUMIFS(СВЦЭМ!$L$34:$L$777,СВЦЭМ!$A$34:$A$777,$A429,СВЦЭМ!$B$34:$B$777,B$401)+'СЕТ СН'!$F$16</f>
        <v>0</v>
      </c>
      <c r="C429" s="36">
        <f>SUMIFS(СВЦЭМ!$L$34:$L$777,СВЦЭМ!$A$34:$A$777,$A429,СВЦЭМ!$B$34:$B$777,C$401)+'СЕТ СН'!$F$16</f>
        <v>0</v>
      </c>
      <c r="D429" s="36">
        <f>SUMIFS(СВЦЭМ!$L$34:$L$777,СВЦЭМ!$A$34:$A$777,$A429,СВЦЭМ!$B$34:$B$777,D$401)+'СЕТ СН'!$F$16</f>
        <v>0</v>
      </c>
      <c r="E429" s="36">
        <f>SUMIFS(СВЦЭМ!$L$34:$L$777,СВЦЭМ!$A$34:$A$777,$A429,СВЦЭМ!$B$34:$B$777,E$401)+'СЕТ СН'!$F$16</f>
        <v>0</v>
      </c>
      <c r="F429" s="36">
        <f>SUMIFS(СВЦЭМ!$L$34:$L$777,СВЦЭМ!$A$34:$A$777,$A429,СВЦЭМ!$B$34:$B$777,F$401)+'СЕТ СН'!$F$16</f>
        <v>0</v>
      </c>
      <c r="G429" s="36">
        <f>SUMIFS(СВЦЭМ!$L$34:$L$777,СВЦЭМ!$A$34:$A$777,$A429,СВЦЭМ!$B$34:$B$777,G$401)+'СЕТ СН'!$F$16</f>
        <v>0</v>
      </c>
      <c r="H429" s="36">
        <f>SUMIFS(СВЦЭМ!$L$34:$L$777,СВЦЭМ!$A$34:$A$777,$A429,СВЦЭМ!$B$34:$B$777,H$401)+'СЕТ СН'!$F$16</f>
        <v>0</v>
      </c>
      <c r="I429" s="36">
        <f>SUMIFS(СВЦЭМ!$L$34:$L$777,СВЦЭМ!$A$34:$A$777,$A429,СВЦЭМ!$B$34:$B$777,I$401)+'СЕТ СН'!$F$16</f>
        <v>0</v>
      </c>
      <c r="J429" s="36">
        <f>SUMIFS(СВЦЭМ!$L$34:$L$777,СВЦЭМ!$A$34:$A$777,$A429,СВЦЭМ!$B$34:$B$777,J$401)+'СЕТ СН'!$F$16</f>
        <v>0</v>
      </c>
      <c r="K429" s="36">
        <f>SUMIFS(СВЦЭМ!$L$34:$L$777,СВЦЭМ!$A$34:$A$777,$A429,СВЦЭМ!$B$34:$B$777,K$401)+'СЕТ СН'!$F$16</f>
        <v>0</v>
      </c>
      <c r="L429" s="36">
        <f>SUMIFS(СВЦЭМ!$L$34:$L$777,СВЦЭМ!$A$34:$A$777,$A429,СВЦЭМ!$B$34:$B$777,L$401)+'СЕТ СН'!$F$16</f>
        <v>0</v>
      </c>
      <c r="M429" s="36">
        <f>SUMIFS(СВЦЭМ!$L$34:$L$777,СВЦЭМ!$A$34:$A$777,$A429,СВЦЭМ!$B$34:$B$777,M$401)+'СЕТ СН'!$F$16</f>
        <v>0</v>
      </c>
      <c r="N429" s="36">
        <f>SUMIFS(СВЦЭМ!$L$34:$L$777,СВЦЭМ!$A$34:$A$777,$A429,СВЦЭМ!$B$34:$B$777,N$401)+'СЕТ СН'!$F$16</f>
        <v>0</v>
      </c>
      <c r="O429" s="36">
        <f>SUMIFS(СВЦЭМ!$L$34:$L$777,СВЦЭМ!$A$34:$A$777,$A429,СВЦЭМ!$B$34:$B$777,O$401)+'СЕТ СН'!$F$16</f>
        <v>0</v>
      </c>
      <c r="P429" s="36">
        <f>SUMIFS(СВЦЭМ!$L$34:$L$777,СВЦЭМ!$A$34:$A$777,$A429,СВЦЭМ!$B$34:$B$777,P$401)+'СЕТ СН'!$F$16</f>
        <v>0</v>
      </c>
      <c r="Q429" s="36">
        <f>SUMIFS(СВЦЭМ!$L$34:$L$777,СВЦЭМ!$A$34:$A$777,$A429,СВЦЭМ!$B$34:$B$777,Q$401)+'СЕТ СН'!$F$16</f>
        <v>0</v>
      </c>
      <c r="R429" s="36">
        <f>SUMIFS(СВЦЭМ!$L$34:$L$777,СВЦЭМ!$A$34:$A$777,$A429,СВЦЭМ!$B$34:$B$777,R$401)+'СЕТ СН'!$F$16</f>
        <v>0</v>
      </c>
      <c r="S429" s="36">
        <f>SUMIFS(СВЦЭМ!$L$34:$L$777,СВЦЭМ!$A$34:$A$777,$A429,СВЦЭМ!$B$34:$B$777,S$401)+'СЕТ СН'!$F$16</f>
        <v>0</v>
      </c>
      <c r="T429" s="36">
        <f>SUMIFS(СВЦЭМ!$L$34:$L$777,СВЦЭМ!$A$34:$A$777,$A429,СВЦЭМ!$B$34:$B$777,T$401)+'СЕТ СН'!$F$16</f>
        <v>0</v>
      </c>
      <c r="U429" s="36">
        <f>SUMIFS(СВЦЭМ!$L$34:$L$777,СВЦЭМ!$A$34:$A$777,$A429,СВЦЭМ!$B$34:$B$777,U$401)+'СЕТ СН'!$F$16</f>
        <v>0</v>
      </c>
      <c r="V429" s="36">
        <f>SUMIFS(СВЦЭМ!$L$34:$L$777,СВЦЭМ!$A$34:$A$777,$A429,СВЦЭМ!$B$34:$B$777,V$401)+'СЕТ СН'!$F$16</f>
        <v>0</v>
      </c>
      <c r="W429" s="36">
        <f>SUMIFS(СВЦЭМ!$L$34:$L$777,СВЦЭМ!$A$34:$A$777,$A429,СВЦЭМ!$B$34:$B$777,W$401)+'СЕТ СН'!$F$16</f>
        <v>0</v>
      </c>
      <c r="X429" s="36">
        <f>SUMIFS(СВЦЭМ!$L$34:$L$777,СВЦЭМ!$A$34:$A$777,$A429,СВЦЭМ!$B$34:$B$777,X$401)+'СЕТ СН'!$F$16</f>
        <v>0</v>
      </c>
      <c r="Y429" s="36">
        <f>SUMIFS(СВЦЭМ!$L$34:$L$777,СВЦЭМ!$A$34:$A$777,$A429,СВЦЭМ!$B$34:$B$777,Y$401)+'СЕТ СН'!$F$16</f>
        <v>0</v>
      </c>
    </row>
    <row r="430" spans="1:25" ht="15.75" hidden="1" x14ac:dyDescent="0.2">
      <c r="A430" s="35">
        <f t="shared" si="11"/>
        <v>44103</v>
      </c>
      <c r="B430" s="36">
        <f>SUMIFS(СВЦЭМ!$L$34:$L$777,СВЦЭМ!$A$34:$A$777,$A430,СВЦЭМ!$B$34:$B$777,B$401)+'СЕТ СН'!$F$16</f>
        <v>0</v>
      </c>
      <c r="C430" s="36">
        <f>SUMIFS(СВЦЭМ!$L$34:$L$777,СВЦЭМ!$A$34:$A$777,$A430,СВЦЭМ!$B$34:$B$777,C$401)+'СЕТ СН'!$F$16</f>
        <v>0</v>
      </c>
      <c r="D430" s="36">
        <f>SUMIFS(СВЦЭМ!$L$34:$L$777,СВЦЭМ!$A$34:$A$777,$A430,СВЦЭМ!$B$34:$B$777,D$401)+'СЕТ СН'!$F$16</f>
        <v>0</v>
      </c>
      <c r="E430" s="36">
        <f>SUMIFS(СВЦЭМ!$L$34:$L$777,СВЦЭМ!$A$34:$A$777,$A430,СВЦЭМ!$B$34:$B$777,E$401)+'СЕТ СН'!$F$16</f>
        <v>0</v>
      </c>
      <c r="F430" s="36">
        <f>SUMIFS(СВЦЭМ!$L$34:$L$777,СВЦЭМ!$A$34:$A$777,$A430,СВЦЭМ!$B$34:$B$777,F$401)+'СЕТ СН'!$F$16</f>
        <v>0</v>
      </c>
      <c r="G430" s="36">
        <f>SUMIFS(СВЦЭМ!$L$34:$L$777,СВЦЭМ!$A$34:$A$777,$A430,СВЦЭМ!$B$34:$B$777,G$401)+'СЕТ СН'!$F$16</f>
        <v>0</v>
      </c>
      <c r="H430" s="36">
        <f>SUMIFS(СВЦЭМ!$L$34:$L$777,СВЦЭМ!$A$34:$A$777,$A430,СВЦЭМ!$B$34:$B$777,H$401)+'СЕТ СН'!$F$16</f>
        <v>0</v>
      </c>
      <c r="I430" s="36">
        <f>SUMIFS(СВЦЭМ!$L$34:$L$777,СВЦЭМ!$A$34:$A$777,$A430,СВЦЭМ!$B$34:$B$777,I$401)+'СЕТ СН'!$F$16</f>
        <v>0</v>
      </c>
      <c r="J430" s="36">
        <f>SUMIFS(СВЦЭМ!$L$34:$L$777,СВЦЭМ!$A$34:$A$777,$A430,СВЦЭМ!$B$34:$B$777,J$401)+'СЕТ СН'!$F$16</f>
        <v>0</v>
      </c>
      <c r="K430" s="36">
        <f>SUMIFS(СВЦЭМ!$L$34:$L$777,СВЦЭМ!$A$34:$A$777,$A430,СВЦЭМ!$B$34:$B$777,K$401)+'СЕТ СН'!$F$16</f>
        <v>0</v>
      </c>
      <c r="L430" s="36">
        <f>SUMIFS(СВЦЭМ!$L$34:$L$777,СВЦЭМ!$A$34:$A$777,$A430,СВЦЭМ!$B$34:$B$777,L$401)+'СЕТ СН'!$F$16</f>
        <v>0</v>
      </c>
      <c r="M430" s="36">
        <f>SUMIFS(СВЦЭМ!$L$34:$L$777,СВЦЭМ!$A$34:$A$777,$A430,СВЦЭМ!$B$34:$B$777,M$401)+'СЕТ СН'!$F$16</f>
        <v>0</v>
      </c>
      <c r="N430" s="36">
        <f>SUMIFS(СВЦЭМ!$L$34:$L$777,СВЦЭМ!$A$34:$A$777,$A430,СВЦЭМ!$B$34:$B$777,N$401)+'СЕТ СН'!$F$16</f>
        <v>0</v>
      </c>
      <c r="O430" s="36">
        <f>SUMIFS(СВЦЭМ!$L$34:$L$777,СВЦЭМ!$A$34:$A$777,$A430,СВЦЭМ!$B$34:$B$777,O$401)+'СЕТ СН'!$F$16</f>
        <v>0</v>
      </c>
      <c r="P430" s="36">
        <f>SUMIFS(СВЦЭМ!$L$34:$L$777,СВЦЭМ!$A$34:$A$777,$A430,СВЦЭМ!$B$34:$B$777,P$401)+'СЕТ СН'!$F$16</f>
        <v>0</v>
      </c>
      <c r="Q430" s="36">
        <f>SUMIFS(СВЦЭМ!$L$34:$L$777,СВЦЭМ!$A$34:$A$777,$A430,СВЦЭМ!$B$34:$B$777,Q$401)+'СЕТ СН'!$F$16</f>
        <v>0</v>
      </c>
      <c r="R430" s="36">
        <f>SUMIFS(СВЦЭМ!$L$34:$L$777,СВЦЭМ!$A$34:$A$777,$A430,СВЦЭМ!$B$34:$B$777,R$401)+'СЕТ СН'!$F$16</f>
        <v>0</v>
      </c>
      <c r="S430" s="36">
        <f>SUMIFS(СВЦЭМ!$L$34:$L$777,СВЦЭМ!$A$34:$A$777,$A430,СВЦЭМ!$B$34:$B$777,S$401)+'СЕТ СН'!$F$16</f>
        <v>0</v>
      </c>
      <c r="T430" s="36">
        <f>SUMIFS(СВЦЭМ!$L$34:$L$777,СВЦЭМ!$A$34:$A$777,$A430,СВЦЭМ!$B$34:$B$777,T$401)+'СЕТ СН'!$F$16</f>
        <v>0</v>
      </c>
      <c r="U430" s="36">
        <f>SUMIFS(СВЦЭМ!$L$34:$L$777,СВЦЭМ!$A$34:$A$777,$A430,СВЦЭМ!$B$34:$B$777,U$401)+'СЕТ СН'!$F$16</f>
        <v>0</v>
      </c>
      <c r="V430" s="36">
        <f>SUMIFS(СВЦЭМ!$L$34:$L$777,СВЦЭМ!$A$34:$A$777,$A430,СВЦЭМ!$B$34:$B$777,V$401)+'СЕТ СН'!$F$16</f>
        <v>0</v>
      </c>
      <c r="W430" s="36">
        <f>SUMIFS(СВЦЭМ!$L$34:$L$777,СВЦЭМ!$A$34:$A$777,$A430,СВЦЭМ!$B$34:$B$777,W$401)+'СЕТ СН'!$F$16</f>
        <v>0</v>
      </c>
      <c r="X430" s="36">
        <f>SUMIFS(СВЦЭМ!$L$34:$L$777,СВЦЭМ!$A$34:$A$777,$A430,СВЦЭМ!$B$34:$B$777,X$401)+'СЕТ СН'!$F$16</f>
        <v>0</v>
      </c>
      <c r="Y430" s="36">
        <f>SUMIFS(СВЦЭМ!$L$34:$L$777,СВЦЭМ!$A$34:$A$777,$A430,СВЦЭМ!$B$34:$B$777,Y$401)+'СЕТ СН'!$F$16</f>
        <v>0</v>
      </c>
    </row>
    <row r="431" spans="1:25" ht="15.75" hidden="1" x14ac:dyDescent="0.2">
      <c r="A431" s="35">
        <f t="shared" si="11"/>
        <v>44104</v>
      </c>
      <c r="B431" s="36">
        <f>SUMIFS(СВЦЭМ!$L$34:$L$777,СВЦЭМ!$A$34:$A$777,$A431,СВЦЭМ!$B$34:$B$777,B$401)+'СЕТ СН'!$F$16</f>
        <v>0</v>
      </c>
      <c r="C431" s="36">
        <f>SUMIFS(СВЦЭМ!$L$34:$L$777,СВЦЭМ!$A$34:$A$777,$A431,СВЦЭМ!$B$34:$B$777,C$401)+'СЕТ СН'!$F$16</f>
        <v>0</v>
      </c>
      <c r="D431" s="36">
        <f>SUMIFS(СВЦЭМ!$L$34:$L$777,СВЦЭМ!$A$34:$A$777,$A431,СВЦЭМ!$B$34:$B$777,D$401)+'СЕТ СН'!$F$16</f>
        <v>0</v>
      </c>
      <c r="E431" s="36">
        <f>SUMIFS(СВЦЭМ!$L$34:$L$777,СВЦЭМ!$A$34:$A$777,$A431,СВЦЭМ!$B$34:$B$777,E$401)+'СЕТ СН'!$F$16</f>
        <v>0</v>
      </c>
      <c r="F431" s="36">
        <f>SUMIFS(СВЦЭМ!$L$34:$L$777,СВЦЭМ!$A$34:$A$777,$A431,СВЦЭМ!$B$34:$B$777,F$401)+'СЕТ СН'!$F$16</f>
        <v>0</v>
      </c>
      <c r="G431" s="36">
        <f>SUMIFS(СВЦЭМ!$L$34:$L$777,СВЦЭМ!$A$34:$A$777,$A431,СВЦЭМ!$B$34:$B$777,G$401)+'СЕТ СН'!$F$16</f>
        <v>0</v>
      </c>
      <c r="H431" s="36">
        <f>SUMIFS(СВЦЭМ!$L$34:$L$777,СВЦЭМ!$A$34:$A$777,$A431,СВЦЭМ!$B$34:$B$777,H$401)+'СЕТ СН'!$F$16</f>
        <v>0</v>
      </c>
      <c r="I431" s="36">
        <f>SUMIFS(СВЦЭМ!$L$34:$L$777,СВЦЭМ!$A$34:$A$777,$A431,СВЦЭМ!$B$34:$B$777,I$401)+'СЕТ СН'!$F$16</f>
        <v>0</v>
      </c>
      <c r="J431" s="36">
        <f>SUMIFS(СВЦЭМ!$L$34:$L$777,СВЦЭМ!$A$34:$A$777,$A431,СВЦЭМ!$B$34:$B$777,J$401)+'СЕТ СН'!$F$16</f>
        <v>0</v>
      </c>
      <c r="K431" s="36">
        <f>SUMIFS(СВЦЭМ!$L$34:$L$777,СВЦЭМ!$A$34:$A$777,$A431,СВЦЭМ!$B$34:$B$777,K$401)+'СЕТ СН'!$F$16</f>
        <v>0</v>
      </c>
      <c r="L431" s="36">
        <f>SUMIFS(СВЦЭМ!$L$34:$L$777,СВЦЭМ!$A$34:$A$777,$A431,СВЦЭМ!$B$34:$B$777,L$401)+'СЕТ СН'!$F$16</f>
        <v>0</v>
      </c>
      <c r="M431" s="36">
        <f>SUMIFS(СВЦЭМ!$L$34:$L$777,СВЦЭМ!$A$34:$A$777,$A431,СВЦЭМ!$B$34:$B$777,M$401)+'СЕТ СН'!$F$16</f>
        <v>0</v>
      </c>
      <c r="N431" s="36">
        <f>SUMIFS(СВЦЭМ!$L$34:$L$777,СВЦЭМ!$A$34:$A$777,$A431,СВЦЭМ!$B$34:$B$777,N$401)+'СЕТ СН'!$F$16</f>
        <v>0</v>
      </c>
      <c r="O431" s="36">
        <f>SUMIFS(СВЦЭМ!$L$34:$L$777,СВЦЭМ!$A$34:$A$777,$A431,СВЦЭМ!$B$34:$B$777,O$401)+'СЕТ СН'!$F$16</f>
        <v>0</v>
      </c>
      <c r="P431" s="36">
        <f>SUMIFS(СВЦЭМ!$L$34:$L$777,СВЦЭМ!$A$34:$A$777,$A431,СВЦЭМ!$B$34:$B$777,P$401)+'СЕТ СН'!$F$16</f>
        <v>0</v>
      </c>
      <c r="Q431" s="36">
        <f>SUMIFS(СВЦЭМ!$L$34:$L$777,СВЦЭМ!$A$34:$A$777,$A431,СВЦЭМ!$B$34:$B$777,Q$401)+'СЕТ СН'!$F$16</f>
        <v>0</v>
      </c>
      <c r="R431" s="36">
        <f>SUMIFS(СВЦЭМ!$L$34:$L$777,СВЦЭМ!$A$34:$A$777,$A431,СВЦЭМ!$B$34:$B$777,R$401)+'СЕТ СН'!$F$16</f>
        <v>0</v>
      </c>
      <c r="S431" s="36">
        <f>SUMIFS(СВЦЭМ!$L$34:$L$777,СВЦЭМ!$A$34:$A$777,$A431,СВЦЭМ!$B$34:$B$777,S$401)+'СЕТ СН'!$F$16</f>
        <v>0</v>
      </c>
      <c r="T431" s="36">
        <f>SUMIFS(СВЦЭМ!$L$34:$L$777,СВЦЭМ!$A$34:$A$777,$A431,СВЦЭМ!$B$34:$B$777,T$401)+'СЕТ СН'!$F$16</f>
        <v>0</v>
      </c>
      <c r="U431" s="36">
        <f>SUMIFS(СВЦЭМ!$L$34:$L$777,СВЦЭМ!$A$34:$A$777,$A431,СВЦЭМ!$B$34:$B$777,U$401)+'СЕТ СН'!$F$16</f>
        <v>0</v>
      </c>
      <c r="V431" s="36">
        <f>SUMIFS(СВЦЭМ!$L$34:$L$777,СВЦЭМ!$A$34:$A$777,$A431,СВЦЭМ!$B$34:$B$777,V$401)+'СЕТ СН'!$F$16</f>
        <v>0</v>
      </c>
      <c r="W431" s="36">
        <f>SUMIFS(СВЦЭМ!$L$34:$L$777,СВЦЭМ!$A$34:$A$777,$A431,СВЦЭМ!$B$34:$B$777,W$401)+'СЕТ СН'!$F$16</f>
        <v>0</v>
      </c>
      <c r="X431" s="36">
        <f>SUMIFS(СВЦЭМ!$L$34:$L$777,СВЦЭМ!$A$34:$A$777,$A431,СВЦЭМ!$B$34:$B$777,X$401)+'СЕТ СН'!$F$16</f>
        <v>0</v>
      </c>
      <c r="Y431" s="36">
        <f>SUMIFS(СВЦЭМ!$L$34:$L$777,СВЦЭМ!$A$34:$A$777,$A431,СВЦЭМ!$B$34:$B$777,Y$401)+'СЕТ СН'!$F$16</f>
        <v>0</v>
      </c>
    </row>
    <row r="432" spans="1:25" ht="15.75" hidden="1" x14ac:dyDescent="0.2">
      <c r="A432" s="35">
        <f t="shared" si="11"/>
        <v>44105</v>
      </c>
      <c r="B432" s="36">
        <f>SUMIFS(СВЦЭМ!$L$34:$L$777,СВЦЭМ!$A$34:$A$777,$A432,СВЦЭМ!$B$34:$B$777,B$401)+'СЕТ СН'!$F$16</f>
        <v>0</v>
      </c>
      <c r="C432" s="36">
        <f>SUMIFS(СВЦЭМ!$L$34:$L$777,СВЦЭМ!$A$34:$A$777,$A432,СВЦЭМ!$B$34:$B$777,C$401)+'СЕТ СН'!$F$16</f>
        <v>0</v>
      </c>
      <c r="D432" s="36">
        <f>SUMIFS(СВЦЭМ!$L$34:$L$777,СВЦЭМ!$A$34:$A$777,$A432,СВЦЭМ!$B$34:$B$777,D$401)+'СЕТ СН'!$F$16</f>
        <v>0</v>
      </c>
      <c r="E432" s="36">
        <f>SUMIFS(СВЦЭМ!$L$34:$L$777,СВЦЭМ!$A$34:$A$777,$A432,СВЦЭМ!$B$34:$B$777,E$401)+'СЕТ СН'!$F$16</f>
        <v>0</v>
      </c>
      <c r="F432" s="36">
        <f>SUMIFS(СВЦЭМ!$L$34:$L$777,СВЦЭМ!$A$34:$A$777,$A432,СВЦЭМ!$B$34:$B$777,F$401)+'СЕТ СН'!$F$16</f>
        <v>0</v>
      </c>
      <c r="G432" s="36">
        <f>SUMIFS(СВЦЭМ!$L$34:$L$777,СВЦЭМ!$A$34:$A$777,$A432,СВЦЭМ!$B$34:$B$777,G$401)+'СЕТ СН'!$F$16</f>
        <v>0</v>
      </c>
      <c r="H432" s="36">
        <f>SUMIFS(СВЦЭМ!$L$34:$L$777,СВЦЭМ!$A$34:$A$777,$A432,СВЦЭМ!$B$34:$B$777,H$401)+'СЕТ СН'!$F$16</f>
        <v>0</v>
      </c>
      <c r="I432" s="36">
        <f>SUMIFS(СВЦЭМ!$L$34:$L$777,СВЦЭМ!$A$34:$A$777,$A432,СВЦЭМ!$B$34:$B$777,I$401)+'СЕТ СН'!$F$16</f>
        <v>0</v>
      </c>
      <c r="J432" s="36">
        <f>SUMIFS(СВЦЭМ!$L$34:$L$777,СВЦЭМ!$A$34:$A$777,$A432,СВЦЭМ!$B$34:$B$777,J$401)+'СЕТ СН'!$F$16</f>
        <v>0</v>
      </c>
      <c r="K432" s="36">
        <f>SUMIFS(СВЦЭМ!$L$34:$L$777,СВЦЭМ!$A$34:$A$777,$A432,СВЦЭМ!$B$34:$B$777,K$401)+'СЕТ СН'!$F$16</f>
        <v>0</v>
      </c>
      <c r="L432" s="36">
        <f>SUMIFS(СВЦЭМ!$L$34:$L$777,СВЦЭМ!$A$34:$A$777,$A432,СВЦЭМ!$B$34:$B$777,L$401)+'СЕТ СН'!$F$16</f>
        <v>0</v>
      </c>
      <c r="M432" s="36">
        <f>SUMIFS(СВЦЭМ!$L$34:$L$777,СВЦЭМ!$A$34:$A$777,$A432,СВЦЭМ!$B$34:$B$777,M$401)+'СЕТ СН'!$F$16</f>
        <v>0</v>
      </c>
      <c r="N432" s="36">
        <f>SUMIFS(СВЦЭМ!$L$34:$L$777,СВЦЭМ!$A$34:$A$777,$A432,СВЦЭМ!$B$34:$B$777,N$401)+'СЕТ СН'!$F$16</f>
        <v>0</v>
      </c>
      <c r="O432" s="36">
        <f>SUMIFS(СВЦЭМ!$L$34:$L$777,СВЦЭМ!$A$34:$A$777,$A432,СВЦЭМ!$B$34:$B$777,O$401)+'СЕТ СН'!$F$16</f>
        <v>0</v>
      </c>
      <c r="P432" s="36">
        <f>SUMIFS(СВЦЭМ!$L$34:$L$777,СВЦЭМ!$A$34:$A$777,$A432,СВЦЭМ!$B$34:$B$777,P$401)+'СЕТ СН'!$F$16</f>
        <v>0</v>
      </c>
      <c r="Q432" s="36">
        <f>SUMIFS(СВЦЭМ!$L$34:$L$777,СВЦЭМ!$A$34:$A$777,$A432,СВЦЭМ!$B$34:$B$777,Q$401)+'СЕТ СН'!$F$16</f>
        <v>0</v>
      </c>
      <c r="R432" s="36">
        <f>SUMIFS(СВЦЭМ!$L$34:$L$777,СВЦЭМ!$A$34:$A$777,$A432,СВЦЭМ!$B$34:$B$777,R$401)+'СЕТ СН'!$F$16</f>
        <v>0</v>
      </c>
      <c r="S432" s="36">
        <f>SUMIFS(СВЦЭМ!$L$34:$L$777,СВЦЭМ!$A$34:$A$777,$A432,СВЦЭМ!$B$34:$B$777,S$401)+'СЕТ СН'!$F$16</f>
        <v>0</v>
      </c>
      <c r="T432" s="36">
        <f>SUMIFS(СВЦЭМ!$L$34:$L$777,СВЦЭМ!$A$34:$A$777,$A432,СВЦЭМ!$B$34:$B$777,T$401)+'СЕТ СН'!$F$16</f>
        <v>0</v>
      </c>
      <c r="U432" s="36">
        <f>SUMIFS(СВЦЭМ!$L$34:$L$777,СВЦЭМ!$A$34:$A$777,$A432,СВЦЭМ!$B$34:$B$777,U$401)+'СЕТ СН'!$F$16</f>
        <v>0</v>
      </c>
      <c r="V432" s="36">
        <f>SUMIFS(СВЦЭМ!$L$34:$L$777,СВЦЭМ!$A$34:$A$777,$A432,СВЦЭМ!$B$34:$B$777,V$401)+'СЕТ СН'!$F$16</f>
        <v>0</v>
      </c>
      <c r="W432" s="36">
        <f>SUMIFS(СВЦЭМ!$L$34:$L$777,СВЦЭМ!$A$34:$A$777,$A432,СВЦЭМ!$B$34:$B$777,W$401)+'СЕТ СН'!$F$16</f>
        <v>0</v>
      </c>
      <c r="X432" s="36">
        <f>SUMIFS(СВЦЭМ!$L$34:$L$777,СВЦЭМ!$A$34:$A$777,$A432,СВЦЭМ!$B$34:$B$777,X$401)+'СЕТ СН'!$F$16</f>
        <v>0</v>
      </c>
      <c r="Y432" s="36">
        <f>SUMIFS(СВЦЭМ!$L$34:$L$777,СВЦЭМ!$A$34:$A$777,$A432,СВЦЭМ!$B$34:$B$777,Y$401)+'СЕТ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7.4508990199999996</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8" t="s">
        <v>74</v>
      </c>
      <c r="B437" s="138"/>
      <c r="C437" s="138"/>
      <c r="D437" s="138"/>
      <c r="E437" s="138"/>
      <c r="F437" s="138"/>
      <c r="G437" s="138"/>
      <c r="H437" s="138"/>
      <c r="I437" s="138"/>
      <c r="J437" s="138"/>
      <c r="K437" s="138"/>
      <c r="L437" s="138"/>
      <c r="M437" s="138"/>
      <c r="N437" s="139" t="s">
        <v>29</v>
      </c>
      <c r="O437" s="139"/>
      <c r="P437" s="139"/>
      <c r="Q437" s="139"/>
      <c r="R437" s="139"/>
      <c r="S437" s="139"/>
      <c r="T437" s="139"/>
      <c r="U437" s="139"/>
      <c r="V437" s="47"/>
      <c r="W437" s="47"/>
      <c r="X437" s="47"/>
      <c r="Y437" s="47"/>
    </row>
    <row r="438" spans="1:26" ht="15.75" x14ac:dyDescent="0.25">
      <c r="A438" s="138"/>
      <c r="B438" s="138"/>
      <c r="C438" s="138"/>
      <c r="D438" s="138"/>
      <c r="E438" s="138"/>
      <c r="F438" s="138"/>
      <c r="G438" s="138"/>
      <c r="H438" s="138"/>
      <c r="I438" s="138"/>
      <c r="J438" s="138"/>
      <c r="K438" s="138"/>
      <c r="L438" s="138"/>
      <c r="M438" s="138"/>
      <c r="N438" s="140" t="s">
        <v>0</v>
      </c>
      <c r="O438" s="140"/>
      <c r="P438" s="140" t="s">
        <v>1</v>
      </c>
      <c r="Q438" s="140"/>
      <c r="R438" s="140" t="s">
        <v>2</v>
      </c>
      <c r="S438" s="140"/>
      <c r="T438" s="140" t="s">
        <v>3</v>
      </c>
      <c r="U438" s="140"/>
    </row>
    <row r="439" spans="1:26" ht="15.75" x14ac:dyDescent="0.25">
      <c r="A439" s="138"/>
      <c r="B439" s="138"/>
      <c r="C439" s="138"/>
      <c r="D439" s="138"/>
      <c r="E439" s="138"/>
      <c r="F439" s="138"/>
      <c r="G439" s="138"/>
      <c r="H439" s="138"/>
      <c r="I439" s="138"/>
      <c r="J439" s="138"/>
      <c r="K439" s="138"/>
      <c r="L439" s="138"/>
      <c r="M439" s="138"/>
      <c r="N439" s="141">
        <f>СВЦЭМ!$D$12+'СЕТ СН'!$F$13-'СЕТ СН'!$F$25</f>
        <v>520397.92510508216</v>
      </c>
      <c r="O439" s="142"/>
      <c r="P439" s="141">
        <f>СВЦЭМ!$D$12+'СЕТ СН'!$F$13-'СЕТ СН'!$G$25</f>
        <v>520397.92510508216</v>
      </c>
      <c r="Q439" s="142"/>
      <c r="R439" s="141">
        <f>СВЦЭМ!$D$12+'СЕТ СН'!$F$13-'СЕТ СН'!$H$25</f>
        <v>520397.92510508216</v>
      </c>
      <c r="S439" s="142"/>
      <c r="T439" s="141">
        <f>СВЦЭМ!$D$12+'СЕТ СН'!$F$13-'СЕТ СН'!$I$25</f>
        <v>520397.92510508216</v>
      </c>
      <c r="U439" s="142"/>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сентябре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6" t="s">
        <v>42</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5" ht="32.25" customHeight="1" x14ac:dyDescent="0.2">
      <c r="A4" s="126" t="s">
        <v>81</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7" t="s">
        <v>7</v>
      </c>
      <c r="B9" s="130" t="s">
        <v>134</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01.09.2020</v>
      </c>
      <c r="B12" s="36">
        <f>SUMIFS(СВЦЭМ!$D$33:$D$776,СВЦЭМ!$A$33:$A$776,$A12,СВЦЭМ!$B$33:$B$776,B$11)+'СЕТ СН'!$F$14+СВЦЭМ!$D$10+'СЕТ СН'!$F$8*'СЕТ СН'!$F$9-'СЕТ СН'!$F$26</f>
        <v>976.41095251000002</v>
      </c>
      <c r="C12" s="36">
        <f>SUMIFS(СВЦЭМ!$D$33:$D$776,СВЦЭМ!$A$33:$A$776,$A12,СВЦЭМ!$B$33:$B$776,C$11)+'СЕТ СН'!$F$14+СВЦЭМ!$D$10+'СЕТ СН'!$F$8*'СЕТ СН'!$F$9-'СЕТ СН'!$F$26</f>
        <v>1027.5647831400001</v>
      </c>
      <c r="D12" s="36">
        <f>SUMIFS(СВЦЭМ!$D$33:$D$776,СВЦЭМ!$A$33:$A$776,$A12,СВЦЭМ!$B$33:$B$776,D$11)+'СЕТ СН'!$F$14+СВЦЭМ!$D$10+'СЕТ СН'!$F$8*'СЕТ СН'!$F$9-'СЕТ СН'!$F$26</f>
        <v>1046.8755670400001</v>
      </c>
      <c r="E12" s="36">
        <f>SUMIFS(СВЦЭМ!$D$33:$D$776,СВЦЭМ!$A$33:$A$776,$A12,СВЦЭМ!$B$33:$B$776,E$11)+'СЕТ СН'!$F$14+СВЦЭМ!$D$10+'СЕТ СН'!$F$8*'СЕТ СН'!$F$9-'СЕТ СН'!$F$26</f>
        <v>1062.31096983</v>
      </c>
      <c r="F12" s="36">
        <f>SUMIFS(СВЦЭМ!$D$33:$D$776,СВЦЭМ!$A$33:$A$776,$A12,СВЦЭМ!$B$33:$B$776,F$11)+'СЕТ СН'!$F$14+СВЦЭМ!$D$10+'СЕТ СН'!$F$8*'СЕТ СН'!$F$9-'СЕТ СН'!$F$26</f>
        <v>1072.8540080100001</v>
      </c>
      <c r="G12" s="36">
        <f>SUMIFS(СВЦЭМ!$D$33:$D$776,СВЦЭМ!$A$33:$A$776,$A12,СВЦЭМ!$B$33:$B$776,G$11)+'СЕТ СН'!$F$14+СВЦЭМ!$D$10+'СЕТ СН'!$F$8*'СЕТ СН'!$F$9-'СЕТ СН'!$F$26</f>
        <v>1073.67638519</v>
      </c>
      <c r="H12" s="36">
        <f>SUMIFS(СВЦЭМ!$D$33:$D$776,СВЦЭМ!$A$33:$A$776,$A12,СВЦЭМ!$B$33:$B$776,H$11)+'СЕТ СН'!$F$14+СВЦЭМ!$D$10+'СЕТ СН'!$F$8*'СЕТ СН'!$F$9-'СЕТ СН'!$F$26</f>
        <v>1055.8908091000001</v>
      </c>
      <c r="I12" s="36">
        <f>SUMIFS(СВЦЭМ!$D$33:$D$776,СВЦЭМ!$A$33:$A$776,$A12,СВЦЭМ!$B$33:$B$776,I$11)+'СЕТ СН'!$F$14+СВЦЭМ!$D$10+'СЕТ СН'!$F$8*'СЕТ СН'!$F$9-'СЕТ СН'!$F$26</f>
        <v>1017.0048811300001</v>
      </c>
      <c r="J12" s="36">
        <f>SUMIFS(СВЦЭМ!$D$33:$D$776,СВЦЭМ!$A$33:$A$776,$A12,СВЦЭМ!$B$33:$B$776,J$11)+'СЕТ СН'!$F$14+СВЦЭМ!$D$10+'СЕТ СН'!$F$8*'СЕТ СН'!$F$9-'СЕТ СН'!$F$26</f>
        <v>964.62956362</v>
      </c>
      <c r="K12" s="36">
        <f>SUMIFS(СВЦЭМ!$D$33:$D$776,СВЦЭМ!$A$33:$A$776,$A12,СВЦЭМ!$B$33:$B$776,K$11)+'СЕТ СН'!$F$14+СВЦЭМ!$D$10+'СЕТ СН'!$F$8*'СЕТ СН'!$F$9-'СЕТ СН'!$F$26</f>
        <v>946.07299790000002</v>
      </c>
      <c r="L12" s="36">
        <f>SUMIFS(СВЦЭМ!$D$33:$D$776,СВЦЭМ!$A$33:$A$776,$A12,СВЦЭМ!$B$33:$B$776,L$11)+'СЕТ СН'!$F$14+СВЦЭМ!$D$10+'СЕТ СН'!$F$8*'СЕТ СН'!$F$9-'СЕТ СН'!$F$26</f>
        <v>938.54849274000003</v>
      </c>
      <c r="M12" s="36">
        <f>SUMIFS(СВЦЭМ!$D$33:$D$776,СВЦЭМ!$A$33:$A$776,$A12,СВЦЭМ!$B$33:$B$776,M$11)+'СЕТ СН'!$F$14+СВЦЭМ!$D$10+'СЕТ СН'!$F$8*'СЕТ СН'!$F$9-'СЕТ СН'!$F$26</f>
        <v>941.55633221000005</v>
      </c>
      <c r="N12" s="36">
        <f>SUMIFS(СВЦЭМ!$D$33:$D$776,СВЦЭМ!$A$33:$A$776,$A12,СВЦЭМ!$B$33:$B$776,N$11)+'СЕТ СН'!$F$14+СВЦЭМ!$D$10+'СЕТ СН'!$F$8*'СЕТ СН'!$F$9-'СЕТ СН'!$F$26</f>
        <v>966.55809377000003</v>
      </c>
      <c r="O12" s="36">
        <f>SUMIFS(СВЦЭМ!$D$33:$D$776,СВЦЭМ!$A$33:$A$776,$A12,СВЦЭМ!$B$33:$B$776,O$11)+'СЕТ СН'!$F$14+СВЦЭМ!$D$10+'СЕТ СН'!$F$8*'СЕТ СН'!$F$9-'СЕТ СН'!$F$26</f>
        <v>963.14020714000003</v>
      </c>
      <c r="P12" s="36">
        <f>SUMIFS(СВЦЭМ!$D$33:$D$776,СВЦЭМ!$A$33:$A$776,$A12,СВЦЭМ!$B$33:$B$776,P$11)+'СЕТ СН'!$F$14+СВЦЭМ!$D$10+'СЕТ СН'!$F$8*'СЕТ СН'!$F$9-'СЕТ СН'!$F$26</f>
        <v>962.17375004000007</v>
      </c>
      <c r="Q12" s="36">
        <f>SUMIFS(СВЦЭМ!$D$33:$D$776,СВЦЭМ!$A$33:$A$776,$A12,СВЦЭМ!$B$33:$B$776,Q$11)+'СЕТ СН'!$F$14+СВЦЭМ!$D$10+'СЕТ СН'!$F$8*'СЕТ СН'!$F$9-'СЕТ СН'!$F$26</f>
        <v>968.03691733000005</v>
      </c>
      <c r="R12" s="36">
        <f>SUMIFS(СВЦЭМ!$D$33:$D$776,СВЦЭМ!$A$33:$A$776,$A12,СВЦЭМ!$B$33:$B$776,R$11)+'СЕТ СН'!$F$14+СВЦЭМ!$D$10+'СЕТ СН'!$F$8*'СЕТ СН'!$F$9-'СЕТ СН'!$F$26</f>
        <v>957.22699135000005</v>
      </c>
      <c r="S12" s="36">
        <f>SUMIFS(СВЦЭМ!$D$33:$D$776,СВЦЭМ!$A$33:$A$776,$A12,СВЦЭМ!$B$33:$B$776,S$11)+'СЕТ СН'!$F$14+СВЦЭМ!$D$10+'СЕТ СН'!$F$8*'СЕТ СН'!$F$9-'СЕТ СН'!$F$26</f>
        <v>962.46074079000005</v>
      </c>
      <c r="T12" s="36">
        <f>SUMIFS(СВЦЭМ!$D$33:$D$776,СВЦЭМ!$A$33:$A$776,$A12,СВЦЭМ!$B$33:$B$776,T$11)+'СЕТ СН'!$F$14+СВЦЭМ!$D$10+'СЕТ СН'!$F$8*'СЕТ СН'!$F$9-'СЕТ СН'!$F$26</f>
        <v>956.56733858000007</v>
      </c>
      <c r="U12" s="36">
        <f>SUMIFS(СВЦЭМ!$D$33:$D$776,СВЦЭМ!$A$33:$A$776,$A12,СВЦЭМ!$B$33:$B$776,U$11)+'СЕТ СН'!$F$14+СВЦЭМ!$D$10+'СЕТ СН'!$F$8*'СЕТ СН'!$F$9-'СЕТ СН'!$F$26</f>
        <v>952.82960052999999</v>
      </c>
      <c r="V12" s="36">
        <f>SUMIFS(СВЦЭМ!$D$33:$D$776,СВЦЭМ!$A$33:$A$776,$A12,СВЦЭМ!$B$33:$B$776,V$11)+'СЕТ СН'!$F$14+СВЦЭМ!$D$10+'СЕТ СН'!$F$8*'СЕТ СН'!$F$9-'СЕТ СН'!$F$26</f>
        <v>943.69903284000009</v>
      </c>
      <c r="W12" s="36">
        <f>SUMIFS(СВЦЭМ!$D$33:$D$776,СВЦЭМ!$A$33:$A$776,$A12,СВЦЭМ!$B$33:$B$776,W$11)+'СЕТ СН'!$F$14+СВЦЭМ!$D$10+'СЕТ СН'!$F$8*'СЕТ СН'!$F$9-'СЕТ СН'!$F$26</f>
        <v>932.51801811000007</v>
      </c>
      <c r="X12" s="36">
        <f>SUMIFS(СВЦЭМ!$D$33:$D$776,СВЦЭМ!$A$33:$A$776,$A12,СВЦЭМ!$B$33:$B$776,X$11)+'СЕТ СН'!$F$14+СВЦЭМ!$D$10+'СЕТ СН'!$F$8*'СЕТ СН'!$F$9-'СЕТ СН'!$F$26</f>
        <v>960.19609904000004</v>
      </c>
      <c r="Y12" s="36">
        <f>SUMIFS(СВЦЭМ!$D$33:$D$776,СВЦЭМ!$A$33:$A$776,$A12,СВЦЭМ!$B$33:$B$776,Y$11)+'СЕТ СН'!$F$14+СВЦЭМ!$D$10+'СЕТ СН'!$F$8*'СЕТ СН'!$F$9-'СЕТ СН'!$F$26</f>
        <v>1020.51927672</v>
      </c>
    </row>
    <row r="13" spans="1:25" ht="15.75" x14ac:dyDescent="0.2">
      <c r="A13" s="35">
        <f>A12+1</f>
        <v>44076</v>
      </c>
      <c r="B13" s="36">
        <f>SUMIFS(СВЦЭМ!$D$33:$D$776,СВЦЭМ!$A$33:$A$776,$A13,СВЦЭМ!$B$33:$B$776,B$11)+'СЕТ СН'!$F$14+СВЦЭМ!$D$10+'СЕТ СН'!$F$8*'СЕТ СН'!$F$9-'СЕТ СН'!$F$26</f>
        <v>1045.81457875</v>
      </c>
      <c r="C13" s="36">
        <f>SUMIFS(СВЦЭМ!$D$33:$D$776,СВЦЭМ!$A$33:$A$776,$A13,СВЦЭМ!$B$33:$B$776,C$11)+'СЕТ СН'!$F$14+СВЦЭМ!$D$10+'СЕТ СН'!$F$8*'СЕТ СН'!$F$9-'СЕТ СН'!$F$26</f>
        <v>1105.3249604800001</v>
      </c>
      <c r="D13" s="36">
        <f>SUMIFS(СВЦЭМ!$D$33:$D$776,СВЦЭМ!$A$33:$A$776,$A13,СВЦЭМ!$B$33:$B$776,D$11)+'СЕТ СН'!$F$14+СВЦЭМ!$D$10+'СЕТ СН'!$F$8*'СЕТ СН'!$F$9-'СЕТ СН'!$F$26</f>
        <v>1145.6991995599999</v>
      </c>
      <c r="E13" s="36">
        <f>SUMIFS(СВЦЭМ!$D$33:$D$776,СВЦЭМ!$A$33:$A$776,$A13,СВЦЭМ!$B$33:$B$776,E$11)+'СЕТ СН'!$F$14+СВЦЭМ!$D$10+'СЕТ СН'!$F$8*'СЕТ СН'!$F$9-'СЕТ СН'!$F$26</f>
        <v>1162.6302648000001</v>
      </c>
      <c r="F13" s="36">
        <f>SUMIFS(СВЦЭМ!$D$33:$D$776,СВЦЭМ!$A$33:$A$776,$A13,СВЦЭМ!$B$33:$B$776,F$11)+'СЕТ СН'!$F$14+СВЦЭМ!$D$10+'СЕТ СН'!$F$8*'СЕТ СН'!$F$9-'СЕТ СН'!$F$26</f>
        <v>1162.6586778599999</v>
      </c>
      <c r="G13" s="36">
        <f>SUMIFS(СВЦЭМ!$D$33:$D$776,СВЦЭМ!$A$33:$A$776,$A13,СВЦЭМ!$B$33:$B$776,G$11)+'СЕТ СН'!$F$14+СВЦЭМ!$D$10+'СЕТ СН'!$F$8*'СЕТ СН'!$F$9-'СЕТ СН'!$F$26</f>
        <v>1139.78099868</v>
      </c>
      <c r="H13" s="36">
        <f>SUMIFS(СВЦЭМ!$D$33:$D$776,СВЦЭМ!$A$33:$A$776,$A13,СВЦЭМ!$B$33:$B$776,H$11)+'СЕТ СН'!$F$14+СВЦЭМ!$D$10+'СЕТ СН'!$F$8*'СЕТ СН'!$F$9-'СЕТ СН'!$F$26</f>
        <v>1084.8969187600001</v>
      </c>
      <c r="I13" s="36">
        <f>SUMIFS(СВЦЭМ!$D$33:$D$776,СВЦЭМ!$A$33:$A$776,$A13,СВЦЭМ!$B$33:$B$776,I$11)+'СЕТ СН'!$F$14+СВЦЭМ!$D$10+'СЕТ СН'!$F$8*'СЕТ СН'!$F$9-'СЕТ СН'!$F$26</f>
        <v>1013.9717382800001</v>
      </c>
      <c r="J13" s="36">
        <f>SUMIFS(СВЦЭМ!$D$33:$D$776,СВЦЭМ!$A$33:$A$776,$A13,СВЦЭМ!$B$33:$B$776,J$11)+'СЕТ СН'!$F$14+СВЦЭМ!$D$10+'СЕТ СН'!$F$8*'СЕТ СН'!$F$9-'СЕТ СН'!$F$26</f>
        <v>951.72733950000008</v>
      </c>
      <c r="K13" s="36">
        <f>SUMIFS(СВЦЭМ!$D$33:$D$776,СВЦЭМ!$A$33:$A$776,$A13,СВЦЭМ!$B$33:$B$776,K$11)+'СЕТ СН'!$F$14+СВЦЭМ!$D$10+'СЕТ СН'!$F$8*'СЕТ СН'!$F$9-'СЕТ СН'!$F$26</f>
        <v>950.34336351000002</v>
      </c>
      <c r="L13" s="36">
        <f>SUMIFS(СВЦЭМ!$D$33:$D$776,СВЦЭМ!$A$33:$A$776,$A13,СВЦЭМ!$B$33:$B$776,L$11)+'СЕТ СН'!$F$14+СВЦЭМ!$D$10+'СЕТ СН'!$F$8*'СЕТ СН'!$F$9-'СЕТ СН'!$F$26</f>
        <v>955.97745713000006</v>
      </c>
      <c r="M13" s="36">
        <f>SUMIFS(СВЦЭМ!$D$33:$D$776,СВЦЭМ!$A$33:$A$776,$A13,СВЦЭМ!$B$33:$B$776,M$11)+'СЕТ СН'!$F$14+СВЦЭМ!$D$10+'СЕТ СН'!$F$8*'СЕТ СН'!$F$9-'СЕТ СН'!$F$26</f>
        <v>955.34749938000004</v>
      </c>
      <c r="N13" s="36">
        <f>SUMIFS(СВЦЭМ!$D$33:$D$776,СВЦЭМ!$A$33:$A$776,$A13,СВЦЭМ!$B$33:$B$776,N$11)+'СЕТ СН'!$F$14+СВЦЭМ!$D$10+'СЕТ СН'!$F$8*'СЕТ СН'!$F$9-'СЕТ СН'!$F$26</f>
        <v>966.64680526000006</v>
      </c>
      <c r="O13" s="36">
        <f>SUMIFS(СВЦЭМ!$D$33:$D$776,СВЦЭМ!$A$33:$A$776,$A13,СВЦЭМ!$B$33:$B$776,O$11)+'СЕТ СН'!$F$14+СВЦЭМ!$D$10+'СЕТ СН'!$F$8*'СЕТ СН'!$F$9-'СЕТ СН'!$F$26</f>
        <v>973.03195234999998</v>
      </c>
      <c r="P13" s="36">
        <f>SUMIFS(СВЦЭМ!$D$33:$D$776,СВЦЭМ!$A$33:$A$776,$A13,СВЦЭМ!$B$33:$B$776,P$11)+'СЕТ СН'!$F$14+СВЦЭМ!$D$10+'СЕТ СН'!$F$8*'СЕТ СН'!$F$9-'СЕТ СН'!$F$26</f>
        <v>976.86945619000005</v>
      </c>
      <c r="Q13" s="36">
        <f>SUMIFS(СВЦЭМ!$D$33:$D$776,СВЦЭМ!$A$33:$A$776,$A13,СВЦЭМ!$B$33:$B$776,Q$11)+'СЕТ СН'!$F$14+СВЦЭМ!$D$10+'СЕТ СН'!$F$8*'СЕТ СН'!$F$9-'СЕТ СН'!$F$26</f>
        <v>975.51835126000003</v>
      </c>
      <c r="R13" s="36">
        <f>SUMIFS(СВЦЭМ!$D$33:$D$776,СВЦЭМ!$A$33:$A$776,$A13,СВЦЭМ!$B$33:$B$776,R$11)+'СЕТ СН'!$F$14+СВЦЭМ!$D$10+'СЕТ СН'!$F$8*'СЕТ СН'!$F$9-'СЕТ СН'!$F$26</f>
        <v>966.00714154000002</v>
      </c>
      <c r="S13" s="36">
        <f>SUMIFS(СВЦЭМ!$D$33:$D$776,СВЦЭМ!$A$33:$A$776,$A13,СВЦЭМ!$B$33:$B$776,S$11)+'СЕТ СН'!$F$14+СВЦЭМ!$D$10+'СЕТ СН'!$F$8*'СЕТ СН'!$F$9-'СЕТ СН'!$F$26</f>
        <v>971.06525402</v>
      </c>
      <c r="T13" s="36">
        <f>SUMIFS(СВЦЭМ!$D$33:$D$776,СВЦЭМ!$A$33:$A$776,$A13,СВЦЭМ!$B$33:$B$776,T$11)+'СЕТ СН'!$F$14+СВЦЭМ!$D$10+'СЕТ СН'!$F$8*'СЕТ СН'!$F$9-'СЕТ СН'!$F$26</f>
        <v>922.19007713000008</v>
      </c>
      <c r="U13" s="36">
        <f>SUMIFS(СВЦЭМ!$D$33:$D$776,СВЦЭМ!$A$33:$A$776,$A13,СВЦЭМ!$B$33:$B$776,U$11)+'СЕТ СН'!$F$14+СВЦЭМ!$D$10+'СЕТ СН'!$F$8*'СЕТ СН'!$F$9-'СЕТ СН'!$F$26</f>
        <v>902.20357477000005</v>
      </c>
      <c r="V13" s="36">
        <f>SUMIFS(СВЦЭМ!$D$33:$D$776,СВЦЭМ!$A$33:$A$776,$A13,СВЦЭМ!$B$33:$B$776,V$11)+'СЕТ СН'!$F$14+СВЦЭМ!$D$10+'СЕТ СН'!$F$8*'СЕТ СН'!$F$9-'СЕТ СН'!$F$26</f>
        <v>884.84109296000008</v>
      </c>
      <c r="W13" s="36">
        <f>SUMIFS(СВЦЭМ!$D$33:$D$776,СВЦЭМ!$A$33:$A$776,$A13,СВЦЭМ!$B$33:$B$776,W$11)+'СЕТ СН'!$F$14+СВЦЭМ!$D$10+'СЕТ СН'!$F$8*'СЕТ СН'!$F$9-'СЕТ СН'!$F$26</f>
        <v>891.75319259000003</v>
      </c>
      <c r="X13" s="36">
        <f>SUMIFS(СВЦЭМ!$D$33:$D$776,СВЦЭМ!$A$33:$A$776,$A13,СВЦЭМ!$B$33:$B$776,X$11)+'СЕТ СН'!$F$14+СВЦЭМ!$D$10+'СЕТ СН'!$F$8*'СЕТ СН'!$F$9-'СЕТ СН'!$F$26</f>
        <v>942.19267935000005</v>
      </c>
      <c r="Y13" s="36">
        <f>SUMIFS(СВЦЭМ!$D$33:$D$776,СВЦЭМ!$A$33:$A$776,$A13,СВЦЭМ!$B$33:$B$776,Y$11)+'СЕТ СН'!$F$14+СВЦЭМ!$D$10+'СЕТ СН'!$F$8*'СЕТ СН'!$F$9-'СЕТ СН'!$F$26</f>
        <v>979.40867433000005</v>
      </c>
    </row>
    <row r="14" spans="1:25" ht="15.75" x14ac:dyDescent="0.2">
      <c r="A14" s="35">
        <f t="shared" ref="A14:A42" si="0">A13+1</f>
        <v>44077</v>
      </c>
      <c r="B14" s="36">
        <f>SUMIFS(СВЦЭМ!$D$33:$D$776,СВЦЭМ!$A$33:$A$776,$A14,СВЦЭМ!$B$33:$B$776,B$11)+'СЕТ СН'!$F$14+СВЦЭМ!$D$10+'СЕТ СН'!$F$8*'СЕТ СН'!$F$9-'СЕТ СН'!$F$26</f>
        <v>1075.21601682</v>
      </c>
      <c r="C14" s="36">
        <f>SUMIFS(СВЦЭМ!$D$33:$D$776,СВЦЭМ!$A$33:$A$776,$A14,СВЦЭМ!$B$33:$B$776,C$11)+'СЕТ СН'!$F$14+СВЦЭМ!$D$10+'СЕТ СН'!$F$8*'СЕТ СН'!$F$9-'СЕТ СН'!$F$26</f>
        <v>1101.0026170800002</v>
      </c>
      <c r="D14" s="36">
        <f>SUMIFS(СВЦЭМ!$D$33:$D$776,СВЦЭМ!$A$33:$A$776,$A14,СВЦЭМ!$B$33:$B$776,D$11)+'СЕТ СН'!$F$14+СВЦЭМ!$D$10+'СЕТ СН'!$F$8*'СЕТ СН'!$F$9-'СЕТ СН'!$F$26</f>
        <v>1085.1482003600001</v>
      </c>
      <c r="E14" s="36">
        <f>SUMIFS(СВЦЭМ!$D$33:$D$776,СВЦЭМ!$A$33:$A$776,$A14,СВЦЭМ!$B$33:$B$776,E$11)+'СЕТ СН'!$F$14+СВЦЭМ!$D$10+'СЕТ СН'!$F$8*'СЕТ СН'!$F$9-'СЕТ СН'!$F$26</f>
        <v>1082.27767597</v>
      </c>
      <c r="F14" s="36">
        <f>SUMIFS(СВЦЭМ!$D$33:$D$776,СВЦЭМ!$A$33:$A$776,$A14,СВЦЭМ!$B$33:$B$776,F$11)+'СЕТ СН'!$F$14+СВЦЭМ!$D$10+'СЕТ СН'!$F$8*'СЕТ СН'!$F$9-'СЕТ СН'!$F$26</f>
        <v>1082.26673138</v>
      </c>
      <c r="G14" s="36">
        <f>SUMIFS(СВЦЭМ!$D$33:$D$776,СВЦЭМ!$A$33:$A$776,$A14,СВЦЭМ!$B$33:$B$776,G$11)+'СЕТ СН'!$F$14+СВЦЭМ!$D$10+'СЕТ СН'!$F$8*'СЕТ СН'!$F$9-'СЕТ СН'!$F$26</f>
        <v>1086.4834185700001</v>
      </c>
      <c r="H14" s="36">
        <f>SUMIFS(СВЦЭМ!$D$33:$D$776,СВЦЭМ!$A$33:$A$776,$A14,СВЦЭМ!$B$33:$B$776,H$11)+'СЕТ СН'!$F$14+СВЦЭМ!$D$10+'СЕТ СН'!$F$8*'СЕТ СН'!$F$9-'СЕТ СН'!$F$26</f>
        <v>1070.03488857</v>
      </c>
      <c r="I14" s="36">
        <f>SUMIFS(СВЦЭМ!$D$33:$D$776,СВЦЭМ!$A$33:$A$776,$A14,СВЦЭМ!$B$33:$B$776,I$11)+'СЕТ СН'!$F$14+СВЦЭМ!$D$10+'СЕТ СН'!$F$8*'СЕТ СН'!$F$9-'СЕТ СН'!$F$26</f>
        <v>1000.32855382</v>
      </c>
      <c r="J14" s="36">
        <f>SUMIFS(СВЦЭМ!$D$33:$D$776,СВЦЭМ!$A$33:$A$776,$A14,СВЦЭМ!$B$33:$B$776,J$11)+'СЕТ СН'!$F$14+СВЦЭМ!$D$10+'СЕТ СН'!$F$8*'СЕТ СН'!$F$9-'СЕТ СН'!$F$26</f>
        <v>984.52406683000004</v>
      </c>
      <c r="K14" s="36">
        <f>SUMIFS(СВЦЭМ!$D$33:$D$776,СВЦЭМ!$A$33:$A$776,$A14,СВЦЭМ!$B$33:$B$776,K$11)+'СЕТ СН'!$F$14+СВЦЭМ!$D$10+'СЕТ СН'!$F$8*'СЕТ СН'!$F$9-'СЕТ СН'!$F$26</f>
        <v>1019.22546658</v>
      </c>
      <c r="L14" s="36">
        <f>SUMIFS(СВЦЭМ!$D$33:$D$776,СВЦЭМ!$A$33:$A$776,$A14,СВЦЭМ!$B$33:$B$776,L$11)+'СЕТ СН'!$F$14+СВЦЭМ!$D$10+'СЕТ СН'!$F$8*'СЕТ СН'!$F$9-'СЕТ СН'!$F$26</f>
        <v>1009.50207441</v>
      </c>
      <c r="M14" s="36">
        <f>SUMIFS(СВЦЭМ!$D$33:$D$776,СВЦЭМ!$A$33:$A$776,$A14,СВЦЭМ!$B$33:$B$776,M$11)+'СЕТ СН'!$F$14+СВЦЭМ!$D$10+'СЕТ СН'!$F$8*'СЕТ СН'!$F$9-'СЕТ СН'!$F$26</f>
        <v>1016.85011434</v>
      </c>
      <c r="N14" s="36">
        <f>SUMIFS(СВЦЭМ!$D$33:$D$776,СВЦЭМ!$A$33:$A$776,$A14,СВЦЭМ!$B$33:$B$776,N$11)+'СЕТ СН'!$F$14+СВЦЭМ!$D$10+'СЕТ СН'!$F$8*'СЕТ СН'!$F$9-'СЕТ СН'!$F$26</f>
        <v>1024.62299132</v>
      </c>
      <c r="O14" s="36">
        <f>SUMIFS(СВЦЭМ!$D$33:$D$776,СВЦЭМ!$A$33:$A$776,$A14,СВЦЭМ!$B$33:$B$776,O$11)+'СЕТ СН'!$F$14+СВЦЭМ!$D$10+'СЕТ СН'!$F$8*'СЕТ СН'!$F$9-'СЕТ СН'!$F$26</f>
        <v>1026.4911103900001</v>
      </c>
      <c r="P14" s="36">
        <f>SUMIFS(СВЦЭМ!$D$33:$D$776,СВЦЭМ!$A$33:$A$776,$A14,СВЦЭМ!$B$33:$B$776,P$11)+'СЕТ СН'!$F$14+СВЦЭМ!$D$10+'СЕТ СН'!$F$8*'СЕТ СН'!$F$9-'СЕТ СН'!$F$26</f>
        <v>1030.3207448800001</v>
      </c>
      <c r="Q14" s="36">
        <f>SUMIFS(СВЦЭМ!$D$33:$D$776,СВЦЭМ!$A$33:$A$776,$A14,СВЦЭМ!$B$33:$B$776,Q$11)+'СЕТ СН'!$F$14+СВЦЭМ!$D$10+'СЕТ СН'!$F$8*'СЕТ СН'!$F$9-'СЕТ СН'!$F$26</f>
        <v>1025.8383169700001</v>
      </c>
      <c r="R14" s="36">
        <f>SUMIFS(СВЦЭМ!$D$33:$D$776,СВЦЭМ!$A$33:$A$776,$A14,СВЦЭМ!$B$33:$B$776,R$11)+'СЕТ СН'!$F$14+СВЦЭМ!$D$10+'СЕТ СН'!$F$8*'СЕТ СН'!$F$9-'СЕТ СН'!$F$26</f>
        <v>1019.9365884</v>
      </c>
      <c r="S14" s="36">
        <f>SUMIFS(СВЦЭМ!$D$33:$D$776,СВЦЭМ!$A$33:$A$776,$A14,СВЦЭМ!$B$33:$B$776,S$11)+'СЕТ СН'!$F$14+СВЦЭМ!$D$10+'СЕТ СН'!$F$8*'СЕТ СН'!$F$9-'СЕТ СН'!$F$26</f>
        <v>1021.26990203</v>
      </c>
      <c r="T14" s="36">
        <f>SUMIFS(СВЦЭМ!$D$33:$D$776,СВЦЭМ!$A$33:$A$776,$A14,СВЦЭМ!$B$33:$B$776,T$11)+'СЕТ СН'!$F$14+СВЦЭМ!$D$10+'СЕТ СН'!$F$8*'СЕТ СН'!$F$9-'СЕТ СН'!$F$26</f>
        <v>981.89876143000004</v>
      </c>
      <c r="U14" s="36">
        <f>SUMIFS(СВЦЭМ!$D$33:$D$776,СВЦЭМ!$A$33:$A$776,$A14,СВЦЭМ!$B$33:$B$776,U$11)+'СЕТ СН'!$F$14+СВЦЭМ!$D$10+'СЕТ СН'!$F$8*'СЕТ СН'!$F$9-'СЕТ СН'!$F$26</f>
        <v>964.66661671000008</v>
      </c>
      <c r="V14" s="36">
        <f>SUMIFS(СВЦЭМ!$D$33:$D$776,СВЦЭМ!$A$33:$A$776,$A14,СВЦЭМ!$B$33:$B$776,V$11)+'СЕТ СН'!$F$14+СВЦЭМ!$D$10+'СЕТ СН'!$F$8*'СЕТ СН'!$F$9-'СЕТ СН'!$F$26</f>
        <v>968.30691901</v>
      </c>
      <c r="W14" s="36">
        <f>SUMIFS(СВЦЭМ!$D$33:$D$776,СВЦЭМ!$A$33:$A$776,$A14,СВЦЭМ!$B$33:$B$776,W$11)+'СЕТ СН'!$F$14+СВЦЭМ!$D$10+'СЕТ СН'!$F$8*'СЕТ СН'!$F$9-'СЕТ СН'!$F$26</f>
        <v>959.23714195000002</v>
      </c>
      <c r="X14" s="36">
        <f>SUMIFS(СВЦЭМ!$D$33:$D$776,СВЦЭМ!$A$33:$A$776,$A14,СВЦЭМ!$B$33:$B$776,X$11)+'СЕТ СН'!$F$14+СВЦЭМ!$D$10+'СЕТ СН'!$F$8*'СЕТ СН'!$F$9-'СЕТ СН'!$F$26</f>
        <v>1019.7445179700001</v>
      </c>
      <c r="Y14" s="36">
        <f>SUMIFS(СВЦЭМ!$D$33:$D$776,СВЦЭМ!$A$33:$A$776,$A14,СВЦЭМ!$B$33:$B$776,Y$11)+'СЕТ СН'!$F$14+СВЦЭМ!$D$10+'СЕТ СН'!$F$8*'СЕТ СН'!$F$9-'СЕТ СН'!$F$26</f>
        <v>1023.32083935</v>
      </c>
    </row>
    <row r="15" spans="1:25" ht="15.75" x14ac:dyDescent="0.2">
      <c r="A15" s="35">
        <f t="shared" si="0"/>
        <v>44078</v>
      </c>
      <c r="B15" s="36">
        <f>SUMIFS(СВЦЭМ!$D$33:$D$776,СВЦЭМ!$A$33:$A$776,$A15,СВЦЭМ!$B$33:$B$776,B$11)+'СЕТ СН'!$F$14+СВЦЭМ!$D$10+'СЕТ СН'!$F$8*'СЕТ СН'!$F$9-'СЕТ СН'!$F$26</f>
        <v>1099.2281522800001</v>
      </c>
      <c r="C15" s="36">
        <f>SUMIFS(СВЦЭМ!$D$33:$D$776,СВЦЭМ!$A$33:$A$776,$A15,СВЦЭМ!$B$33:$B$776,C$11)+'СЕТ СН'!$F$14+СВЦЭМ!$D$10+'СЕТ СН'!$F$8*'СЕТ СН'!$F$9-'СЕТ СН'!$F$26</f>
        <v>1102.4682880100002</v>
      </c>
      <c r="D15" s="36">
        <f>SUMIFS(СВЦЭМ!$D$33:$D$776,СВЦЭМ!$A$33:$A$776,$A15,СВЦЭМ!$B$33:$B$776,D$11)+'СЕТ СН'!$F$14+СВЦЭМ!$D$10+'СЕТ СН'!$F$8*'СЕТ СН'!$F$9-'СЕТ СН'!$F$26</f>
        <v>1085.2128010500001</v>
      </c>
      <c r="E15" s="36">
        <f>SUMIFS(СВЦЭМ!$D$33:$D$776,СВЦЭМ!$A$33:$A$776,$A15,СВЦЭМ!$B$33:$B$776,E$11)+'СЕТ СН'!$F$14+СВЦЭМ!$D$10+'СЕТ СН'!$F$8*'СЕТ СН'!$F$9-'СЕТ СН'!$F$26</f>
        <v>1079.8061800600001</v>
      </c>
      <c r="F15" s="36">
        <f>SUMIFS(СВЦЭМ!$D$33:$D$776,СВЦЭМ!$A$33:$A$776,$A15,СВЦЭМ!$B$33:$B$776,F$11)+'СЕТ СН'!$F$14+СВЦЭМ!$D$10+'СЕТ СН'!$F$8*'СЕТ СН'!$F$9-'СЕТ СН'!$F$26</f>
        <v>1079.90626088</v>
      </c>
      <c r="G15" s="36">
        <f>SUMIFS(СВЦЭМ!$D$33:$D$776,СВЦЭМ!$A$33:$A$776,$A15,СВЦЭМ!$B$33:$B$776,G$11)+'СЕТ СН'!$F$14+СВЦЭМ!$D$10+'СЕТ СН'!$F$8*'СЕТ СН'!$F$9-'СЕТ СН'!$F$26</f>
        <v>1085.2346173800001</v>
      </c>
      <c r="H15" s="36">
        <f>SUMIFS(СВЦЭМ!$D$33:$D$776,СВЦЭМ!$A$33:$A$776,$A15,СВЦЭМ!$B$33:$B$776,H$11)+'СЕТ СН'!$F$14+СВЦЭМ!$D$10+'СЕТ СН'!$F$8*'СЕТ СН'!$F$9-'СЕТ СН'!$F$26</f>
        <v>1069.2953487700001</v>
      </c>
      <c r="I15" s="36">
        <f>SUMIFS(СВЦЭМ!$D$33:$D$776,СВЦЭМ!$A$33:$A$776,$A15,СВЦЭМ!$B$33:$B$776,I$11)+'СЕТ СН'!$F$14+СВЦЭМ!$D$10+'СЕТ СН'!$F$8*'СЕТ СН'!$F$9-'СЕТ СН'!$F$26</f>
        <v>1028.7396824900002</v>
      </c>
      <c r="J15" s="36">
        <f>SUMIFS(СВЦЭМ!$D$33:$D$776,СВЦЭМ!$A$33:$A$776,$A15,СВЦЭМ!$B$33:$B$776,J$11)+'СЕТ СН'!$F$14+СВЦЭМ!$D$10+'СЕТ СН'!$F$8*'СЕТ СН'!$F$9-'СЕТ СН'!$F$26</f>
        <v>1017.38537109</v>
      </c>
      <c r="K15" s="36">
        <f>SUMIFS(СВЦЭМ!$D$33:$D$776,СВЦЭМ!$A$33:$A$776,$A15,СВЦЭМ!$B$33:$B$776,K$11)+'СЕТ СН'!$F$14+СВЦЭМ!$D$10+'СЕТ СН'!$F$8*'СЕТ СН'!$F$9-'СЕТ СН'!$F$26</f>
        <v>978.74387920000004</v>
      </c>
      <c r="L15" s="36">
        <f>SUMIFS(СВЦЭМ!$D$33:$D$776,СВЦЭМ!$A$33:$A$776,$A15,СВЦЭМ!$B$33:$B$776,L$11)+'СЕТ СН'!$F$14+СВЦЭМ!$D$10+'СЕТ СН'!$F$8*'СЕТ СН'!$F$9-'СЕТ СН'!$F$26</f>
        <v>972.75788864000003</v>
      </c>
      <c r="M15" s="36">
        <f>SUMIFS(СВЦЭМ!$D$33:$D$776,СВЦЭМ!$A$33:$A$776,$A15,СВЦЭМ!$B$33:$B$776,M$11)+'СЕТ СН'!$F$14+СВЦЭМ!$D$10+'СЕТ СН'!$F$8*'СЕТ СН'!$F$9-'СЕТ СН'!$F$26</f>
        <v>967.44228860999999</v>
      </c>
      <c r="N15" s="36">
        <f>SUMIFS(СВЦЭМ!$D$33:$D$776,СВЦЭМ!$A$33:$A$776,$A15,СВЦЭМ!$B$33:$B$776,N$11)+'СЕТ СН'!$F$14+СВЦЭМ!$D$10+'СЕТ СН'!$F$8*'СЕТ СН'!$F$9-'СЕТ СН'!$F$26</f>
        <v>987.52337968000006</v>
      </c>
      <c r="O15" s="36">
        <f>SUMIFS(СВЦЭМ!$D$33:$D$776,СВЦЭМ!$A$33:$A$776,$A15,СВЦЭМ!$B$33:$B$776,O$11)+'СЕТ СН'!$F$14+СВЦЭМ!$D$10+'СЕТ СН'!$F$8*'СЕТ СН'!$F$9-'СЕТ СН'!$F$26</f>
        <v>1010.25560742</v>
      </c>
      <c r="P15" s="36">
        <f>SUMIFS(СВЦЭМ!$D$33:$D$776,СВЦЭМ!$A$33:$A$776,$A15,СВЦЭМ!$B$33:$B$776,P$11)+'СЕТ СН'!$F$14+СВЦЭМ!$D$10+'СЕТ СН'!$F$8*'СЕТ СН'!$F$9-'СЕТ СН'!$F$26</f>
        <v>1012.0314614</v>
      </c>
      <c r="Q15" s="36">
        <f>SUMIFS(СВЦЭМ!$D$33:$D$776,СВЦЭМ!$A$33:$A$776,$A15,СВЦЭМ!$B$33:$B$776,Q$11)+'СЕТ СН'!$F$14+СВЦЭМ!$D$10+'СЕТ СН'!$F$8*'СЕТ СН'!$F$9-'СЕТ СН'!$F$26</f>
        <v>997.06335723000007</v>
      </c>
      <c r="R15" s="36">
        <f>SUMIFS(СВЦЭМ!$D$33:$D$776,СВЦЭМ!$A$33:$A$776,$A15,СВЦЭМ!$B$33:$B$776,R$11)+'СЕТ СН'!$F$14+СВЦЭМ!$D$10+'СЕТ СН'!$F$8*'СЕТ СН'!$F$9-'СЕТ СН'!$F$26</f>
        <v>1007.4852347</v>
      </c>
      <c r="S15" s="36">
        <f>SUMIFS(СВЦЭМ!$D$33:$D$776,СВЦЭМ!$A$33:$A$776,$A15,СВЦЭМ!$B$33:$B$776,S$11)+'СЕТ СН'!$F$14+СВЦЭМ!$D$10+'СЕТ СН'!$F$8*'СЕТ СН'!$F$9-'СЕТ СН'!$F$26</f>
        <v>1020.7239402700001</v>
      </c>
      <c r="T15" s="36">
        <f>SUMIFS(СВЦЭМ!$D$33:$D$776,СВЦЭМ!$A$33:$A$776,$A15,СВЦЭМ!$B$33:$B$776,T$11)+'СЕТ СН'!$F$14+СВЦЭМ!$D$10+'СЕТ СН'!$F$8*'СЕТ СН'!$F$9-'СЕТ СН'!$F$26</f>
        <v>1009.6624143400001</v>
      </c>
      <c r="U15" s="36">
        <f>SUMIFS(СВЦЭМ!$D$33:$D$776,СВЦЭМ!$A$33:$A$776,$A15,СВЦЭМ!$B$33:$B$776,U$11)+'СЕТ СН'!$F$14+СВЦЭМ!$D$10+'СЕТ СН'!$F$8*'СЕТ СН'!$F$9-'СЕТ СН'!$F$26</f>
        <v>987.18684414000006</v>
      </c>
      <c r="V15" s="36">
        <f>SUMIFS(СВЦЭМ!$D$33:$D$776,СВЦЭМ!$A$33:$A$776,$A15,СВЦЭМ!$B$33:$B$776,V$11)+'СЕТ СН'!$F$14+СВЦЭМ!$D$10+'СЕТ СН'!$F$8*'СЕТ СН'!$F$9-'СЕТ СН'!$F$26</f>
        <v>992.42929008999999</v>
      </c>
      <c r="W15" s="36">
        <f>SUMIFS(СВЦЭМ!$D$33:$D$776,СВЦЭМ!$A$33:$A$776,$A15,СВЦЭМ!$B$33:$B$776,W$11)+'СЕТ СН'!$F$14+СВЦЭМ!$D$10+'СЕТ СН'!$F$8*'СЕТ СН'!$F$9-'СЕТ СН'!$F$26</f>
        <v>1001.36260035</v>
      </c>
      <c r="X15" s="36">
        <f>SUMIFS(СВЦЭМ!$D$33:$D$776,СВЦЭМ!$A$33:$A$776,$A15,СВЦЭМ!$B$33:$B$776,X$11)+'СЕТ СН'!$F$14+СВЦЭМ!$D$10+'СЕТ СН'!$F$8*'СЕТ СН'!$F$9-'СЕТ СН'!$F$26</f>
        <v>1015.01500505</v>
      </c>
      <c r="Y15" s="36">
        <f>SUMIFS(СВЦЭМ!$D$33:$D$776,СВЦЭМ!$A$33:$A$776,$A15,СВЦЭМ!$B$33:$B$776,Y$11)+'СЕТ СН'!$F$14+СВЦЭМ!$D$10+'СЕТ СН'!$F$8*'СЕТ СН'!$F$9-'СЕТ СН'!$F$26</f>
        <v>1040.7382790300001</v>
      </c>
    </row>
    <row r="16" spans="1:25" ht="15.75" x14ac:dyDescent="0.2">
      <c r="A16" s="35">
        <f t="shared" si="0"/>
        <v>44079</v>
      </c>
      <c r="B16" s="36">
        <f>SUMIFS(СВЦЭМ!$D$33:$D$776,СВЦЭМ!$A$33:$A$776,$A16,СВЦЭМ!$B$33:$B$776,B$11)+'СЕТ СН'!$F$14+СВЦЭМ!$D$10+'СЕТ СН'!$F$8*'СЕТ СН'!$F$9-'СЕТ СН'!$F$26</f>
        <v>1061.9150725900001</v>
      </c>
      <c r="C16" s="36">
        <f>SUMIFS(СВЦЭМ!$D$33:$D$776,СВЦЭМ!$A$33:$A$776,$A16,СВЦЭМ!$B$33:$B$776,C$11)+'СЕТ СН'!$F$14+СВЦЭМ!$D$10+'СЕТ СН'!$F$8*'СЕТ СН'!$F$9-'СЕТ СН'!$F$26</f>
        <v>1097.2333375600001</v>
      </c>
      <c r="D16" s="36">
        <f>SUMIFS(СВЦЭМ!$D$33:$D$776,СВЦЭМ!$A$33:$A$776,$A16,СВЦЭМ!$B$33:$B$776,D$11)+'СЕТ СН'!$F$14+СВЦЭМ!$D$10+'СЕТ СН'!$F$8*'СЕТ СН'!$F$9-'СЕТ СН'!$F$26</f>
        <v>1092.94437743</v>
      </c>
      <c r="E16" s="36">
        <f>SUMIFS(СВЦЭМ!$D$33:$D$776,СВЦЭМ!$A$33:$A$776,$A16,СВЦЭМ!$B$33:$B$776,E$11)+'СЕТ СН'!$F$14+СВЦЭМ!$D$10+'СЕТ СН'!$F$8*'СЕТ СН'!$F$9-'СЕТ СН'!$F$26</f>
        <v>1103.32238667</v>
      </c>
      <c r="F16" s="36">
        <f>SUMIFS(СВЦЭМ!$D$33:$D$776,СВЦЭМ!$A$33:$A$776,$A16,СВЦЭМ!$B$33:$B$776,F$11)+'СЕТ СН'!$F$14+СВЦЭМ!$D$10+'СЕТ СН'!$F$8*'СЕТ СН'!$F$9-'СЕТ СН'!$F$26</f>
        <v>1110.7191416000001</v>
      </c>
      <c r="G16" s="36">
        <f>SUMIFS(СВЦЭМ!$D$33:$D$776,СВЦЭМ!$A$33:$A$776,$A16,СВЦЭМ!$B$33:$B$776,G$11)+'СЕТ СН'!$F$14+СВЦЭМ!$D$10+'СЕТ СН'!$F$8*'СЕТ СН'!$F$9-'СЕТ СН'!$F$26</f>
        <v>1111.30675419</v>
      </c>
      <c r="H16" s="36">
        <f>SUMIFS(СВЦЭМ!$D$33:$D$776,СВЦЭМ!$A$33:$A$776,$A16,СВЦЭМ!$B$33:$B$776,H$11)+'СЕТ СН'!$F$14+СВЦЭМ!$D$10+'СЕТ СН'!$F$8*'СЕТ СН'!$F$9-'СЕТ СН'!$F$26</f>
        <v>1097.1453438400001</v>
      </c>
      <c r="I16" s="36">
        <f>SUMIFS(СВЦЭМ!$D$33:$D$776,СВЦЭМ!$A$33:$A$776,$A16,СВЦЭМ!$B$33:$B$776,I$11)+'СЕТ СН'!$F$14+СВЦЭМ!$D$10+'СЕТ СН'!$F$8*'СЕТ СН'!$F$9-'СЕТ СН'!$F$26</f>
        <v>1040.06819591</v>
      </c>
      <c r="J16" s="36">
        <f>SUMIFS(СВЦЭМ!$D$33:$D$776,СВЦЭМ!$A$33:$A$776,$A16,СВЦЭМ!$B$33:$B$776,J$11)+'СЕТ СН'!$F$14+СВЦЭМ!$D$10+'СЕТ СН'!$F$8*'СЕТ СН'!$F$9-'СЕТ СН'!$F$26</f>
        <v>1030.3160066600001</v>
      </c>
      <c r="K16" s="36">
        <f>SUMIFS(СВЦЭМ!$D$33:$D$776,СВЦЭМ!$A$33:$A$776,$A16,СВЦЭМ!$B$33:$B$776,K$11)+'СЕТ СН'!$F$14+СВЦЭМ!$D$10+'СЕТ СН'!$F$8*'СЕТ СН'!$F$9-'СЕТ СН'!$F$26</f>
        <v>1000.05283664</v>
      </c>
      <c r="L16" s="36">
        <f>SUMIFS(СВЦЭМ!$D$33:$D$776,СВЦЭМ!$A$33:$A$776,$A16,СВЦЭМ!$B$33:$B$776,L$11)+'СЕТ СН'!$F$14+СВЦЭМ!$D$10+'СЕТ СН'!$F$8*'СЕТ СН'!$F$9-'СЕТ СН'!$F$26</f>
        <v>974.24624437</v>
      </c>
      <c r="M16" s="36">
        <f>SUMIFS(СВЦЭМ!$D$33:$D$776,СВЦЭМ!$A$33:$A$776,$A16,СВЦЭМ!$B$33:$B$776,M$11)+'СЕТ СН'!$F$14+СВЦЭМ!$D$10+'СЕТ СН'!$F$8*'СЕТ СН'!$F$9-'СЕТ СН'!$F$26</f>
        <v>960.86324502000002</v>
      </c>
      <c r="N16" s="36">
        <f>SUMIFS(СВЦЭМ!$D$33:$D$776,СВЦЭМ!$A$33:$A$776,$A16,СВЦЭМ!$B$33:$B$776,N$11)+'СЕТ СН'!$F$14+СВЦЭМ!$D$10+'СЕТ СН'!$F$8*'СЕТ СН'!$F$9-'СЕТ СН'!$F$26</f>
        <v>970.14044254999999</v>
      </c>
      <c r="O16" s="36">
        <f>SUMIFS(СВЦЭМ!$D$33:$D$776,СВЦЭМ!$A$33:$A$776,$A16,СВЦЭМ!$B$33:$B$776,O$11)+'СЕТ СН'!$F$14+СВЦЭМ!$D$10+'СЕТ СН'!$F$8*'СЕТ СН'!$F$9-'СЕТ СН'!$F$26</f>
        <v>972.28220005000003</v>
      </c>
      <c r="P16" s="36">
        <f>SUMIFS(СВЦЭМ!$D$33:$D$776,СВЦЭМ!$A$33:$A$776,$A16,СВЦЭМ!$B$33:$B$776,P$11)+'СЕТ СН'!$F$14+СВЦЭМ!$D$10+'СЕТ СН'!$F$8*'СЕТ СН'!$F$9-'СЕТ СН'!$F$26</f>
        <v>966.42180975000008</v>
      </c>
      <c r="Q16" s="36">
        <f>SUMIFS(СВЦЭМ!$D$33:$D$776,СВЦЭМ!$A$33:$A$776,$A16,СВЦЭМ!$B$33:$B$776,Q$11)+'СЕТ СН'!$F$14+СВЦЭМ!$D$10+'СЕТ СН'!$F$8*'СЕТ СН'!$F$9-'СЕТ СН'!$F$26</f>
        <v>948.05344669999999</v>
      </c>
      <c r="R16" s="36">
        <f>SUMIFS(СВЦЭМ!$D$33:$D$776,СВЦЭМ!$A$33:$A$776,$A16,СВЦЭМ!$B$33:$B$776,R$11)+'СЕТ СН'!$F$14+СВЦЭМ!$D$10+'СЕТ СН'!$F$8*'СЕТ СН'!$F$9-'СЕТ СН'!$F$26</f>
        <v>967.06522082000004</v>
      </c>
      <c r="S16" s="36">
        <f>SUMIFS(СВЦЭМ!$D$33:$D$776,СВЦЭМ!$A$33:$A$776,$A16,СВЦЭМ!$B$33:$B$776,S$11)+'СЕТ СН'!$F$14+СВЦЭМ!$D$10+'СЕТ СН'!$F$8*'СЕТ СН'!$F$9-'СЕТ СН'!$F$26</f>
        <v>976.69608713000002</v>
      </c>
      <c r="T16" s="36">
        <f>SUMIFS(СВЦЭМ!$D$33:$D$776,СВЦЭМ!$A$33:$A$776,$A16,СВЦЭМ!$B$33:$B$776,T$11)+'СЕТ СН'!$F$14+СВЦЭМ!$D$10+'СЕТ СН'!$F$8*'СЕТ СН'!$F$9-'СЕТ СН'!$F$26</f>
        <v>969.38468335000005</v>
      </c>
      <c r="U16" s="36">
        <f>SUMIFS(СВЦЭМ!$D$33:$D$776,СВЦЭМ!$A$33:$A$776,$A16,СВЦЭМ!$B$33:$B$776,U$11)+'СЕТ СН'!$F$14+СВЦЭМ!$D$10+'СЕТ СН'!$F$8*'СЕТ СН'!$F$9-'СЕТ СН'!$F$26</f>
        <v>959.21444110000004</v>
      </c>
      <c r="V16" s="36">
        <f>SUMIFS(СВЦЭМ!$D$33:$D$776,СВЦЭМ!$A$33:$A$776,$A16,СВЦЭМ!$B$33:$B$776,V$11)+'СЕТ СН'!$F$14+СВЦЭМ!$D$10+'СЕТ СН'!$F$8*'СЕТ СН'!$F$9-'СЕТ СН'!$F$26</f>
        <v>962.91726060000008</v>
      </c>
      <c r="W16" s="36">
        <f>SUMIFS(СВЦЭМ!$D$33:$D$776,СВЦЭМ!$A$33:$A$776,$A16,СВЦЭМ!$B$33:$B$776,W$11)+'СЕТ СН'!$F$14+СВЦЭМ!$D$10+'СЕТ СН'!$F$8*'СЕТ СН'!$F$9-'СЕТ СН'!$F$26</f>
        <v>987.98431688000005</v>
      </c>
      <c r="X16" s="36">
        <f>SUMIFS(СВЦЭМ!$D$33:$D$776,СВЦЭМ!$A$33:$A$776,$A16,СВЦЭМ!$B$33:$B$776,X$11)+'СЕТ СН'!$F$14+СВЦЭМ!$D$10+'СЕТ СН'!$F$8*'СЕТ СН'!$F$9-'СЕТ СН'!$F$26</f>
        <v>976.58167862000005</v>
      </c>
      <c r="Y16" s="36">
        <f>SUMIFS(СВЦЭМ!$D$33:$D$776,СВЦЭМ!$A$33:$A$776,$A16,СВЦЭМ!$B$33:$B$776,Y$11)+'СЕТ СН'!$F$14+СВЦЭМ!$D$10+'СЕТ СН'!$F$8*'СЕТ СН'!$F$9-'СЕТ СН'!$F$26</f>
        <v>1017.89395325</v>
      </c>
    </row>
    <row r="17" spans="1:25" ht="15.75" x14ac:dyDescent="0.2">
      <c r="A17" s="35">
        <f t="shared" si="0"/>
        <v>44080</v>
      </c>
      <c r="B17" s="36">
        <f>SUMIFS(СВЦЭМ!$D$33:$D$776,СВЦЭМ!$A$33:$A$776,$A17,СВЦЭМ!$B$33:$B$776,B$11)+'СЕТ СН'!$F$14+СВЦЭМ!$D$10+'СЕТ СН'!$F$8*'СЕТ СН'!$F$9-'СЕТ СН'!$F$26</f>
        <v>1035.3993238</v>
      </c>
      <c r="C17" s="36">
        <f>SUMIFS(СВЦЭМ!$D$33:$D$776,СВЦЭМ!$A$33:$A$776,$A17,СВЦЭМ!$B$33:$B$776,C$11)+'СЕТ СН'!$F$14+СВЦЭМ!$D$10+'СЕТ СН'!$F$8*'СЕТ СН'!$F$9-'СЕТ СН'!$F$26</f>
        <v>1064.3072911500001</v>
      </c>
      <c r="D17" s="36">
        <f>SUMIFS(СВЦЭМ!$D$33:$D$776,СВЦЭМ!$A$33:$A$776,$A17,СВЦЭМ!$B$33:$B$776,D$11)+'СЕТ СН'!$F$14+СВЦЭМ!$D$10+'СЕТ СН'!$F$8*'СЕТ СН'!$F$9-'СЕТ СН'!$F$26</f>
        <v>1114.2845824400001</v>
      </c>
      <c r="E17" s="36">
        <f>SUMIFS(СВЦЭМ!$D$33:$D$776,СВЦЭМ!$A$33:$A$776,$A17,СВЦЭМ!$B$33:$B$776,E$11)+'СЕТ СН'!$F$14+СВЦЭМ!$D$10+'СЕТ СН'!$F$8*'СЕТ СН'!$F$9-'СЕТ СН'!$F$26</f>
        <v>1164.9473888</v>
      </c>
      <c r="F17" s="36">
        <f>SUMIFS(СВЦЭМ!$D$33:$D$776,СВЦЭМ!$A$33:$A$776,$A17,СВЦЭМ!$B$33:$B$776,F$11)+'СЕТ СН'!$F$14+СВЦЭМ!$D$10+'СЕТ СН'!$F$8*'СЕТ СН'!$F$9-'СЕТ СН'!$F$26</f>
        <v>1158.8397688</v>
      </c>
      <c r="G17" s="36">
        <f>SUMIFS(СВЦЭМ!$D$33:$D$776,СВЦЭМ!$A$33:$A$776,$A17,СВЦЭМ!$B$33:$B$776,G$11)+'СЕТ СН'!$F$14+СВЦЭМ!$D$10+'СЕТ СН'!$F$8*'СЕТ СН'!$F$9-'СЕТ СН'!$F$26</f>
        <v>1163.8659710300001</v>
      </c>
      <c r="H17" s="36">
        <f>SUMIFS(СВЦЭМ!$D$33:$D$776,СВЦЭМ!$A$33:$A$776,$A17,СВЦЭМ!$B$33:$B$776,H$11)+'СЕТ СН'!$F$14+СВЦЭМ!$D$10+'СЕТ СН'!$F$8*'СЕТ СН'!$F$9-'СЕТ СН'!$F$26</f>
        <v>1161.0739534100001</v>
      </c>
      <c r="I17" s="36">
        <f>SUMIFS(СВЦЭМ!$D$33:$D$776,СВЦЭМ!$A$33:$A$776,$A17,СВЦЭМ!$B$33:$B$776,I$11)+'СЕТ СН'!$F$14+СВЦЭМ!$D$10+'СЕТ СН'!$F$8*'СЕТ СН'!$F$9-'СЕТ СН'!$F$26</f>
        <v>1054.5679756300001</v>
      </c>
      <c r="J17" s="36">
        <f>SUMIFS(СВЦЭМ!$D$33:$D$776,СВЦЭМ!$A$33:$A$776,$A17,СВЦЭМ!$B$33:$B$776,J$11)+'СЕТ СН'!$F$14+СВЦЭМ!$D$10+'СЕТ СН'!$F$8*'СЕТ СН'!$F$9-'СЕТ СН'!$F$26</f>
        <v>956.66111225000009</v>
      </c>
      <c r="K17" s="36">
        <f>SUMIFS(СВЦЭМ!$D$33:$D$776,СВЦЭМ!$A$33:$A$776,$A17,СВЦЭМ!$B$33:$B$776,K$11)+'СЕТ СН'!$F$14+СВЦЭМ!$D$10+'СЕТ СН'!$F$8*'СЕТ СН'!$F$9-'СЕТ СН'!$F$26</f>
        <v>854.66373262000002</v>
      </c>
      <c r="L17" s="36">
        <f>SUMIFS(СВЦЭМ!$D$33:$D$776,СВЦЭМ!$A$33:$A$776,$A17,СВЦЭМ!$B$33:$B$776,L$11)+'СЕТ СН'!$F$14+СВЦЭМ!$D$10+'СЕТ СН'!$F$8*'СЕТ СН'!$F$9-'СЕТ СН'!$F$26</f>
        <v>866.38387952000005</v>
      </c>
      <c r="M17" s="36">
        <f>SUMIFS(СВЦЭМ!$D$33:$D$776,СВЦЭМ!$A$33:$A$776,$A17,СВЦЭМ!$B$33:$B$776,M$11)+'СЕТ СН'!$F$14+СВЦЭМ!$D$10+'СЕТ СН'!$F$8*'СЕТ СН'!$F$9-'СЕТ СН'!$F$26</f>
        <v>861.73517264999998</v>
      </c>
      <c r="N17" s="36">
        <f>SUMIFS(СВЦЭМ!$D$33:$D$776,СВЦЭМ!$A$33:$A$776,$A17,СВЦЭМ!$B$33:$B$776,N$11)+'СЕТ СН'!$F$14+СВЦЭМ!$D$10+'СЕТ СН'!$F$8*'СЕТ СН'!$F$9-'СЕТ СН'!$F$26</f>
        <v>856.59015734000002</v>
      </c>
      <c r="O17" s="36">
        <f>SUMIFS(СВЦЭМ!$D$33:$D$776,СВЦЭМ!$A$33:$A$776,$A17,СВЦЭМ!$B$33:$B$776,O$11)+'СЕТ СН'!$F$14+СВЦЭМ!$D$10+'СЕТ СН'!$F$8*'СЕТ СН'!$F$9-'СЕТ СН'!$F$26</f>
        <v>851.75213438000003</v>
      </c>
      <c r="P17" s="36">
        <f>SUMIFS(СВЦЭМ!$D$33:$D$776,СВЦЭМ!$A$33:$A$776,$A17,СВЦЭМ!$B$33:$B$776,P$11)+'СЕТ СН'!$F$14+СВЦЭМ!$D$10+'СЕТ СН'!$F$8*'СЕТ СН'!$F$9-'СЕТ СН'!$F$26</f>
        <v>846.99509237000007</v>
      </c>
      <c r="Q17" s="36">
        <f>SUMIFS(СВЦЭМ!$D$33:$D$776,СВЦЭМ!$A$33:$A$776,$A17,СВЦЭМ!$B$33:$B$776,Q$11)+'СЕТ СН'!$F$14+СВЦЭМ!$D$10+'СЕТ СН'!$F$8*'СЕТ СН'!$F$9-'СЕТ СН'!$F$26</f>
        <v>845.38970944000005</v>
      </c>
      <c r="R17" s="36">
        <f>SUMIFS(СВЦЭМ!$D$33:$D$776,СВЦЭМ!$A$33:$A$776,$A17,СВЦЭМ!$B$33:$B$776,R$11)+'СЕТ СН'!$F$14+СВЦЭМ!$D$10+'СЕТ СН'!$F$8*'СЕТ СН'!$F$9-'СЕТ СН'!$F$26</f>
        <v>838.56561284000009</v>
      </c>
      <c r="S17" s="36">
        <f>SUMIFS(СВЦЭМ!$D$33:$D$776,СВЦЭМ!$A$33:$A$776,$A17,СВЦЭМ!$B$33:$B$776,S$11)+'СЕТ СН'!$F$14+СВЦЭМ!$D$10+'СЕТ СН'!$F$8*'СЕТ СН'!$F$9-'СЕТ СН'!$F$26</f>
        <v>847.65767588000006</v>
      </c>
      <c r="T17" s="36">
        <f>SUMIFS(СВЦЭМ!$D$33:$D$776,СВЦЭМ!$A$33:$A$776,$A17,СВЦЭМ!$B$33:$B$776,T$11)+'СЕТ СН'!$F$14+СВЦЭМ!$D$10+'СЕТ СН'!$F$8*'СЕТ СН'!$F$9-'СЕТ СН'!$F$26</f>
        <v>848.50200325000003</v>
      </c>
      <c r="U17" s="36">
        <f>SUMIFS(СВЦЭМ!$D$33:$D$776,СВЦЭМ!$A$33:$A$776,$A17,СВЦЭМ!$B$33:$B$776,U$11)+'СЕТ СН'!$F$14+СВЦЭМ!$D$10+'СЕТ СН'!$F$8*'СЕТ СН'!$F$9-'СЕТ СН'!$F$26</f>
        <v>836.16489332000003</v>
      </c>
      <c r="V17" s="36">
        <f>SUMIFS(СВЦЭМ!$D$33:$D$776,СВЦЭМ!$A$33:$A$776,$A17,СВЦЭМ!$B$33:$B$776,V$11)+'СЕТ СН'!$F$14+СВЦЭМ!$D$10+'СЕТ СН'!$F$8*'СЕТ СН'!$F$9-'СЕТ СН'!$F$26</f>
        <v>840.19279491999998</v>
      </c>
      <c r="W17" s="36">
        <f>SUMIFS(СВЦЭМ!$D$33:$D$776,СВЦЭМ!$A$33:$A$776,$A17,СВЦЭМ!$B$33:$B$776,W$11)+'СЕТ СН'!$F$14+СВЦЭМ!$D$10+'СЕТ СН'!$F$8*'СЕТ СН'!$F$9-'СЕТ СН'!$F$26</f>
        <v>832.81019694000008</v>
      </c>
      <c r="X17" s="36">
        <f>SUMIFS(СВЦЭМ!$D$33:$D$776,СВЦЭМ!$A$33:$A$776,$A17,СВЦЭМ!$B$33:$B$776,X$11)+'СЕТ СН'!$F$14+СВЦЭМ!$D$10+'СЕТ СН'!$F$8*'СЕТ СН'!$F$9-'СЕТ СН'!$F$26</f>
        <v>835.33055060000004</v>
      </c>
      <c r="Y17" s="36">
        <f>SUMIFS(СВЦЭМ!$D$33:$D$776,СВЦЭМ!$A$33:$A$776,$A17,СВЦЭМ!$B$33:$B$776,Y$11)+'СЕТ СН'!$F$14+СВЦЭМ!$D$10+'СЕТ СН'!$F$8*'СЕТ СН'!$F$9-'СЕТ СН'!$F$26</f>
        <v>871.27582920000009</v>
      </c>
    </row>
    <row r="18" spans="1:25" ht="15.75" x14ac:dyDescent="0.2">
      <c r="A18" s="35">
        <f t="shared" si="0"/>
        <v>44081</v>
      </c>
      <c r="B18" s="36">
        <f>SUMIFS(СВЦЭМ!$D$33:$D$776,СВЦЭМ!$A$33:$A$776,$A18,СВЦЭМ!$B$33:$B$776,B$11)+'СЕТ СН'!$F$14+СВЦЭМ!$D$10+'СЕТ СН'!$F$8*'СЕТ СН'!$F$9-'СЕТ СН'!$F$26</f>
        <v>999.36909694000008</v>
      </c>
      <c r="C18" s="36">
        <f>SUMIFS(СВЦЭМ!$D$33:$D$776,СВЦЭМ!$A$33:$A$776,$A18,СВЦЭМ!$B$33:$B$776,C$11)+'СЕТ СН'!$F$14+СВЦЭМ!$D$10+'СЕТ СН'!$F$8*'СЕТ СН'!$F$9-'СЕТ СН'!$F$26</f>
        <v>1036.6062890400001</v>
      </c>
      <c r="D18" s="36">
        <f>SUMIFS(СВЦЭМ!$D$33:$D$776,СВЦЭМ!$A$33:$A$776,$A18,СВЦЭМ!$B$33:$B$776,D$11)+'СЕТ СН'!$F$14+СВЦЭМ!$D$10+'СЕТ СН'!$F$8*'СЕТ СН'!$F$9-'СЕТ СН'!$F$26</f>
        <v>1050.8500557300001</v>
      </c>
      <c r="E18" s="36">
        <f>SUMIFS(СВЦЭМ!$D$33:$D$776,СВЦЭМ!$A$33:$A$776,$A18,СВЦЭМ!$B$33:$B$776,E$11)+'СЕТ СН'!$F$14+СВЦЭМ!$D$10+'СЕТ СН'!$F$8*'СЕТ СН'!$F$9-'СЕТ СН'!$F$26</f>
        <v>1072.3842945200001</v>
      </c>
      <c r="F18" s="36">
        <f>SUMIFS(СВЦЭМ!$D$33:$D$776,СВЦЭМ!$A$33:$A$776,$A18,СВЦЭМ!$B$33:$B$776,F$11)+'СЕТ СН'!$F$14+СВЦЭМ!$D$10+'СЕТ СН'!$F$8*'СЕТ СН'!$F$9-'СЕТ СН'!$F$26</f>
        <v>1072.09607955</v>
      </c>
      <c r="G18" s="36">
        <f>SUMIFS(СВЦЭМ!$D$33:$D$776,СВЦЭМ!$A$33:$A$776,$A18,СВЦЭМ!$B$33:$B$776,G$11)+'СЕТ СН'!$F$14+СВЦЭМ!$D$10+'СЕТ СН'!$F$8*'СЕТ СН'!$F$9-'СЕТ СН'!$F$26</f>
        <v>1062.1328422200002</v>
      </c>
      <c r="H18" s="36">
        <f>SUMIFS(СВЦЭМ!$D$33:$D$776,СВЦЭМ!$A$33:$A$776,$A18,СВЦЭМ!$B$33:$B$776,H$11)+'СЕТ СН'!$F$14+СВЦЭМ!$D$10+'СЕТ СН'!$F$8*'СЕТ СН'!$F$9-'СЕТ СН'!$F$26</f>
        <v>1042.1757887700001</v>
      </c>
      <c r="I18" s="36">
        <f>SUMIFS(СВЦЭМ!$D$33:$D$776,СВЦЭМ!$A$33:$A$776,$A18,СВЦЭМ!$B$33:$B$776,I$11)+'СЕТ СН'!$F$14+СВЦЭМ!$D$10+'СЕТ СН'!$F$8*'СЕТ СН'!$F$9-'СЕТ СН'!$F$26</f>
        <v>1014.67347986</v>
      </c>
      <c r="J18" s="36">
        <f>SUMIFS(СВЦЭМ!$D$33:$D$776,СВЦЭМ!$A$33:$A$776,$A18,СВЦЭМ!$B$33:$B$776,J$11)+'СЕТ СН'!$F$14+СВЦЭМ!$D$10+'СЕТ СН'!$F$8*'СЕТ СН'!$F$9-'СЕТ СН'!$F$26</f>
        <v>979.07951910000008</v>
      </c>
      <c r="K18" s="36">
        <f>SUMIFS(СВЦЭМ!$D$33:$D$776,СВЦЭМ!$A$33:$A$776,$A18,СВЦЭМ!$B$33:$B$776,K$11)+'СЕТ СН'!$F$14+СВЦЭМ!$D$10+'СЕТ СН'!$F$8*'СЕТ СН'!$F$9-'СЕТ СН'!$F$26</f>
        <v>940.00768294</v>
      </c>
      <c r="L18" s="36">
        <f>SUMIFS(СВЦЭМ!$D$33:$D$776,СВЦЭМ!$A$33:$A$776,$A18,СВЦЭМ!$B$33:$B$776,L$11)+'СЕТ СН'!$F$14+СВЦЭМ!$D$10+'СЕТ СН'!$F$8*'СЕТ СН'!$F$9-'СЕТ СН'!$F$26</f>
        <v>925.35490138</v>
      </c>
      <c r="M18" s="36">
        <f>SUMIFS(СВЦЭМ!$D$33:$D$776,СВЦЭМ!$A$33:$A$776,$A18,СВЦЭМ!$B$33:$B$776,M$11)+'СЕТ СН'!$F$14+СВЦЭМ!$D$10+'СЕТ СН'!$F$8*'СЕТ СН'!$F$9-'СЕТ СН'!$F$26</f>
        <v>889.14860738000004</v>
      </c>
      <c r="N18" s="36">
        <f>SUMIFS(СВЦЭМ!$D$33:$D$776,СВЦЭМ!$A$33:$A$776,$A18,СВЦЭМ!$B$33:$B$776,N$11)+'СЕТ СН'!$F$14+СВЦЭМ!$D$10+'СЕТ СН'!$F$8*'СЕТ СН'!$F$9-'СЕТ СН'!$F$26</f>
        <v>855.42822781000007</v>
      </c>
      <c r="O18" s="36">
        <f>SUMIFS(СВЦЭМ!$D$33:$D$776,СВЦЭМ!$A$33:$A$776,$A18,СВЦЭМ!$B$33:$B$776,O$11)+'СЕТ СН'!$F$14+СВЦЭМ!$D$10+'СЕТ СН'!$F$8*'СЕТ СН'!$F$9-'СЕТ СН'!$F$26</f>
        <v>850.75587782000002</v>
      </c>
      <c r="P18" s="36">
        <f>SUMIFS(СВЦЭМ!$D$33:$D$776,СВЦЭМ!$A$33:$A$776,$A18,СВЦЭМ!$B$33:$B$776,P$11)+'СЕТ СН'!$F$14+СВЦЭМ!$D$10+'СЕТ СН'!$F$8*'СЕТ СН'!$F$9-'СЕТ СН'!$F$26</f>
        <v>847.46949384000004</v>
      </c>
      <c r="Q18" s="36">
        <f>SUMIFS(СВЦЭМ!$D$33:$D$776,СВЦЭМ!$A$33:$A$776,$A18,СВЦЭМ!$B$33:$B$776,Q$11)+'СЕТ СН'!$F$14+СВЦЭМ!$D$10+'СЕТ СН'!$F$8*'СЕТ СН'!$F$9-'СЕТ СН'!$F$26</f>
        <v>844.57418574000008</v>
      </c>
      <c r="R18" s="36">
        <f>SUMIFS(СВЦЭМ!$D$33:$D$776,СВЦЭМ!$A$33:$A$776,$A18,СВЦЭМ!$B$33:$B$776,R$11)+'СЕТ СН'!$F$14+СВЦЭМ!$D$10+'СЕТ СН'!$F$8*'СЕТ СН'!$F$9-'СЕТ СН'!$F$26</f>
        <v>842.29269095000006</v>
      </c>
      <c r="S18" s="36">
        <f>SUMIFS(СВЦЭМ!$D$33:$D$776,СВЦЭМ!$A$33:$A$776,$A18,СВЦЭМ!$B$33:$B$776,S$11)+'СЕТ СН'!$F$14+СВЦЭМ!$D$10+'СЕТ СН'!$F$8*'СЕТ СН'!$F$9-'СЕТ СН'!$F$26</f>
        <v>849.50892549000002</v>
      </c>
      <c r="T18" s="36">
        <f>SUMIFS(СВЦЭМ!$D$33:$D$776,СВЦЭМ!$A$33:$A$776,$A18,СВЦЭМ!$B$33:$B$776,T$11)+'СЕТ СН'!$F$14+СВЦЭМ!$D$10+'СЕТ СН'!$F$8*'СЕТ СН'!$F$9-'СЕТ СН'!$F$26</f>
        <v>855.91942961000007</v>
      </c>
      <c r="U18" s="36">
        <f>SUMIFS(СВЦЭМ!$D$33:$D$776,СВЦЭМ!$A$33:$A$776,$A18,СВЦЭМ!$B$33:$B$776,U$11)+'СЕТ СН'!$F$14+СВЦЭМ!$D$10+'СЕТ СН'!$F$8*'СЕТ СН'!$F$9-'СЕТ СН'!$F$26</f>
        <v>857.99164083000005</v>
      </c>
      <c r="V18" s="36">
        <f>SUMIFS(СВЦЭМ!$D$33:$D$776,СВЦЭМ!$A$33:$A$776,$A18,СВЦЭМ!$B$33:$B$776,V$11)+'СЕТ СН'!$F$14+СВЦЭМ!$D$10+'СЕТ СН'!$F$8*'СЕТ СН'!$F$9-'СЕТ СН'!$F$26</f>
        <v>858.73549004000006</v>
      </c>
      <c r="W18" s="36">
        <f>SUMIFS(СВЦЭМ!$D$33:$D$776,СВЦЭМ!$A$33:$A$776,$A18,СВЦЭМ!$B$33:$B$776,W$11)+'СЕТ СН'!$F$14+СВЦЭМ!$D$10+'СЕТ СН'!$F$8*'СЕТ СН'!$F$9-'СЕТ СН'!$F$26</f>
        <v>860.37278148000007</v>
      </c>
      <c r="X18" s="36">
        <f>SUMIFS(СВЦЭМ!$D$33:$D$776,СВЦЭМ!$A$33:$A$776,$A18,СВЦЭМ!$B$33:$B$776,X$11)+'СЕТ СН'!$F$14+СВЦЭМ!$D$10+'СЕТ СН'!$F$8*'СЕТ СН'!$F$9-'СЕТ СН'!$F$26</f>
        <v>849.56582254</v>
      </c>
      <c r="Y18" s="36">
        <f>SUMIFS(СВЦЭМ!$D$33:$D$776,СВЦЭМ!$A$33:$A$776,$A18,СВЦЭМ!$B$33:$B$776,Y$11)+'СЕТ СН'!$F$14+СВЦЭМ!$D$10+'СЕТ СН'!$F$8*'СЕТ СН'!$F$9-'СЕТ СН'!$F$26</f>
        <v>938.53270108000004</v>
      </c>
    </row>
    <row r="19" spans="1:25" ht="15.75" x14ac:dyDescent="0.2">
      <c r="A19" s="35">
        <f t="shared" si="0"/>
        <v>44082</v>
      </c>
      <c r="B19" s="36">
        <f>SUMIFS(СВЦЭМ!$D$33:$D$776,СВЦЭМ!$A$33:$A$776,$A19,СВЦЭМ!$B$33:$B$776,B$11)+'СЕТ СН'!$F$14+СВЦЭМ!$D$10+'СЕТ СН'!$F$8*'СЕТ СН'!$F$9-'СЕТ СН'!$F$26</f>
        <v>973.22730382000009</v>
      </c>
      <c r="C19" s="36">
        <f>SUMIFS(СВЦЭМ!$D$33:$D$776,СВЦЭМ!$A$33:$A$776,$A19,СВЦЭМ!$B$33:$B$776,C$11)+'СЕТ СН'!$F$14+СВЦЭМ!$D$10+'СЕТ СН'!$F$8*'СЕТ СН'!$F$9-'СЕТ СН'!$F$26</f>
        <v>1020.1454102900001</v>
      </c>
      <c r="D19" s="36">
        <f>SUMIFS(СВЦЭМ!$D$33:$D$776,СВЦЭМ!$A$33:$A$776,$A19,СВЦЭМ!$B$33:$B$776,D$11)+'СЕТ СН'!$F$14+СВЦЭМ!$D$10+'СЕТ СН'!$F$8*'СЕТ СН'!$F$9-'СЕТ СН'!$F$26</f>
        <v>1075.15739149</v>
      </c>
      <c r="E19" s="36">
        <f>SUMIFS(СВЦЭМ!$D$33:$D$776,СВЦЭМ!$A$33:$A$776,$A19,СВЦЭМ!$B$33:$B$776,E$11)+'СЕТ СН'!$F$14+СВЦЭМ!$D$10+'СЕТ СН'!$F$8*'СЕТ СН'!$F$9-'СЕТ СН'!$F$26</f>
        <v>1097.7665100300001</v>
      </c>
      <c r="F19" s="36">
        <f>SUMIFS(СВЦЭМ!$D$33:$D$776,СВЦЭМ!$A$33:$A$776,$A19,СВЦЭМ!$B$33:$B$776,F$11)+'СЕТ СН'!$F$14+СВЦЭМ!$D$10+'СЕТ СН'!$F$8*'СЕТ СН'!$F$9-'СЕТ СН'!$F$26</f>
        <v>1065.6187443800002</v>
      </c>
      <c r="G19" s="36">
        <f>SUMIFS(СВЦЭМ!$D$33:$D$776,СВЦЭМ!$A$33:$A$776,$A19,СВЦЭМ!$B$33:$B$776,G$11)+'СЕТ СН'!$F$14+СВЦЭМ!$D$10+'СЕТ СН'!$F$8*'СЕТ СН'!$F$9-'СЕТ СН'!$F$26</f>
        <v>1028.16118321</v>
      </c>
      <c r="H19" s="36">
        <f>SUMIFS(СВЦЭМ!$D$33:$D$776,СВЦЭМ!$A$33:$A$776,$A19,СВЦЭМ!$B$33:$B$776,H$11)+'СЕТ СН'!$F$14+СВЦЭМ!$D$10+'СЕТ СН'!$F$8*'СЕТ СН'!$F$9-'СЕТ СН'!$F$26</f>
        <v>981.61914777000004</v>
      </c>
      <c r="I19" s="36">
        <f>SUMIFS(СВЦЭМ!$D$33:$D$776,СВЦЭМ!$A$33:$A$776,$A19,СВЦЭМ!$B$33:$B$776,I$11)+'СЕТ СН'!$F$14+СВЦЭМ!$D$10+'СЕТ СН'!$F$8*'СЕТ СН'!$F$9-'СЕТ СН'!$F$26</f>
        <v>951.06898428</v>
      </c>
      <c r="J19" s="36">
        <f>SUMIFS(СВЦЭМ!$D$33:$D$776,СВЦЭМ!$A$33:$A$776,$A19,СВЦЭМ!$B$33:$B$776,J$11)+'СЕТ СН'!$F$14+СВЦЭМ!$D$10+'СЕТ СН'!$F$8*'СЕТ СН'!$F$9-'СЕТ СН'!$F$26</f>
        <v>898.29707783000003</v>
      </c>
      <c r="K19" s="36">
        <f>SUMIFS(СВЦЭМ!$D$33:$D$776,СВЦЭМ!$A$33:$A$776,$A19,СВЦЭМ!$B$33:$B$776,K$11)+'СЕТ СН'!$F$14+СВЦЭМ!$D$10+'СЕТ СН'!$F$8*'СЕТ СН'!$F$9-'СЕТ СН'!$F$26</f>
        <v>897.52752867000004</v>
      </c>
      <c r="L19" s="36">
        <f>SUMIFS(СВЦЭМ!$D$33:$D$776,СВЦЭМ!$A$33:$A$776,$A19,СВЦЭМ!$B$33:$B$776,L$11)+'СЕТ СН'!$F$14+СВЦЭМ!$D$10+'СЕТ СН'!$F$8*'СЕТ СН'!$F$9-'СЕТ СН'!$F$26</f>
        <v>856.17866663000007</v>
      </c>
      <c r="M19" s="36">
        <f>SUMIFS(СВЦЭМ!$D$33:$D$776,СВЦЭМ!$A$33:$A$776,$A19,СВЦЭМ!$B$33:$B$776,M$11)+'СЕТ СН'!$F$14+СВЦЭМ!$D$10+'СЕТ СН'!$F$8*'СЕТ СН'!$F$9-'СЕТ СН'!$F$26</f>
        <v>843.21107893999999</v>
      </c>
      <c r="N19" s="36">
        <f>SUMIFS(СВЦЭМ!$D$33:$D$776,СВЦЭМ!$A$33:$A$776,$A19,СВЦЭМ!$B$33:$B$776,N$11)+'СЕТ СН'!$F$14+СВЦЭМ!$D$10+'СЕТ СН'!$F$8*'СЕТ СН'!$F$9-'СЕТ СН'!$F$26</f>
        <v>776.07628226999998</v>
      </c>
      <c r="O19" s="36">
        <f>SUMIFS(СВЦЭМ!$D$33:$D$776,СВЦЭМ!$A$33:$A$776,$A19,СВЦЭМ!$B$33:$B$776,O$11)+'СЕТ СН'!$F$14+СВЦЭМ!$D$10+'СЕТ СН'!$F$8*'СЕТ СН'!$F$9-'СЕТ СН'!$F$26</f>
        <v>766.06038395000007</v>
      </c>
      <c r="P19" s="36">
        <f>SUMIFS(СВЦЭМ!$D$33:$D$776,СВЦЭМ!$A$33:$A$776,$A19,СВЦЭМ!$B$33:$B$776,P$11)+'СЕТ СН'!$F$14+СВЦЭМ!$D$10+'СЕТ СН'!$F$8*'СЕТ СН'!$F$9-'СЕТ СН'!$F$26</f>
        <v>766.79793548999999</v>
      </c>
      <c r="Q19" s="36">
        <f>SUMIFS(СВЦЭМ!$D$33:$D$776,СВЦЭМ!$A$33:$A$776,$A19,СВЦЭМ!$B$33:$B$776,Q$11)+'СЕТ СН'!$F$14+СВЦЭМ!$D$10+'СЕТ СН'!$F$8*'СЕТ СН'!$F$9-'СЕТ СН'!$F$26</f>
        <v>772.39656444000002</v>
      </c>
      <c r="R19" s="36">
        <f>SUMIFS(СВЦЭМ!$D$33:$D$776,СВЦЭМ!$A$33:$A$776,$A19,СВЦЭМ!$B$33:$B$776,R$11)+'СЕТ СН'!$F$14+СВЦЭМ!$D$10+'СЕТ СН'!$F$8*'СЕТ СН'!$F$9-'СЕТ СН'!$F$26</f>
        <v>755.21022317000006</v>
      </c>
      <c r="S19" s="36">
        <f>SUMIFS(СВЦЭМ!$D$33:$D$776,СВЦЭМ!$A$33:$A$776,$A19,СВЦЭМ!$B$33:$B$776,S$11)+'СЕТ СН'!$F$14+СВЦЭМ!$D$10+'СЕТ СН'!$F$8*'СЕТ СН'!$F$9-'СЕТ СН'!$F$26</f>
        <v>772.27061638999999</v>
      </c>
      <c r="T19" s="36">
        <f>SUMIFS(СВЦЭМ!$D$33:$D$776,СВЦЭМ!$A$33:$A$776,$A19,СВЦЭМ!$B$33:$B$776,T$11)+'СЕТ СН'!$F$14+СВЦЭМ!$D$10+'СЕТ СН'!$F$8*'СЕТ СН'!$F$9-'СЕТ СН'!$F$26</f>
        <v>781.36731144999999</v>
      </c>
      <c r="U19" s="36">
        <f>SUMIFS(СВЦЭМ!$D$33:$D$776,СВЦЭМ!$A$33:$A$776,$A19,СВЦЭМ!$B$33:$B$776,U$11)+'СЕТ СН'!$F$14+СВЦЭМ!$D$10+'СЕТ СН'!$F$8*'СЕТ СН'!$F$9-'СЕТ СН'!$F$26</f>
        <v>793.05323428999998</v>
      </c>
      <c r="V19" s="36">
        <f>SUMIFS(СВЦЭМ!$D$33:$D$776,СВЦЭМ!$A$33:$A$776,$A19,СВЦЭМ!$B$33:$B$776,V$11)+'СЕТ СН'!$F$14+СВЦЭМ!$D$10+'СЕТ СН'!$F$8*'СЕТ СН'!$F$9-'СЕТ СН'!$F$26</f>
        <v>805.59580646000006</v>
      </c>
      <c r="W19" s="36">
        <f>SUMIFS(СВЦЭМ!$D$33:$D$776,СВЦЭМ!$A$33:$A$776,$A19,СВЦЭМ!$B$33:$B$776,W$11)+'СЕТ СН'!$F$14+СВЦЭМ!$D$10+'СЕТ СН'!$F$8*'СЕТ СН'!$F$9-'СЕТ СН'!$F$26</f>
        <v>801.52490580000006</v>
      </c>
      <c r="X19" s="36">
        <f>SUMIFS(СВЦЭМ!$D$33:$D$776,СВЦЭМ!$A$33:$A$776,$A19,СВЦЭМ!$B$33:$B$776,X$11)+'СЕТ СН'!$F$14+СВЦЭМ!$D$10+'СЕТ СН'!$F$8*'СЕТ СН'!$F$9-'СЕТ СН'!$F$26</f>
        <v>804.19728606000001</v>
      </c>
      <c r="Y19" s="36">
        <f>SUMIFS(СВЦЭМ!$D$33:$D$776,СВЦЭМ!$A$33:$A$776,$A19,СВЦЭМ!$B$33:$B$776,Y$11)+'СЕТ СН'!$F$14+СВЦЭМ!$D$10+'СЕТ СН'!$F$8*'СЕТ СН'!$F$9-'СЕТ СН'!$F$26</f>
        <v>897.91288380000003</v>
      </c>
    </row>
    <row r="20" spans="1:25" ht="15.75" x14ac:dyDescent="0.2">
      <c r="A20" s="35">
        <f t="shared" si="0"/>
        <v>44083</v>
      </c>
      <c r="B20" s="36">
        <f>SUMIFS(СВЦЭМ!$D$33:$D$776,СВЦЭМ!$A$33:$A$776,$A20,СВЦЭМ!$B$33:$B$776,B$11)+'СЕТ СН'!$F$14+СВЦЭМ!$D$10+'СЕТ СН'!$F$8*'СЕТ СН'!$F$9-'СЕТ СН'!$F$26</f>
        <v>978.38534851000009</v>
      </c>
      <c r="C20" s="36">
        <f>SUMIFS(СВЦЭМ!$D$33:$D$776,СВЦЭМ!$A$33:$A$776,$A20,СВЦЭМ!$B$33:$B$776,C$11)+'СЕТ СН'!$F$14+СВЦЭМ!$D$10+'СЕТ СН'!$F$8*'СЕТ СН'!$F$9-'СЕТ СН'!$F$26</f>
        <v>1013.19485115</v>
      </c>
      <c r="D20" s="36">
        <f>SUMIFS(СВЦЭМ!$D$33:$D$776,СВЦЭМ!$A$33:$A$776,$A20,СВЦЭМ!$B$33:$B$776,D$11)+'СЕТ СН'!$F$14+СВЦЭМ!$D$10+'СЕТ СН'!$F$8*'СЕТ СН'!$F$9-'СЕТ СН'!$F$26</f>
        <v>1047.1553791900001</v>
      </c>
      <c r="E20" s="36">
        <f>SUMIFS(СВЦЭМ!$D$33:$D$776,СВЦЭМ!$A$33:$A$776,$A20,СВЦЭМ!$B$33:$B$776,E$11)+'СЕТ СН'!$F$14+СВЦЭМ!$D$10+'СЕТ СН'!$F$8*'СЕТ СН'!$F$9-'СЕТ СН'!$F$26</f>
        <v>1061.2212038700002</v>
      </c>
      <c r="F20" s="36">
        <f>SUMIFS(СВЦЭМ!$D$33:$D$776,СВЦЭМ!$A$33:$A$776,$A20,СВЦЭМ!$B$33:$B$776,F$11)+'СЕТ СН'!$F$14+СВЦЭМ!$D$10+'СЕТ СН'!$F$8*'СЕТ СН'!$F$9-'СЕТ СН'!$F$26</f>
        <v>1037.03440316</v>
      </c>
      <c r="G20" s="36">
        <f>SUMIFS(СВЦЭМ!$D$33:$D$776,СВЦЭМ!$A$33:$A$776,$A20,СВЦЭМ!$B$33:$B$776,G$11)+'СЕТ СН'!$F$14+СВЦЭМ!$D$10+'СЕТ СН'!$F$8*'СЕТ СН'!$F$9-'СЕТ СН'!$F$26</f>
        <v>1025.3272711100001</v>
      </c>
      <c r="H20" s="36">
        <f>SUMIFS(СВЦЭМ!$D$33:$D$776,СВЦЭМ!$A$33:$A$776,$A20,СВЦЭМ!$B$33:$B$776,H$11)+'СЕТ СН'!$F$14+СВЦЭМ!$D$10+'СЕТ СН'!$F$8*'СЕТ СН'!$F$9-'СЕТ СН'!$F$26</f>
        <v>1000.82217145</v>
      </c>
      <c r="I20" s="36">
        <f>SUMIFS(СВЦЭМ!$D$33:$D$776,СВЦЭМ!$A$33:$A$776,$A20,СВЦЭМ!$B$33:$B$776,I$11)+'СЕТ СН'!$F$14+СВЦЭМ!$D$10+'СЕТ СН'!$F$8*'СЕТ СН'!$F$9-'СЕТ СН'!$F$26</f>
        <v>992.22595265000007</v>
      </c>
      <c r="J20" s="36">
        <f>SUMIFS(СВЦЭМ!$D$33:$D$776,СВЦЭМ!$A$33:$A$776,$A20,СВЦЭМ!$B$33:$B$776,J$11)+'СЕТ СН'!$F$14+СВЦЭМ!$D$10+'СЕТ СН'!$F$8*'СЕТ СН'!$F$9-'СЕТ СН'!$F$26</f>
        <v>944.47503367000002</v>
      </c>
      <c r="K20" s="36">
        <f>SUMIFS(СВЦЭМ!$D$33:$D$776,СВЦЭМ!$A$33:$A$776,$A20,СВЦЭМ!$B$33:$B$776,K$11)+'СЕТ СН'!$F$14+СВЦЭМ!$D$10+'СЕТ СН'!$F$8*'СЕТ СН'!$F$9-'СЕТ СН'!$F$26</f>
        <v>934.10784247000004</v>
      </c>
      <c r="L20" s="36">
        <f>SUMIFS(СВЦЭМ!$D$33:$D$776,СВЦЭМ!$A$33:$A$776,$A20,СВЦЭМ!$B$33:$B$776,L$11)+'СЕТ СН'!$F$14+СВЦЭМ!$D$10+'СЕТ СН'!$F$8*'СЕТ СН'!$F$9-'СЕТ СН'!$F$26</f>
        <v>916.64044731000001</v>
      </c>
      <c r="M20" s="36">
        <f>SUMIFS(СВЦЭМ!$D$33:$D$776,СВЦЭМ!$A$33:$A$776,$A20,СВЦЭМ!$B$33:$B$776,M$11)+'СЕТ СН'!$F$14+СВЦЭМ!$D$10+'СЕТ СН'!$F$8*'СЕТ СН'!$F$9-'СЕТ СН'!$F$26</f>
        <v>857.84314628000004</v>
      </c>
      <c r="N20" s="36">
        <f>SUMIFS(СВЦЭМ!$D$33:$D$776,СВЦЭМ!$A$33:$A$776,$A20,СВЦЭМ!$B$33:$B$776,N$11)+'СЕТ СН'!$F$14+СВЦЭМ!$D$10+'СЕТ СН'!$F$8*'СЕТ СН'!$F$9-'СЕТ СН'!$F$26</f>
        <v>795.35097825000003</v>
      </c>
      <c r="O20" s="36">
        <f>SUMIFS(СВЦЭМ!$D$33:$D$776,СВЦЭМ!$A$33:$A$776,$A20,СВЦЭМ!$B$33:$B$776,O$11)+'СЕТ СН'!$F$14+СВЦЭМ!$D$10+'СЕТ СН'!$F$8*'СЕТ СН'!$F$9-'СЕТ СН'!$F$26</f>
        <v>792.99616066999999</v>
      </c>
      <c r="P20" s="36">
        <f>SUMIFS(СВЦЭМ!$D$33:$D$776,СВЦЭМ!$A$33:$A$776,$A20,СВЦЭМ!$B$33:$B$776,P$11)+'СЕТ СН'!$F$14+СВЦЭМ!$D$10+'СЕТ СН'!$F$8*'СЕТ СН'!$F$9-'СЕТ СН'!$F$26</f>
        <v>794.27785229000006</v>
      </c>
      <c r="Q20" s="36">
        <f>SUMIFS(СВЦЭМ!$D$33:$D$776,СВЦЭМ!$A$33:$A$776,$A20,СВЦЭМ!$B$33:$B$776,Q$11)+'СЕТ СН'!$F$14+СВЦЭМ!$D$10+'СЕТ СН'!$F$8*'СЕТ СН'!$F$9-'СЕТ СН'!$F$26</f>
        <v>799.73264634000009</v>
      </c>
      <c r="R20" s="36">
        <f>SUMIFS(СВЦЭМ!$D$33:$D$776,СВЦЭМ!$A$33:$A$776,$A20,СВЦЭМ!$B$33:$B$776,R$11)+'СЕТ СН'!$F$14+СВЦЭМ!$D$10+'СЕТ СН'!$F$8*'СЕТ СН'!$F$9-'СЕТ СН'!$F$26</f>
        <v>788.73906527999998</v>
      </c>
      <c r="S20" s="36">
        <f>SUMIFS(СВЦЭМ!$D$33:$D$776,СВЦЭМ!$A$33:$A$776,$A20,СВЦЭМ!$B$33:$B$776,S$11)+'СЕТ СН'!$F$14+СВЦЭМ!$D$10+'СЕТ СН'!$F$8*'СЕТ СН'!$F$9-'СЕТ СН'!$F$26</f>
        <v>788.42948812000009</v>
      </c>
      <c r="T20" s="36">
        <f>SUMIFS(СВЦЭМ!$D$33:$D$776,СВЦЭМ!$A$33:$A$776,$A20,СВЦЭМ!$B$33:$B$776,T$11)+'СЕТ СН'!$F$14+СВЦЭМ!$D$10+'СЕТ СН'!$F$8*'СЕТ СН'!$F$9-'СЕТ СН'!$F$26</f>
        <v>794.45056699000008</v>
      </c>
      <c r="U20" s="36">
        <f>SUMIFS(СВЦЭМ!$D$33:$D$776,СВЦЭМ!$A$33:$A$776,$A20,СВЦЭМ!$B$33:$B$776,U$11)+'СЕТ СН'!$F$14+СВЦЭМ!$D$10+'СЕТ СН'!$F$8*'СЕТ СН'!$F$9-'СЕТ СН'!$F$26</f>
        <v>809.82197908000001</v>
      </c>
      <c r="V20" s="36">
        <f>SUMIFS(СВЦЭМ!$D$33:$D$776,СВЦЭМ!$A$33:$A$776,$A20,СВЦЭМ!$B$33:$B$776,V$11)+'СЕТ СН'!$F$14+СВЦЭМ!$D$10+'СЕТ СН'!$F$8*'СЕТ СН'!$F$9-'СЕТ СН'!$F$26</f>
        <v>805.98394530000007</v>
      </c>
      <c r="W20" s="36">
        <f>SUMIFS(СВЦЭМ!$D$33:$D$776,СВЦЭМ!$A$33:$A$776,$A20,СВЦЭМ!$B$33:$B$776,W$11)+'СЕТ СН'!$F$14+СВЦЭМ!$D$10+'СЕТ СН'!$F$8*'СЕТ СН'!$F$9-'СЕТ СН'!$F$26</f>
        <v>800.81008425000005</v>
      </c>
      <c r="X20" s="36">
        <f>SUMIFS(СВЦЭМ!$D$33:$D$776,СВЦЭМ!$A$33:$A$776,$A20,СВЦЭМ!$B$33:$B$776,X$11)+'СЕТ СН'!$F$14+СВЦЭМ!$D$10+'СЕТ СН'!$F$8*'СЕТ СН'!$F$9-'СЕТ СН'!$F$26</f>
        <v>822.37416805999999</v>
      </c>
      <c r="Y20" s="36">
        <f>SUMIFS(СВЦЭМ!$D$33:$D$776,СВЦЭМ!$A$33:$A$776,$A20,СВЦЭМ!$B$33:$B$776,Y$11)+'СЕТ СН'!$F$14+СВЦЭМ!$D$10+'СЕТ СН'!$F$8*'СЕТ СН'!$F$9-'СЕТ СН'!$F$26</f>
        <v>922.07980886000007</v>
      </c>
    </row>
    <row r="21" spans="1:25" ht="15.75" x14ac:dyDescent="0.2">
      <c r="A21" s="35">
        <f t="shared" si="0"/>
        <v>44084</v>
      </c>
      <c r="B21" s="36">
        <f>SUMIFS(СВЦЭМ!$D$33:$D$776,СВЦЭМ!$A$33:$A$776,$A21,СВЦЭМ!$B$33:$B$776,B$11)+'СЕТ СН'!$F$14+СВЦЭМ!$D$10+'СЕТ СН'!$F$8*'СЕТ СН'!$F$9-'СЕТ СН'!$F$26</f>
        <v>940.19680187000006</v>
      </c>
      <c r="C21" s="36">
        <f>SUMIFS(СВЦЭМ!$D$33:$D$776,СВЦЭМ!$A$33:$A$776,$A21,СВЦЭМ!$B$33:$B$776,C$11)+'СЕТ СН'!$F$14+СВЦЭМ!$D$10+'СЕТ СН'!$F$8*'СЕТ СН'!$F$9-'СЕТ СН'!$F$26</f>
        <v>989.62701314000003</v>
      </c>
      <c r="D21" s="36">
        <f>SUMIFS(СВЦЭМ!$D$33:$D$776,СВЦЭМ!$A$33:$A$776,$A21,СВЦЭМ!$B$33:$B$776,D$11)+'СЕТ СН'!$F$14+СВЦЭМ!$D$10+'СЕТ СН'!$F$8*'СЕТ СН'!$F$9-'СЕТ СН'!$F$26</f>
        <v>1011.2535006300001</v>
      </c>
      <c r="E21" s="36">
        <f>SUMIFS(СВЦЭМ!$D$33:$D$776,СВЦЭМ!$A$33:$A$776,$A21,СВЦЭМ!$B$33:$B$776,E$11)+'СЕТ СН'!$F$14+СВЦЭМ!$D$10+'СЕТ СН'!$F$8*'СЕТ СН'!$F$9-'СЕТ СН'!$F$26</f>
        <v>1021.24022339</v>
      </c>
      <c r="F21" s="36">
        <f>SUMIFS(СВЦЭМ!$D$33:$D$776,СВЦЭМ!$A$33:$A$776,$A21,СВЦЭМ!$B$33:$B$776,F$11)+'СЕТ СН'!$F$14+СВЦЭМ!$D$10+'СЕТ СН'!$F$8*'СЕТ СН'!$F$9-'СЕТ СН'!$F$26</f>
        <v>1022.92780107</v>
      </c>
      <c r="G21" s="36">
        <f>SUMIFS(СВЦЭМ!$D$33:$D$776,СВЦЭМ!$A$33:$A$776,$A21,СВЦЭМ!$B$33:$B$776,G$11)+'СЕТ СН'!$F$14+СВЦЭМ!$D$10+'СЕТ СН'!$F$8*'СЕТ СН'!$F$9-'СЕТ СН'!$F$26</f>
        <v>1001.1077459400001</v>
      </c>
      <c r="H21" s="36">
        <f>SUMIFS(СВЦЭМ!$D$33:$D$776,СВЦЭМ!$A$33:$A$776,$A21,СВЦЭМ!$B$33:$B$776,H$11)+'СЕТ СН'!$F$14+СВЦЭМ!$D$10+'СЕТ СН'!$F$8*'СЕТ СН'!$F$9-'СЕТ СН'!$F$26</f>
        <v>954.11561657000004</v>
      </c>
      <c r="I21" s="36">
        <f>SUMIFS(СВЦЭМ!$D$33:$D$776,СВЦЭМ!$A$33:$A$776,$A21,СВЦЭМ!$B$33:$B$776,I$11)+'СЕТ СН'!$F$14+СВЦЭМ!$D$10+'СЕТ СН'!$F$8*'СЕТ СН'!$F$9-'СЕТ СН'!$F$26</f>
        <v>910.63130556999999</v>
      </c>
      <c r="J21" s="36">
        <f>SUMIFS(СВЦЭМ!$D$33:$D$776,СВЦЭМ!$A$33:$A$776,$A21,СВЦЭМ!$B$33:$B$776,J$11)+'СЕТ СН'!$F$14+СВЦЭМ!$D$10+'СЕТ СН'!$F$8*'СЕТ СН'!$F$9-'СЕТ СН'!$F$26</f>
        <v>889.78942961000007</v>
      </c>
      <c r="K21" s="36">
        <f>SUMIFS(СВЦЭМ!$D$33:$D$776,СВЦЭМ!$A$33:$A$776,$A21,СВЦЭМ!$B$33:$B$776,K$11)+'СЕТ СН'!$F$14+СВЦЭМ!$D$10+'СЕТ СН'!$F$8*'СЕТ СН'!$F$9-'СЕТ СН'!$F$26</f>
        <v>897.60303349000003</v>
      </c>
      <c r="L21" s="36">
        <f>SUMIFS(СВЦЭМ!$D$33:$D$776,СВЦЭМ!$A$33:$A$776,$A21,СВЦЭМ!$B$33:$B$776,L$11)+'СЕТ СН'!$F$14+СВЦЭМ!$D$10+'СЕТ СН'!$F$8*'СЕТ СН'!$F$9-'СЕТ СН'!$F$26</f>
        <v>903.16733918</v>
      </c>
      <c r="M21" s="36">
        <f>SUMIFS(СВЦЭМ!$D$33:$D$776,СВЦЭМ!$A$33:$A$776,$A21,СВЦЭМ!$B$33:$B$776,M$11)+'СЕТ СН'!$F$14+СВЦЭМ!$D$10+'СЕТ СН'!$F$8*'СЕТ СН'!$F$9-'СЕТ СН'!$F$26</f>
        <v>856.62781839000002</v>
      </c>
      <c r="N21" s="36">
        <f>SUMIFS(СВЦЭМ!$D$33:$D$776,СВЦЭМ!$A$33:$A$776,$A21,СВЦЭМ!$B$33:$B$776,N$11)+'СЕТ СН'!$F$14+СВЦЭМ!$D$10+'СЕТ СН'!$F$8*'СЕТ СН'!$F$9-'СЕТ СН'!$F$26</f>
        <v>778.49002055000005</v>
      </c>
      <c r="O21" s="36">
        <f>SUMIFS(СВЦЭМ!$D$33:$D$776,СВЦЭМ!$A$33:$A$776,$A21,СВЦЭМ!$B$33:$B$776,O$11)+'СЕТ СН'!$F$14+СВЦЭМ!$D$10+'СЕТ СН'!$F$8*'СЕТ СН'!$F$9-'СЕТ СН'!$F$26</f>
        <v>764.90008315</v>
      </c>
      <c r="P21" s="36">
        <f>SUMIFS(СВЦЭМ!$D$33:$D$776,СВЦЭМ!$A$33:$A$776,$A21,СВЦЭМ!$B$33:$B$776,P$11)+'СЕТ СН'!$F$14+СВЦЭМ!$D$10+'СЕТ СН'!$F$8*'СЕТ СН'!$F$9-'СЕТ СН'!$F$26</f>
        <v>766.78187210999999</v>
      </c>
      <c r="Q21" s="36">
        <f>SUMIFS(СВЦЭМ!$D$33:$D$776,СВЦЭМ!$A$33:$A$776,$A21,СВЦЭМ!$B$33:$B$776,Q$11)+'СЕТ СН'!$F$14+СВЦЭМ!$D$10+'СЕТ СН'!$F$8*'СЕТ СН'!$F$9-'СЕТ СН'!$F$26</f>
        <v>774.02926228000001</v>
      </c>
      <c r="R21" s="36">
        <f>SUMIFS(СВЦЭМ!$D$33:$D$776,СВЦЭМ!$A$33:$A$776,$A21,СВЦЭМ!$B$33:$B$776,R$11)+'СЕТ СН'!$F$14+СВЦЭМ!$D$10+'СЕТ СН'!$F$8*'СЕТ СН'!$F$9-'СЕТ СН'!$F$26</f>
        <v>765.55780568</v>
      </c>
      <c r="S21" s="36">
        <f>SUMIFS(СВЦЭМ!$D$33:$D$776,СВЦЭМ!$A$33:$A$776,$A21,СВЦЭМ!$B$33:$B$776,S$11)+'СЕТ СН'!$F$14+СВЦЭМ!$D$10+'СЕТ СН'!$F$8*'СЕТ СН'!$F$9-'СЕТ СН'!$F$26</f>
        <v>760.72092816999998</v>
      </c>
      <c r="T21" s="36">
        <f>SUMIFS(СВЦЭМ!$D$33:$D$776,СВЦЭМ!$A$33:$A$776,$A21,СВЦЭМ!$B$33:$B$776,T$11)+'СЕТ СН'!$F$14+СВЦЭМ!$D$10+'СЕТ СН'!$F$8*'СЕТ СН'!$F$9-'СЕТ СН'!$F$26</f>
        <v>763.37354295</v>
      </c>
      <c r="U21" s="36">
        <f>SUMIFS(СВЦЭМ!$D$33:$D$776,СВЦЭМ!$A$33:$A$776,$A21,СВЦЭМ!$B$33:$B$776,U$11)+'СЕТ СН'!$F$14+СВЦЭМ!$D$10+'СЕТ СН'!$F$8*'СЕТ СН'!$F$9-'СЕТ СН'!$F$26</f>
        <v>782.77485390000004</v>
      </c>
      <c r="V21" s="36">
        <f>SUMIFS(СВЦЭМ!$D$33:$D$776,СВЦЭМ!$A$33:$A$776,$A21,СВЦЭМ!$B$33:$B$776,V$11)+'СЕТ СН'!$F$14+СВЦЭМ!$D$10+'СЕТ СН'!$F$8*'СЕТ СН'!$F$9-'СЕТ СН'!$F$26</f>
        <v>795.62559164000004</v>
      </c>
      <c r="W21" s="36">
        <f>SUMIFS(СВЦЭМ!$D$33:$D$776,СВЦЭМ!$A$33:$A$776,$A21,СВЦЭМ!$B$33:$B$776,W$11)+'СЕТ СН'!$F$14+СВЦЭМ!$D$10+'СЕТ СН'!$F$8*'СЕТ СН'!$F$9-'СЕТ СН'!$F$26</f>
        <v>786.67087306000008</v>
      </c>
      <c r="X21" s="36">
        <f>SUMIFS(СВЦЭМ!$D$33:$D$776,СВЦЭМ!$A$33:$A$776,$A21,СВЦЭМ!$B$33:$B$776,X$11)+'СЕТ СН'!$F$14+СВЦЭМ!$D$10+'СЕТ СН'!$F$8*'СЕТ СН'!$F$9-'СЕТ СН'!$F$26</f>
        <v>800.48492940000006</v>
      </c>
      <c r="Y21" s="36">
        <f>SUMIFS(СВЦЭМ!$D$33:$D$776,СВЦЭМ!$A$33:$A$776,$A21,СВЦЭМ!$B$33:$B$776,Y$11)+'СЕТ СН'!$F$14+СВЦЭМ!$D$10+'СЕТ СН'!$F$8*'СЕТ СН'!$F$9-'СЕТ СН'!$F$26</f>
        <v>887.06938546000003</v>
      </c>
    </row>
    <row r="22" spans="1:25" ht="15.75" x14ac:dyDescent="0.2">
      <c r="A22" s="35">
        <f t="shared" si="0"/>
        <v>44085</v>
      </c>
      <c r="B22" s="36">
        <f>SUMIFS(СВЦЭМ!$D$33:$D$776,СВЦЭМ!$A$33:$A$776,$A22,СВЦЭМ!$B$33:$B$776,B$11)+'СЕТ СН'!$F$14+СВЦЭМ!$D$10+'СЕТ СН'!$F$8*'СЕТ СН'!$F$9-'СЕТ СН'!$F$26</f>
        <v>947.61965079000004</v>
      </c>
      <c r="C22" s="36">
        <f>SUMIFS(СВЦЭМ!$D$33:$D$776,СВЦЭМ!$A$33:$A$776,$A22,СВЦЭМ!$B$33:$B$776,C$11)+'СЕТ СН'!$F$14+СВЦЭМ!$D$10+'СЕТ СН'!$F$8*'СЕТ СН'!$F$9-'СЕТ СН'!$F$26</f>
        <v>968.30464170000005</v>
      </c>
      <c r="D22" s="36">
        <f>SUMIFS(СВЦЭМ!$D$33:$D$776,СВЦЭМ!$A$33:$A$776,$A22,СВЦЭМ!$B$33:$B$776,D$11)+'СЕТ СН'!$F$14+СВЦЭМ!$D$10+'СЕТ СН'!$F$8*'СЕТ СН'!$F$9-'СЕТ СН'!$F$26</f>
        <v>981.44928736999998</v>
      </c>
      <c r="E22" s="36">
        <f>SUMIFS(СВЦЭМ!$D$33:$D$776,СВЦЭМ!$A$33:$A$776,$A22,СВЦЭМ!$B$33:$B$776,E$11)+'СЕТ СН'!$F$14+СВЦЭМ!$D$10+'СЕТ СН'!$F$8*'СЕТ СН'!$F$9-'СЕТ СН'!$F$26</f>
        <v>1005.3537331800001</v>
      </c>
      <c r="F22" s="36">
        <f>SUMIFS(СВЦЭМ!$D$33:$D$776,СВЦЭМ!$A$33:$A$776,$A22,СВЦЭМ!$B$33:$B$776,F$11)+'СЕТ СН'!$F$14+СВЦЭМ!$D$10+'СЕТ СН'!$F$8*'СЕТ СН'!$F$9-'СЕТ СН'!$F$26</f>
        <v>1009.77690226</v>
      </c>
      <c r="G22" s="36">
        <f>SUMIFS(СВЦЭМ!$D$33:$D$776,СВЦЭМ!$A$33:$A$776,$A22,СВЦЭМ!$B$33:$B$776,G$11)+'СЕТ СН'!$F$14+СВЦЭМ!$D$10+'СЕТ СН'!$F$8*'СЕТ СН'!$F$9-'СЕТ СН'!$F$26</f>
        <v>992.42244638</v>
      </c>
      <c r="H22" s="36">
        <f>SUMIFS(СВЦЭМ!$D$33:$D$776,СВЦЭМ!$A$33:$A$776,$A22,СВЦЭМ!$B$33:$B$776,H$11)+'СЕТ СН'!$F$14+СВЦЭМ!$D$10+'СЕТ СН'!$F$8*'СЕТ СН'!$F$9-'СЕТ СН'!$F$26</f>
        <v>941.25824522000005</v>
      </c>
      <c r="I22" s="36">
        <f>SUMIFS(СВЦЭМ!$D$33:$D$776,СВЦЭМ!$A$33:$A$776,$A22,СВЦЭМ!$B$33:$B$776,I$11)+'СЕТ СН'!$F$14+СВЦЭМ!$D$10+'СЕТ СН'!$F$8*'СЕТ СН'!$F$9-'СЕТ СН'!$F$26</f>
        <v>886.64540016000001</v>
      </c>
      <c r="J22" s="36">
        <f>SUMIFS(СВЦЭМ!$D$33:$D$776,СВЦЭМ!$A$33:$A$776,$A22,СВЦЭМ!$B$33:$B$776,J$11)+'СЕТ СН'!$F$14+СВЦЭМ!$D$10+'СЕТ СН'!$F$8*'СЕТ СН'!$F$9-'СЕТ СН'!$F$26</f>
        <v>848.68567954000002</v>
      </c>
      <c r="K22" s="36">
        <f>SUMIFS(СВЦЭМ!$D$33:$D$776,СВЦЭМ!$A$33:$A$776,$A22,СВЦЭМ!$B$33:$B$776,K$11)+'СЕТ СН'!$F$14+СВЦЭМ!$D$10+'СЕТ СН'!$F$8*'СЕТ СН'!$F$9-'СЕТ СН'!$F$26</f>
        <v>842.28116315</v>
      </c>
      <c r="L22" s="36">
        <f>SUMIFS(СВЦЭМ!$D$33:$D$776,СВЦЭМ!$A$33:$A$776,$A22,СВЦЭМ!$B$33:$B$776,L$11)+'СЕТ СН'!$F$14+СВЦЭМ!$D$10+'СЕТ СН'!$F$8*'СЕТ СН'!$F$9-'СЕТ СН'!$F$26</f>
        <v>875.06864159999998</v>
      </c>
      <c r="M22" s="36">
        <f>SUMIFS(СВЦЭМ!$D$33:$D$776,СВЦЭМ!$A$33:$A$776,$A22,СВЦЭМ!$B$33:$B$776,M$11)+'СЕТ СН'!$F$14+СВЦЭМ!$D$10+'СЕТ СН'!$F$8*'СЕТ СН'!$F$9-'СЕТ СН'!$F$26</f>
        <v>835.19382424000003</v>
      </c>
      <c r="N22" s="36">
        <f>SUMIFS(СВЦЭМ!$D$33:$D$776,СВЦЭМ!$A$33:$A$776,$A22,СВЦЭМ!$B$33:$B$776,N$11)+'СЕТ СН'!$F$14+СВЦЭМ!$D$10+'СЕТ СН'!$F$8*'СЕТ СН'!$F$9-'СЕТ СН'!$F$26</f>
        <v>787.00085596000008</v>
      </c>
      <c r="O22" s="36">
        <f>SUMIFS(СВЦЭМ!$D$33:$D$776,СВЦЭМ!$A$33:$A$776,$A22,СВЦЭМ!$B$33:$B$776,O$11)+'СЕТ СН'!$F$14+СВЦЭМ!$D$10+'СЕТ СН'!$F$8*'СЕТ СН'!$F$9-'СЕТ СН'!$F$26</f>
        <v>767.86029787000007</v>
      </c>
      <c r="P22" s="36">
        <f>SUMIFS(СВЦЭМ!$D$33:$D$776,СВЦЭМ!$A$33:$A$776,$A22,СВЦЭМ!$B$33:$B$776,P$11)+'СЕТ СН'!$F$14+СВЦЭМ!$D$10+'СЕТ СН'!$F$8*'СЕТ СН'!$F$9-'СЕТ СН'!$F$26</f>
        <v>764.94319779</v>
      </c>
      <c r="Q22" s="36">
        <f>SUMIFS(СВЦЭМ!$D$33:$D$776,СВЦЭМ!$A$33:$A$776,$A22,СВЦЭМ!$B$33:$B$776,Q$11)+'СЕТ СН'!$F$14+СВЦЭМ!$D$10+'СЕТ СН'!$F$8*'СЕТ СН'!$F$9-'СЕТ СН'!$F$26</f>
        <v>763.28788380000003</v>
      </c>
      <c r="R22" s="36">
        <f>SUMIFS(СВЦЭМ!$D$33:$D$776,СВЦЭМ!$A$33:$A$776,$A22,СВЦЭМ!$B$33:$B$776,R$11)+'СЕТ СН'!$F$14+СВЦЭМ!$D$10+'СЕТ СН'!$F$8*'СЕТ СН'!$F$9-'СЕТ СН'!$F$26</f>
        <v>756.87735935000001</v>
      </c>
      <c r="S22" s="36">
        <f>SUMIFS(СВЦЭМ!$D$33:$D$776,СВЦЭМ!$A$33:$A$776,$A22,СВЦЭМ!$B$33:$B$776,S$11)+'СЕТ СН'!$F$14+СВЦЭМ!$D$10+'СЕТ СН'!$F$8*'СЕТ СН'!$F$9-'СЕТ СН'!$F$26</f>
        <v>756.84854382000003</v>
      </c>
      <c r="T22" s="36">
        <f>SUMIFS(СВЦЭМ!$D$33:$D$776,СВЦЭМ!$A$33:$A$776,$A22,СВЦЭМ!$B$33:$B$776,T$11)+'СЕТ СН'!$F$14+СВЦЭМ!$D$10+'СЕТ СН'!$F$8*'СЕТ СН'!$F$9-'СЕТ СН'!$F$26</f>
        <v>751.25894928000002</v>
      </c>
      <c r="U22" s="36">
        <f>SUMIFS(СВЦЭМ!$D$33:$D$776,СВЦЭМ!$A$33:$A$776,$A22,СВЦЭМ!$B$33:$B$776,U$11)+'СЕТ СН'!$F$14+СВЦЭМ!$D$10+'СЕТ СН'!$F$8*'СЕТ СН'!$F$9-'СЕТ СН'!$F$26</f>
        <v>757.33521766000001</v>
      </c>
      <c r="V22" s="36">
        <f>SUMIFS(СВЦЭМ!$D$33:$D$776,СВЦЭМ!$A$33:$A$776,$A22,СВЦЭМ!$B$33:$B$776,V$11)+'СЕТ СН'!$F$14+СВЦЭМ!$D$10+'СЕТ СН'!$F$8*'СЕТ СН'!$F$9-'СЕТ СН'!$F$26</f>
        <v>772.13935866000008</v>
      </c>
      <c r="W22" s="36">
        <f>SUMIFS(СВЦЭМ!$D$33:$D$776,СВЦЭМ!$A$33:$A$776,$A22,СВЦЭМ!$B$33:$B$776,W$11)+'СЕТ СН'!$F$14+СВЦЭМ!$D$10+'СЕТ СН'!$F$8*'СЕТ СН'!$F$9-'СЕТ СН'!$F$26</f>
        <v>766.70472405999999</v>
      </c>
      <c r="X22" s="36">
        <f>SUMIFS(СВЦЭМ!$D$33:$D$776,СВЦЭМ!$A$33:$A$776,$A22,СВЦЭМ!$B$33:$B$776,X$11)+'СЕТ СН'!$F$14+СВЦЭМ!$D$10+'СЕТ СН'!$F$8*'СЕТ СН'!$F$9-'СЕТ СН'!$F$26</f>
        <v>770.30375279000009</v>
      </c>
      <c r="Y22" s="36">
        <f>SUMIFS(СВЦЭМ!$D$33:$D$776,СВЦЭМ!$A$33:$A$776,$A22,СВЦЭМ!$B$33:$B$776,Y$11)+'СЕТ СН'!$F$14+СВЦЭМ!$D$10+'СЕТ СН'!$F$8*'СЕТ СН'!$F$9-'СЕТ СН'!$F$26</f>
        <v>812.92053516999999</v>
      </c>
    </row>
    <row r="23" spans="1:25" ht="15.75" x14ac:dyDescent="0.2">
      <c r="A23" s="35">
        <f t="shared" si="0"/>
        <v>44086</v>
      </c>
      <c r="B23" s="36">
        <f>SUMIFS(СВЦЭМ!$D$33:$D$776,СВЦЭМ!$A$33:$A$776,$A23,СВЦЭМ!$B$33:$B$776,B$11)+'СЕТ СН'!$F$14+СВЦЭМ!$D$10+'СЕТ СН'!$F$8*'СЕТ СН'!$F$9-'СЕТ СН'!$F$26</f>
        <v>919.59216980000008</v>
      </c>
      <c r="C23" s="36">
        <f>SUMIFS(СВЦЭМ!$D$33:$D$776,СВЦЭМ!$A$33:$A$776,$A23,СВЦЭМ!$B$33:$B$776,C$11)+'СЕТ СН'!$F$14+СВЦЭМ!$D$10+'СЕТ СН'!$F$8*'СЕТ СН'!$F$9-'СЕТ СН'!$F$26</f>
        <v>957.95457585000008</v>
      </c>
      <c r="D23" s="36">
        <f>SUMIFS(СВЦЭМ!$D$33:$D$776,СВЦЭМ!$A$33:$A$776,$A23,СВЦЭМ!$B$33:$B$776,D$11)+'СЕТ СН'!$F$14+СВЦЭМ!$D$10+'СЕТ СН'!$F$8*'СЕТ СН'!$F$9-'СЕТ СН'!$F$26</f>
        <v>976.26674246000005</v>
      </c>
      <c r="E23" s="36">
        <f>SUMIFS(СВЦЭМ!$D$33:$D$776,СВЦЭМ!$A$33:$A$776,$A23,СВЦЭМ!$B$33:$B$776,E$11)+'СЕТ СН'!$F$14+СВЦЭМ!$D$10+'СЕТ СН'!$F$8*'СЕТ СН'!$F$9-'СЕТ СН'!$F$26</f>
        <v>998.55155739000008</v>
      </c>
      <c r="F23" s="36">
        <f>SUMIFS(СВЦЭМ!$D$33:$D$776,СВЦЭМ!$A$33:$A$776,$A23,СВЦЭМ!$B$33:$B$776,F$11)+'СЕТ СН'!$F$14+СВЦЭМ!$D$10+'СЕТ СН'!$F$8*'СЕТ СН'!$F$9-'СЕТ СН'!$F$26</f>
        <v>1012.15510425</v>
      </c>
      <c r="G23" s="36">
        <f>SUMIFS(СВЦЭМ!$D$33:$D$776,СВЦЭМ!$A$33:$A$776,$A23,СВЦЭМ!$B$33:$B$776,G$11)+'СЕТ СН'!$F$14+СВЦЭМ!$D$10+'СЕТ СН'!$F$8*'СЕТ СН'!$F$9-'СЕТ СН'!$F$26</f>
        <v>1000.50220717</v>
      </c>
      <c r="H23" s="36">
        <f>SUMIFS(СВЦЭМ!$D$33:$D$776,СВЦЭМ!$A$33:$A$776,$A23,СВЦЭМ!$B$33:$B$776,H$11)+'СЕТ СН'!$F$14+СВЦЭМ!$D$10+'СЕТ СН'!$F$8*'СЕТ СН'!$F$9-'СЕТ СН'!$F$26</f>
        <v>962.81619999999998</v>
      </c>
      <c r="I23" s="36">
        <f>SUMIFS(СВЦЭМ!$D$33:$D$776,СВЦЭМ!$A$33:$A$776,$A23,СВЦЭМ!$B$33:$B$776,I$11)+'СЕТ СН'!$F$14+СВЦЭМ!$D$10+'СЕТ СН'!$F$8*'СЕТ СН'!$F$9-'СЕТ СН'!$F$26</f>
        <v>925.31180078</v>
      </c>
      <c r="J23" s="36">
        <f>SUMIFS(СВЦЭМ!$D$33:$D$776,СВЦЭМ!$A$33:$A$776,$A23,СВЦЭМ!$B$33:$B$776,J$11)+'СЕТ СН'!$F$14+СВЦЭМ!$D$10+'СЕТ СН'!$F$8*'СЕТ СН'!$F$9-'СЕТ СН'!$F$26</f>
        <v>879.98242808999998</v>
      </c>
      <c r="K23" s="36">
        <f>SUMIFS(СВЦЭМ!$D$33:$D$776,СВЦЭМ!$A$33:$A$776,$A23,СВЦЭМ!$B$33:$B$776,K$11)+'СЕТ СН'!$F$14+СВЦЭМ!$D$10+'СЕТ СН'!$F$8*'СЕТ СН'!$F$9-'СЕТ СН'!$F$26</f>
        <v>854.83738434000009</v>
      </c>
      <c r="L23" s="36">
        <f>SUMIFS(СВЦЭМ!$D$33:$D$776,СВЦЭМ!$A$33:$A$776,$A23,СВЦЭМ!$B$33:$B$776,L$11)+'СЕТ СН'!$F$14+СВЦЭМ!$D$10+'СЕТ СН'!$F$8*'СЕТ СН'!$F$9-'СЕТ СН'!$F$26</f>
        <v>835.37187726000002</v>
      </c>
      <c r="M23" s="36">
        <f>SUMIFS(СВЦЭМ!$D$33:$D$776,СВЦЭМ!$A$33:$A$776,$A23,СВЦЭМ!$B$33:$B$776,M$11)+'СЕТ СН'!$F$14+СВЦЭМ!$D$10+'СЕТ СН'!$F$8*'СЕТ СН'!$F$9-'СЕТ СН'!$F$26</f>
        <v>794.20791524000003</v>
      </c>
      <c r="N23" s="36">
        <f>SUMIFS(СВЦЭМ!$D$33:$D$776,СВЦЭМ!$A$33:$A$776,$A23,СВЦЭМ!$B$33:$B$776,N$11)+'СЕТ СН'!$F$14+СВЦЭМ!$D$10+'СЕТ СН'!$F$8*'СЕТ СН'!$F$9-'СЕТ СН'!$F$26</f>
        <v>765.69704677000004</v>
      </c>
      <c r="O23" s="36">
        <f>SUMIFS(СВЦЭМ!$D$33:$D$776,СВЦЭМ!$A$33:$A$776,$A23,СВЦЭМ!$B$33:$B$776,O$11)+'СЕТ СН'!$F$14+СВЦЭМ!$D$10+'СЕТ СН'!$F$8*'СЕТ СН'!$F$9-'СЕТ СН'!$F$26</f>
        <v>767.18104361000007</v>
      </c>
      <c r="P23" s="36">
        <f>SUMIFS(СВЦЭМ!$D$33:$D$776,СВЦЭМ!$A$33:$A$776,$A23,СВЦЭМ!$B$33:$B$776,P$11)+'СЕТ СН'!$F$14+СВЦЭМ!$D$10+'СЕТ СН'!$F$8*'СЕТ СН'!$F$9-'СЕТ СН'!$F$26</f>
        <v>758.29061038000009</v>
      </c>
      <c r="Q23" s="36">
        <f>SUMIFS(СВЦЭМ!$D$33:$D$776,СВЦЭМ!$A$33:$A$776,$A23,СВЦЭМ!$B$33:$B$776,Q$11)+'СЕТ СН'!$F$14+СВЦЭМ!$D$10+'СЕТ СН'!$F$8*'СЕТ СН'!$F$9-'СЕТ СН'!$F$26</f>
        <v>757.50607366000008</v>
      </c>
      <c r="R23" s="36">
        <f>SUMIFS(СВЦЭМ!$D$33:$D$776,СВЦЭМ!$A$33:$A$776,$A23,СВЦЭМ!$B$33:$B$776,R$11)+'СЕТ СН'!$F$14+СВЦЭМ!$D$10+'СЕТ СН'!$F$8*'СЕТ СН'!$F$9-'СЕТ СН'!$F$26</f>
        <v>748.03004178000003</v>
      </c>
      <c r="S23" s="36">
        <f>SUMIFS(СВЦЭМ!$D$33:$D$776,СВЦЭМ!$A$33:$A$776,$A23,СВЦЭМ!$B$33:$B$776,S$11)+'СЕТ СН'!$F$14+СВЦЭМ!$D$10+'СЕТ СН'!$F$8*'СЕТ СН'!$F$9-'СЕТ СН'!$F$26</f>
        <v>753.88215667999998</v>
      </c>
      <c r="T23" s="36">
        <f>SUMIFS(СВЦЭМ!$D$33:$D$776,СВЦЭМ!$A$33:$A$776,$A23,СВЦЭМ!$B$33:$B$776,T$11)+'СЕТ СН'!$F$14+СВЦЭМ!$D$10+'СЕТ СН'!$F$8*'СЕТ СН'!$F$9-'СЕТ СН'!$F$26</f>
        <v>758.21141005000004</v>
      </c>
      <c r="U23" s="36">
        <f>SUMIFS(СВЦЭМ!$D$33:$D$776,СВЦЭМ!$A$33:$A$776,$A23,СВЦЭМ!$B$33:$B$776,U$11)+'СЕТ СН'!$F$14+СВЦЭМ!$D$10+'СЕТ СН'!$F$8*'СЕТ СН'!$F$9-'СЕТ СН'!$F$26</f>
        <v>767.22924544</v>
      </c>
      <c r="V23" s="36">
        <f>SUMIFS(СВЦЭМ!$D$33:$D$776,СВЦЭМ!$A$33:$A$776,$A23,СВЦЭМ!$B$33:$B$776,V$11)+'СЕТ СН'!$F$14+СВЦЭМ!$D$10+'СЕТ СН'!$F$8*'СЕТ СН'!$F$9-'СЕТ СН'!$F$26</f>
        <v>781.80283078000002</v>
      </c>
      <c r="W23" s="36">
        <f>SUMIFS(СВЦЭМ!$D$33:$D$776,СВЦЭМ!$A$33:$A$776,$A23,СВЦЭМ!$B$33:$B$776,W$11)+'СЕТ СН'!$F$14+СВЦЭМ!$D$10+'СЕТ СН'!$F$8*'СЕТ СН'!$F$9-'СЕТ СН'!$F$26</f>
        <v>778.34940166000001</v>
      </c>
      <c r="X23" s="36">
        <f>SUMIFS(СВЦЭМ!$D$33:$D$776,СВЦЭМ!$A$33:$A$776,$A23,СВЦЭМ!$B$33:$B$776,X$11)+'СЕТ СН'!$F$14+СВЦЭМ!$D$10+'СЕТ СН'!$F$8*'СЕТ СН'!$F$9-'СЕТ СН'!$F$26</f>
        <v>730.16039477000004</v>
      </c>
      <c r="Y23" s="36">
        <f>SUMIFS(СВЦЭМ!$D$33:$D$776,СВЦЭМ!$A$33:$A$776,$A23,СВЦЭМ!$B$33:$B$776,Y$11)+'СЕТ СН'!$F$14+СВЦЭМ!$D$10+'СЕТ СН'!$F$8*'СЕТ СН'!$F$9-'СЕТ СН'!$F$26</f>
        <v>793.05247713000006</v>
      </c>
    </row>
    <row r="24" spans="1:25" ht="15.75" x14ac:dyDescent="0.2">
      <c r="A24" s="35">
        <f t="shared" si="0"/>
        <v>44087</v>
      </c>
      <c r="B24" s="36">
        <f>SUMIFS(СВЦЭМ!$D$33:$D$776,СВЦЭМ!$A$33:$A$776,$A24,СВЦЭМ!$B$33:$B$776,B$11)+'СЕТ СН'!$F$14+СВЦЭМ!$D$10+'СЕТ СН'!$F$8*'СЕТ СН'!$F$9-'СЕТ СН'!$F$26</f>
        <v>883.61568857999998</v>
      </c>
      <c r="C24" s="36">
        <f>SUMIFS(СВЦЭМ!$D$33:$D$776,СВЦЭМ!$A$33:$A$776,$A24,СВЦЭМ!$B$33:$B$776,C$11)+'СЕТ СН'!$F$14+СВЦЭМ!$D$10+'СЕТ СН'!$F$8*'СЕТ СН'!$F$9-'СЕТ СН'!$F$26</f>
        <v>905.28552840999998</v>
      </c>
      <c r="D24" s="36">
        <f>SUMIFS(СВЦЭМ!$D$33:$D$776,СВЦЭМ!$A$33:$A$776,$A24,СВЦЭМ!$B$33:$B$776,D$11)+'СЕТ СН'!$F$14+СВЦЭМ!$D$10+'СЕТ СН'!$F$8*'СЕТ СН'!$F$9-'СЕТ СН'!$F$26</f>
        <v>924.75985117000005</v>
      </c>
      <c r="E24" s="36">
        <f>SUMIFS(СВЦЭМ!$D$33:$D$776,СВЦЭМ!$A$33:$A$776,$A24,СВЦЭМ!$B$33:$B$776,E$11)+'СЕТ СН'!$F$14+СВЦЭМ!$D$10+'СЕТ СН'!$F$8*'СЕТ СН'!$F$9-'СЕТ СН'!$F$26</f>
        <v>935.13268430000005</v>
      </c>
      <c r="F24" s="36">
        <f>SUMIFS(СВЦЭМ!$D$33:$D$776,СВЦЭМ!$A$33:$A$776,$A24,СВЦЭМ!$B$33:$B$776,F$11)+'СЕТ СН'!$F$14+СВЦЭМ!$D$10+'СЕТ СН'!$F$8*'СЕТ СН'!$F$9-'СЕТ СН'!$F$26</f>
        <v>941.59470557999998</v>
      </c>
      <c r="G24" s="36">
        <f>SUMIFS(СВЦЭМ!$D$33:$D$776,СВЦЭМ!$A$33:$A$776,$A24,СВЦЭМ!$B$33:$B$776,G$11)+'СЕТ СН'!$F$14+СВЦЭМ!$D$10+'СЕТ СН'!$F$8*'СЕТ СН'!$F$9-'СЕТ СН'!$F$26</f>
        <v>932.31701218000001</v>
      </c>
      <c r="H24" s="36">
        <f>SUMIFS(СВЦЭМ!$D$33:$D$776,СВЦЭМ!$A$33:$A$776,$A24,СВЦЭМ!$B$33:$B$776,H$11)+'СЕТ СН'!$F$14+СВЦЭМ!$D$10+'СЕТ СН'!$F$8*'СЕТ СН'!$F$9-'СЕТ СН'!$F$26</f>
        <v>925.70680625</v>
      </c>
      <c r="I24" s="36">
        <f>SUMIFS(СВЦЭМ!$D$33:$D$776,СВЦЭМ!$A$33:$A$776,$A24,СВЦЭМ!$B$33:$B$776,I$11)+'СЕТ СН'!$F$14+СВЦЭМ!$D$10+'СЕТ СН'!$F$8*'СЕТ СН'!$F$9-'СЕТ СН'!$F$26</f>
        <v>898.75684382000009</v>
      </c>
      <c r="J24" s="36">
        <f>SUMIFS(СВЦЭМ!$D$33:$D$776,СВЦЭМ!$A$33:$A$776,$A24,СВЦЭМ!$B$33:$B$776,J$11)+'СЕТ СН'!$F$14+СВЦЭМ!$D$10+'СЕТ СН'!$F$8*'СЕТ СН'!$F$9-'СЕТ СН'!$F$26</f>
        <v>850.85807769000007</v>
      </c>
      <c r="K24" s="36">
        <f>SUMIFS(СВЦЭМ!$D$33:$D$776,СВЦЭМ!$A$33:$A$776,$A24,СВЦЭМ!$B$33:$B$776,K$11)+'СЕТ СН'!$F$14+СВЦЭМ!$D$10+'СЕТ СН'!$F$8*'СЕТ СН'!$F$9-'СЕТ СН'!$F$26</f>
        <v>808.18331641999998</v>
      </c>
      <c r="L24" s="36">
        <f>SUMIFS(СВЦЭМ!$D$33:$D$776,СВЦЭМ!$A$33:$A$776,$A24,СВЦЭМ!$B$33:$B$776,L$11)+'СЕТ СН'!$F$14+СВЦЭМ!$D$10+'СЕТ СН'!$F$8*'СЕТ СН'!$F$9-'СЕТ СН'!$F$26</f>
        <v>789.38455337000005</v>
      </c>
      <c r="M24" s="36">
        <f>SUMIFS(СВЦЭМ!$D$33:$D$776,СВЦЭМ!$A$33:$A$776,$A24,СВЦЭМ!$B$33:$B$776,M$11)+'СЕТ СН'!$F$14+СВЦЭМ!$D$10+'СЕТ СН'!$F$8*'СЕТ СН'!$F$9-'СЕТ СН'!$F$26</f>
        <v>742.26989944000002</v>
      </c>
      <c r="N24" s="36">
        <f>SUMIFS(СВЦЭМ!$D$33:$D$776,СВЦЭМ!$A$33:$A$776,$A24,СВЦЭМ!$B$33:$B$776,N$11)+'СЕТ СН'!$F$14+СВЦЭМ!$D$10+'СЕТ СН'!$F$8*'СЕТ СН'!$F$9-'СЕТ СН'!$F$26</f>
        <v>701.82488148000004</v>
      </c>
      <c r="O24" s="36">
        <f>SUMIFS(СВЦЭМ!$D$33:$D$776,СВЦЭМ!$A$33:$A$776,$A24,СВЦЭМ!$B$33:$B$776,O$11)+'СЕТ СН'!$F$14+СВЦЭМ!$D$10+'СЕТ СН'!$F$8*'СЕТ СН'!$F$9-'СЕТ СН'!$F$26</f>
        <v>701.05799823000007</v>
      </c>
      <c r="P24" s="36">
        <f>SUMIFS(СВЦЭМ!$D$33:$D$776,СВЦЭМ!$A$33:$A$776,$A24,СВЦЭМ!$B$33:$B$776,P$11)+'СЕТ СН'!$F$14+СВЦЭМ!$D$10+'СЕТ СН'!$F$8*'СЕТ СН'!$F$9-'СЕТ СН'!$F$26</f>
        <v>692.31490280000003</v>
      </c>
      <c r="Q24" s="36">
        <f>SUMIFS(СВЦЭМ!$D$33:$D$776,СВЦЭМ!$A$33:$A$776,$A24,СВЦЭМ!$B$33:$B$776,Q$11)+'СЕТ СН'!$F$14+СВЦЭМ!$D$10+'СЕТ СН'!$F$8*'СЕТ СН'!$F$9-'СЕТ СН'!$F$26</f>
        <v>691.75626756999998</v>
      </c>
      <c r="R24" s="36">
        <f>SUMIFS(СВЦЭМ!$D$33:$D$776,СВЦЭМ!$A$33:$A$776,$A24,СВЦЭМ!$B$33:$B$776,R$11)+'СЕТ СН'!$F$14+СВЦЭМ!$D$10+'СЕТ СН'!$F$8*'СЕТ СН'!$F$9-'СЕТ СН'!$F$26</f>
        <v>690.31977481000001</v>
      </c>
      <c r="S24" s="36">
        <f>SUMIFS(СВЦЭМ!$D$33:$D$776,СВЦЭМ!$A$33:$A$776,$A24,СВЦЭМ!$B$33:$B$776,S$11)+'СЕТ СН'!$F$14+СВЦЭМ!$D$10+'СЕТ СН'!$F$8*'СЕТ СН'!$F$9-'СЕТ СН'!$F$26</f>
        <v>700.20367091000003</v>
      </c>
      <c r="T24" s="36">
        <f>SUMIFS(СВЦЭМ!$D$33:$D$776,СВЦЭМ!$A$33:$A$776,$A24,СВЦЭМ!$B$33:$B$776,T$11)+'СЕТ СН'!$F$14+СВЦЭМ!$D$10+'СЕТ СН'!$F$8*'СЕТ СН'!$F$9-'СЕТ СН'!$F$26</f>
        <v>704.88478330999999</v>
      </c>
      <c r="U24" s="36">
        <f>SUMIFS(СВЦЭМ!$D$33:$D$776,СВЦЭМ!$A$33:$A$776,$A24,СВЦЭМ!$B$33:$B$776,U$11)+'СЕТ СН'!$F$14+СВЦЭМ!$D$10+'СЕТ СН'!$F$8*'СЕТ СН'!$F$9-'СЕТ СН'!$F$26</f>
        <v>716.48308008000004</v>
      </c>
      <c r="V24" s="36">
        <f>SUMIFS(СВЦЭМ!$D$33:$D$776,СВЦЭМ!$A$33:$A$776,$A24,СВЦЭМ!$B$33:$B$776,V$11)+'СЕТ СН'!$F$14+СВЦЭМ!$D$10+'СЕТ СН'!$F$8*'СЕТ СН'!$F$9-'СЕТ СН'!$F$26</f>
        <v>737.47960022000007</v>
      </c>
      <c r="W24" s="36">
        <f>SUMIFS(СВЦЭМ!$D$33:$D$776,СВЦЭМ!$A$33:$A$776,$A24,СВЦЭМ!$B$33:$B$776,W$11)+'СЕТ СН'!$F$14+СВЦЭМ!$D$10+'СЕТ СН'!$F$8*'СЕТ СН'!$F$9-'СЕТ СН'!$F$26</f>
        <v>732.97514163000005</v>
      </c>
      <c r="X24" s="36">
        <f>SUMIFS(СВЦЭМ!$D$33:$D$776,СВЦЭМ!$A$33:$A$776,$A24,СВЦЭМ!$B$33:$B$776,X$11)+'СЕТ СН'!$F$14+СВЦЭМ!$D$10+'СЕТ СН'!$F$8*'СЕТ СН'!$F$9-'СЕТ СН'!$F$26</f>
        <v>710.60114239000006</v>
      </c>
      <c r="Y24" s="36">
        <f>SUMIFS(СВЦЭМ!$D$33:$D$776,СВЦЭМ!$A$33:$A$776,$A24,СВЦЭМ!$B$33:$B$776,Y$11)+'СЕТ СН'!$F$14+СВЦЭМ!$D$10+'СЕТ СН'!$F$8*'СЕТ СН'!$F$9-'СЕТ СН'!$F$26</f>
        <v>789.96571951999999</v>
      </c>
    </row>
    <row r="25" spans="1:25" ht="15.75" x14ac:dyDescent="0.2">
      <c r="A25" s="35">
        <f t="shared" si="0"/>
        <v>44088</v>
      </c>
      <c r="B25" s="36">
        <f>SUMIFS(СВЦЭМ!$D$33:$D$776,СВЦЭМ!$A$33:$A$776,$A25,СВЦЭМ!$B$33:$B$776,B$11)+'СЕТ СН'!$F$14+СВЦЭМ!$D$10+'СЕТ СН'!$F$8*'СЕТ СН'!$F$9-'СЕТ СН'!$F$26</f>
        <v>884.52871048000009</v>
      </c>
      <c r="C25" s="36">
        <f>SUMIFS(СВЦЭМ!$D$33:$D$776,СВЦЭМ!$A$33:$A$776,$A25,СВЦЭМ!$B$33:$B$776,C$11)+'СЕТ СН'!$F$14+СВЦЭМ!$D$10+'СЕТ СН'!$F$8*'СЕТ СН'!$F$9-'СЕТ СН'!$F$26</f>
        <v>923.81521252000005</v>
      </c>
      <c r="D25" s="36">
        <f>SUMIFS(СВЦЭМ!$D$33:$D$776,СВЦЭМ!$A$33:$A$776,$A25,СВЦЭМ!$B$33:$B$776,D$11)+'СЕТ СН'!$F$14+СВЦЭМ!$D$10+'СЕТ СН'!$F$8*'СЕТ СН'!$F$9-'СЕТ СН'!$F$26</f>
        <v>929.63106230000005</v>
      </c>
      <c r="E25" s="36">
        <f>SUMIFS(СВЦЭМ!$D$33:$D$776,СВЦЭМ!$A$33:$A$776,$A25,СВЦЭМ!$B$33:$B$776,E$11)+'СЕТ СН'!$F$14+СВЦЭМ!$D$10+'СЕТ СН'!$F$8*'СЕТ СН'!$F$9-'СЕТ СН'!$F$26</f>
        <v>928.18137099</v>
      </c>
      <c r="F25" s="36">
        <f>SUMIFS(СВЦЭМ!$D$33:$D$776,СВЦЭМ!$A$33:$A$776,$A25,СВЦЭМ!$B$33:$B$776,F$11)+'СЕТ СН'!$F$14+СВЦЭМ!$D$10+'СЕТ СН'!$F$8*'СЕТ СН'!$F$9-'СЕТ СН'!$F$26</f>
        <v>927.28442136000001</v>
      </c>
      <c r="G25" s="36">
        <f>SUMIFS(СВЦЭМ!$D$33:$D$776,СВЦЭМ!$A$33:$A$776,$A25,СВЦЭМ!$B$33:$B$776,G$11)+'СЕТ СН'!$F$14+СВЦЭМ!$D$10+'СЕТ СН'!$F$8*'СЕТ СН'!$F$9-'СЕТ СН'!$F$26</f>
        <v>930.96924848000003</v>
      </c>
      <c r="H25" s="36">
        <f>SUMIFS(СВЦЭМ!$D$33:$D$776,СВЦЭМ!$A$33:$A$776,$A25,СВЦЭМ!$B$33:$B$776,H$11)+'СЕТ СН'!$F$14+СВЦЭМ!$D$10+'СЕТ СН'!$F$8*'СЕТ СН'!$F$9-'СЕТ СН'!$F$26</f>
        <v>970.25542357000006</v>
      </c>
      <c r="I25" s="36">
        <f>SUMIFS(СВЦЭМ!$D$33:$D$776,СВЦЭМ!$A$33:$A$776,$A25,СВЦЭМ!$B$33:$B$776,I$11)+'СЕТ СН'!$F$14+СВЦЭМ!$D$10+'СЕТ СН'!$F$8*'СЕТ СН'!$F$9-'СЕТ СН'!$F$26</f>
        <v>950.71933174000003</v>
      </c>
      <c r="J25" s="36">
        <f>SUMIFS(СВЦЭМ!$D$33:$D$776,СВЦЭМ!$A$33:$A$776,$A25,СВЦЭМ!$B$33:$B$776,J$11)+'СЕТ СН'!$F$14+СВЦЭМ!$D$10+'СЕТ СН'!$F$8*'СЕТ СН'!$F$9-'СЕТ СН'!$F$26</f>
        <v>908.34920070999999</v>
      </c>
      <c r="K25" s="36">
        <f>SUMIFS(СВЦЭМ!$D$33:$D$776,СВЦЭМ!$A$33:$A$776,$A25,СВЦЭМ!$B$33:$B$776,K$11)+'СЕТ СН'!$F$14+СВЦЭМ!$D$10+'СЕТ СН'!$F$8*'СЕТ СН'!$F$9-'СЕТ СН'!$F$26</f>
        <v>880.50739584000007</v>
      </c>
      <c r="L25" s="36">
        <f>SUMIFS(СВЦЭМ!$D$33:$D$776,СВЦЭМ!$A$33:$A$776,$A25,СВЦЭМ!$B$33:$B$776,L$11)+'СЕТ СН'!$F$14+СВЦЭМ!$D$10+'СЕТ СН'!$F$8*'СЕТ СН'!$F$9-'СЕТ СН'!$F$26</f>
        <v>868.41984231000004</v>
      </c>
      <c r="M25" s="36">
        <f>SUMIFS(СВЦЭМ!$D$33:$D$776,СВЦЭМ!$A$33:$A$776,$A25,СВЦЭМ!$B$33:$B$776,M$11)+'СЕТ СН'!$F$14+СВЦЭМ!$D$10+'СЕТ СН'!$F$8*'СЕТ СН'!$F$9-'СЕТ СН'!$F$26</f>
        <v>810.56215225000005</v>
      </c>
      <c r="N25" s="36">
        <f>SUMIFS(СВЦЭМ!$D$33:$D$776,СВЦЭМ!$A$33:$A$776,$A25,СВЦЭМ!$B$33:$B$776,N$11)+'СЕТ СН'!$F$14+СВЦЭМ!$D$10+'СЕТ СН'!$F$8*'СЕТ СН'!$F$9-'СЕТ СН'!$F$26</f>
        <v>764.58978382999999</v>
      </c>
      <c r="O25" s="36">
        <f>SUMIFS(СВЦЭМ!$D$33:$D$776,СВЦЭМ!$A$33:$A$776,$A25,СВЦЭМ!$B$33:$B$776,O$11)+'СЕТ СН'!$F$14+СВЦЭМ!$D$10+'СЕТ СН'!$F$8*'СЕТ СН'!$F$9-'СЕТ СН'!$F$26</f>
        <v>760.64378166000006</v>
      </c>
      <c r="P25" s="36">
        <f>SUMIFS(СВЦЭМ!$D$33:$D$776,СВЦЭМ!$A$33:$A$776,$A25,СВЦЭМ!$B$33:$B$776,P$11)+'СЕТ СН'!$F$14+СВЦЭМ!$D$10+'СЕТ СН'!$F$8*'СЕТ СН'!$F$9-'СЕТ СН'!$F$26</f>
        <v>763.66733155000009</v>
      </c>
      <c r="Q25" s="36">
        <f>SUMIFS(СВЦЭМ!$D$33:$D$776,СВЦЭМ!$A$33:$A$776,$A25,СВЦЭМ!$B$33:$B$776,Q$11)+'СЕТ СН'!$F$14+СВЦЭМ!$D$10+'СЕТ СН'!$F$8*'СЕТ СН'!$F$9-'СЕТ СН'!$F$26</f>
        <v>766.93815786000005</v>
      </c>
      <c r="R25" s="36">
        <f>SUMIFS(СВЦЭМ!$D$33:$D$776,СВЦЭМ!$A$33:$A$776,$A25,СВЦЭМ!$B$33:$B$776,R$11)+'СЕТ СН'!$F$14+СВЦЭМ!$D$10+'СЕТ СН'!$F$8*'СЕТ СН'!$F$9-'СЕТ СН'!$F$26</f>
        <v>751.37167753000006</v>
      </c>
      <c r="S25" s="36">
        <f>SUMIFS(СВЦЭМ!$D$33:$D$776,СВЦЭМ!$A$33:$A$776,$A25,СВЦЭМ!$B$33:$B$776,S$11)+'СЕТ СН'!$F$14+СВЦЭМ!$D$10+'СЕТ СН'!$F$8*'СЕТ СН'!$F$9-'СЕТ СН'!$F$26</f>
        <v>754.78403581999999</v>
      </c>
      <c r="T25" s="36">
        <f>SUMIFS(СВЦЭМ!$D$33:$D$776,СВЦЭМ!$A$33:$A$776,$A25,СВЦЭМ!$B$33:$B$776,T$11)+'СЕТ СН'!$F$14+СВЦЭМ!$D$10+'СЕТ СН'!$F$8*'СЕТ СН'!$F$9-'СЕТ СН'!$F$26</f>
        <v>752.45473063999998</v>
      </c>
      <c r="U25" s="36">
        <f>SUMIFS(СВЦЭМ!$D$33:$D$776,СВЦЭМ!$A$33:$A$776,$A25,СВЦЭМ!$B$33:$B$776,U$11)+'СЕТ СН'!$F$14+СВЦЭМ!$D$10+'СЕТ СН'!$F$8*'СЕТ СН'!$F$9-'СЕТ СН'!$F$26</f>
        <v>733.35567585000001</v>
      </c>
      <c r="V25" s="36">
        <f>SUMIFS(СВЦЭМ!$D$33:$D$776,СВЦЭМ!$A$33:$A$776,$A25,СВЦЭМ!$B$33:$B$776,V$11)+'СЕТ СН'!$F$14+СВЦЭМ!$D$10+'СЕТ СН'!$F$8*'СЕТ СН'!$F$9-'СЕТ СН'!$F$26</f>
        <v>728.28802732999998</v>
      </c>
      <c r="W25" s="36">
        <f>SUMIFS(СВЦЭМ!$D$33:$D$776,СВЦЭМ!$A$33:$A$776,$A25,СВЦЭМ!$B$33:$B$776,W$11)+'СЕТ СН'!$F$14+СВЦЭМ!$D$10+'СЕТ СН'!$F$8*'СЕТ СН'!$F$9-'СЕТ СН'!$F$26</f>
        <v>738.80925537000007</v>
      </c>
      <c r="X25" s="36">
        <f>SUMIFS(СВЦЭМ!$D$33:$D$776,СВЦЭМ!$A$33:$A$776,$A25,СВЦЭМ!$B$33:$B$776,X$11)+'СЕТ СН'!$F$14+СВЦЭМ!$D$10+'СЕТ СН'!$F$8*'СЕТ СН'!$F$9-'СЕТ СН'!$F$26</f>
        <v>762.38384216999998</v>
      </c>
      <c r="Y25" s="36">
        <f>SUMIFS(СВЦЭМ!$D$33:$D$776,СВЦЭМ!$A$33:$A$776,$A25,СВЦЭМ!$B$33:$B$776,Y$11)+'СЕТ СН'!$F$14+СВЦЭМ!$D$10+'СЕТ СН'!$F$8*'СЕТ СН'!$F$9-'СЕТ СН'!$F$26</f>
        <v>870.55312527000001</v>
      </c>
    </row>
    <row r="26" spans="1:25" ht="15.75" x14ac:dyDescent="0.2">
      <c r="A26" s="35">
        <f t="shared" si="0"/>
        <v>44089</v>
      </c>
      <c r="B26" s="36">
        <f>SUMIFS(СВЦЭМ!$D$33:$D$776,СВЦЭМ!$A$33:$A$776,$A26,СВЦЭМ!$B$33:$B$776,B$11)+'СЕТ СН'!$F$14+СВЦЭМ!$D$10+'СЕТ СН'!$F$8*'СЕТ СН'!$F$9-'СЕТ СН'!$F$26</f>
        <v>910.74265103000005</v>
      </c>
      <c r="C26" s="36">
        <f>SUMIFS(СВЦЭМ!$D$33:$D$776,СВЦЭМ!$A$33:$A$776,$A26,СВЦЭМ!$B$33:$B$776,C$11)+'СЕТ СН'!$F$14+СВЦЭМ!$D$10+'СЕТ СН'!$F$8*'СЕТ СН'!$F$9-'СЕТ СН'!$F$26</f>
        <v>924.94985124000004</v>
      </c>
      <c r="D26" s="36">
        <f>SUMIFS(СВЦЭМ!$D$33:$D$776,СВЦЭМ!$A$33:$A$776,$A26,СВЦЭМ!$B$33:$B$776,D$11)+'СЕТ СН'!$F$14+СВЦЭМ!$D$10+'СЕТ СН'!$F$8*'СЕТ СН'!$F$9-'СЕТ СН'!$F$26</f>
        <v>950.45984407000003</v>
      </c>
      <c r="E26" s="36">
        <f>SUMIFS(СВЦЭМ!$D$33:$D$776,СВЦЭМ!$A$33:$A$776,$A26,СВЦЭМ!$B$33:$B$776,E$11)+'СЕТ СН'!$F$14+СВЦЭМ!$D$10+'СЕТ СН'!$F$8*'СЕТ СН'!$F$9-'СЕТ СН'!$F$26</f>
        <v>952.40886268999998</v>
      </c>
      <c r="F26" s="36">
        <f>SUMIFS(СВЦЭМ!$D$33:$D$776,СВЦЭМ!$A$33:$A$776,$A26,СВЦЭМ!$B$33:$B$776,F$11)+'СЕТ СН'!$F$14+СВЦЭМ!$D$10+'СЕТ СН'!$F$8*'СЕТ СН'!$F$9-'СЕТ СН'!$F$26</f>
        <v>951.53659037</v>
      </c>
      <c r="G26" s="36">
        <f>SUMIFS(СВЦЭМ!$D$33:$D$776,СВЦЭМ!$A$33:$A$776,$A26,СВЦЭМ!$B$33:$B$776,G$11)+'СЕТ СН'!$F$14+СВЦЭМ!$D$10+'СЕТ СН'!$F$8*'СЕТ СН'!$F$9-'СЕТ СН'!$F$26</f>
        <v>943.20192956000005</v>
      </c>
      <c r="H26" s="36">
        <f>SUMIFS(СВЦЭМ!$D$33:$D$776,СВЦЭМ!$A$33:$A$776,$A26,СВЦЭМ!$B$33:$B$776,H$11)+'СЕТ СН'!$F$14+СВЦЭМ!$D$10+'СЕТ СН'!$F$8*'СЕТ СН'!$F$9-'СЕТ СН'!$F$26</f>
        <v>899.94639998000002</v>
      </c>
      <c r="I26" s="36">
        <f>SUMIFS(СВЦЭМ!$D$33:$D$776,СВЦЭМ!$A$33:$A$776,$A26,СВЦЭМ!$B$33:$B$776,I$11)+'СЕТ СН'!$F$14+СВЦЭМ!$D$10+'СЕТ СН'!$F$8*'СЕТ СН'!$F$9-'СЕТ СН'!$F$26</f>
        <v>886.16165507000005</v>
      </c>
      <c r="J26" s="36">
        <f>SUMIFS(СВЦЭМ!$D$33:$D$776,СВЦЭМ!$A$33:$A$776,$A26,СВЦЭМ!$B$33:$B$776,J$11)+'СЕТ СН'!$F$14+СВЦЭМ!$D$10+'СЕТ СН'!$F$8*'СЕТ СН'!$F$9-'СЕТ СН'!$F$26</f>
        <v>836.12916892999999</v>
      </c>
      <c r="K26" s="36">
        <f>SUMIFS(СВЦЭМ!$D$33:$D$776,СВЦЭМ!$A$33:$A$776,$A26,СВЦЭМ!$B$33:$B$776,K$11)+'СЕТ СН'!$F$14+СВЦЭМ!$D$10+'СЕТ СН'!$F$8*'СЕТ СН'!$F$9-'СЕТ СН'!$F$26</f>
        <v>799.82582223000009</v>
      </c>
      <c r="L26" s="36">
        <f>SUMIFS(СВЦЭМ!$D$33:$D$776,СВЦЭМ!$A$33:$A$776,$A26,СВЦЭМ!$B$33:$B$776,L$11)+'СЕТ СН'!$F$14+СВЦЭМ!$D$10+'СЕТ СН'!$F$8*'СЕТ СН'!$F$9-'СЕТ СН'!$F$26</f>
        <v>810.42005405000009</v>
      </c>
      <c r="M26" s="36">
        <f>SUMIFS(СВЦЭМ!$D$33:$D$776,СВЦЭМ!$A$33:$A$776,$A26,СВЦЭМ!$B$33:$B$776,M$11)+'СЕТ СН'!$F$14+СВЦЭМ!$D$10+'СЕТ СН'!$F$8*'СЕТ СН'!$F$9-'СЕТ СН'!$F$26</f>
        <v>784.97723888000007</v>
      </c>
      <c r="N26" s="36">
        <f>SUMIFS(СВЦЭМ!$D$33:$D$776,СВЦЭМ!$A$33:$A$776,$A26,СВЦЭМ!$B$33:$B$776,N$11)+'СЕТ СН'!$F$14+СВЦЭМ!$D$10+'СЕТ СН'!$F$8*'СЕТ СН'!$F$9-'СЕТ СН'!$F$26</f>
        <v>744.93741043</v>
      </c>
      <c r="O26" s="36">
        <f>SUMIFS(СВЦЭМ!$D$33:$D$776,СВЦЭМ!$A$33:$A$776,$A26,СВЦЭМ!$B$33:$B$776,O$11)+'СЕТ СН'!$F$14+СВЦЭМ!$D$10+'СЕТ СН'!$F$8*'СЕТ СН'!$F$9-'СЕТ СН'!$F$26</f>
        <v>719.34252146000006</v>
      </c>
      <c r="P26" s="36">
        <f>SUMIFS(СВЦЭМ!$D$33:$D$776,СВЦЭМ!$A$33:$A$776,$A26,СВЦЭМ!$B$33:$B$776,P$11)+'СЕТ СН'!$F$14+СВЦЭМ!$D$10+'СЕТ СН'!$F$8*'СЕТ СН'!$F$9-'СЕТ СН'!$F$26</f>
        <v>719.28546954000001</v>
      </c>
      <c r="Q26" s="36">
        <f>SUMIFS(СВЦЭМ!$D$33:$D$776,СВЦЭМ!$A$33:$A$776,$A26,СВЦЭМ!$B$33:$B$776,Q$11)+'СЕТ СН'!$F$14+СВЦЭМ!$D$10+'СЕТ СН'!$F$8*'СЕТ СН'!$F$9-'СЕТ СН'!$F$26</f>
        <v>720.47851643000001</v>
      </c>
      <c r="R26" s="36">
        <f>SUMIFS(СВЦЭМ!$D$33:$D$776,СВЦЭМ!$A$33:$A$776,$A26,СВЦЭМ!$B$33:$B$776,R$11)+'СЕТ СН'!$F$14+СВЦЭМ!$D$10+'СЕТ СН'!$F$8*'СЕТ СН'!$F$9-'СЕТ СН'!$F$26</f>
        <v>713.42388122</v>
      </c>
      <c r="S26" s="36">
        <f>SUMIFS(СВЦЭМ!$D$33:$D$776,СВЦЭМ!$A$33:$A$776,$A26,СВЦЭМ!$B$33:$B$776,S$11)+'СЕТ СН'!$F$14+СВЦЭМ!$D$10+'СЕТ СН'!$F$8*'СЕТ СН'!$F$9-'СЕТ СН'!$F$26</f>
        <v>718.45820953999998</v>
      </c>
      <c r="T26" s="36">
        <f>SUMIFS(СВЦЭМ!$D$33:$D$776,СВЦЭМ!$A$33:$A$776,$A26,СВЦЭМ!$B$33:$B$776,T$11)+'СЕТ СН'!$F$14+СВЦЭМ!$D$10+'СЕТ СН'!$F$8*'СЕТ СН'!$F$9-'СЕТ СН'!$F$26</f>
        <v>701.62489757000003</v>
      </c>
      <c r="U26" s="36">
        <f>SUMIFS(СВЦЭМ!$D$33:$D$776,СВЦЭМ!$A$33:$A$776,$A26,СВЦЭМ!$B$33:$B$776,U$11)+'СЕТ СН'!$F$14+СВЦЭМ!$D$10+'СЕТ СН'!$F$8*'СЕТ СН'!$F$9-'СЕТ СН'!$F$26</f>
        <v>684.39320403000011</v>
      </c>
      <c r="V26" s="36">
        <f>SUMIFS(СВЦЭМ!$D$33:$D$776,СВЦЭМ!$A$33:$A$776,$A26,СВЦЭМ!$B$33:$B$776,V$11)+'СЕТ СН'!$F$14+СВЦЭМ!$D$10+'СЕТ СН'!$F$8*'СЕТ СН'!$F$9-'СЕТ СН'!$F$26</f>
        <v>697.75492265000003</v>
      </c>
      <c r="W26" s="36">
        <f>SUMIFS(СВЦЭМ!$D$33:$D$776,СВЦЭМ!$A$33:$A$776,$A26,СВЦЭМ!$B$33:$B$776,W$11)+'СЕТ СН'!$F$14+СВЦЭМ!$D$10+'СЕТ СН'!$F$8*'СЕТ СН'!$F$9-'СЕТ СН'!$F$26</f>
        <v>702.09168289000002</v>
      </c>
      <c r="X26" s="36">
        <f>SUMIFS(СВЦЭМ!$D$33:$D$776,СВЦЭМ!$A$33:$A$776,$A26,СВЦЭМ!$B$33:$B$776,X$11)+'СЕТ СН'!$F$14+СВЦЭМ!$D$10+'СЕТ СН'!$F$8*'СЕТ СН'!$F$9-'СЕТ СН'!$F$26</f>
        <v>730.52868797000008</v>
      </c>
      <c r="Y26" s="36">
        <f>SUMIFS(СВЦЭМ!$D$33:$D$776,СВЦЭМ!$A$33:$A$776,$A26,СВЦЭМ!$B$33:$B$776,Y$11)+'СЕТ СН'!$F$14+СВЦЭМ!$D$10+'СЕТ СН'!$F$8*'СЕТ СН'!$F$9-'СЕТ СН'!$F$26</f>
        <v>822.02553192000005</v>
      </c>
    </row>
    <row r="27" spans="1:25" ht="15.75" x14ac:dyDescent="0.2">
      <c r="A27" s="35">
        <f t="shared" si="0"/>
        <v>44090</v>
      </c>
      <c r="B27" s="36">
        <f>SUMIFS(СВЦЭМ!$D$33:$D$776,СВЦЭМ!$A$33:$A$776,$A27,СВЦЭМ!$B$33:$B$776,B$11)+'СЕТ СН'!$F$14+СВЦЭМ!$D$10+'СЕТ СН'!$F$8*'СЕТ СН'!$F$9-'СЕТ СН'!$F$26</f>
        <v>895.01094227999999</v>
      </c>
      <c r="C27" s="36">
        <f>SUMIFS(СВЦЭМ!$D$33:$D$776,СВЦЭМ!$A$33:$A$776,$A27,СВЦЭМ!$B$33:$B$776,C$11)+'СЕТ СН'!$F$14+СВЦЭМ!$D$10+'СЕТ СН'!$F$8*'СЕТ СН'!$F$9-'СЕТ СН'!$F$26</f>
        <v>923.02270370000008</v>
      </c>
      <c r="D27" s="36">
        <f>SUMIFS(СВЦЭМ!$D$33:$D$776,СВЦЭМ!$A$33:$A$776,$A27,СВЦЭМ!$B$33:$B$776,D$11)+'СЕТ СН'!$F$14+СВЦЭМ!$D$10+'СЕТ СН'!$F$8*'СЕТ СН'!$F$9-'СЕТ СН'!$F$26</f>
        <v>951.99418508000008</v>
      </c>
      <c r="E27" s="36">
        <f>SUMIFS(СВЦЭМ!$D$33:$D$776,СВЦЭМ!$A$33:$A$776,$A27,СВЦЭМ!$B$33:$B$776,E$11)+'СЕТ СН'!$F$14+СВЦЭМ!$D$10+'СЕТ СН'!$F$8*'СЕТ СН'!$F$9-'СЕТ СН'!$F$26</f>
        <v>962.18059259000006</v>
      </c>
      <c r="F27" s="36">
        <f>SUMIFS(СВЦЭМ!$D$33:$D$776,СВЦЭМ!$A$33:$A$776,$A27,СВЦЭМ!$B$33:$B$776,F$11)+'СЕТ СН'!$F$14+СВЦЭМ!$D$10+'СЕТ СН'!$F$8*'СЕТ СН'!$F$9-'СЕТ СН'!$F$26</f>
        <v>981.25852172999998</v>
      </c>
      <c r="G27" s="36">
        <f>SUMIFS(СВЦЭМ!$D$33:$D$776,СВЦЭМ!$A$33:$A$776,$A27,СВЦЭМ!$B$33:$B$776,G$11)+'СЕТ СН'!$F$14+СВЦЭМ!$D$10+'СЕТ СН'!$F$8*'СЕТ СН'!$F$9-'СЕТ СН'!$F$26</f>
        <v>969.78446362</v>
      </c>
      <c r="H27" s="36">
        <f>SUMIFS(СВЦЭМ!$D$33:$D$776,СВЦЭМ!$A$33:$A$776,$A27,СВЦЭМ!$B$33:$B$776,H$11)+'СЕТ СН'!$F$14+СВЦЭМ!$D$10+'СЕТ СН'!$F$8*'СЕТ СН'!$F$9-'СЕТ СН'!$F$26</f>
        <v>909.01537503999998</v>
      </c>
      <c r="I27" s="36">
        <f>SUMIFS(СВЦЭМ!$D$33:$D$776,СВЦЭМ!$A$33:$A$776,$A27,СВЦЭМ!$B$33:$B$776,I$11)+'СЕТ СН'!$F$14+СВЦЭМ!$D$10+'СЕТ СН'!$F$8*'СЕТ СН'!$F$9-'СЕТ СН'!$F$26</f>
        <v>847.86204530999998</v>
      </c>
      <c r="J27" s="36">
        <f>SUMIFS(СВЦЭМ!$D$33:$D$776,СВЦЭМ!$A$33:$A$776,$A27,СВЦЭМ!$B$33:$B$776,J$11)+'СЕТ СН'!$F$14+СВЦЭМ!$D$10+'СЕТ СН'!$F$8*'СЕТ СН'!$F$9-'СЕТ СН'!$F$26</f>
        <v>814.22934815000008</v>
      </c>
      <c r="K27" s="36">
        <f>SUMIFS(СВЦЭМ!$D$33:$D$776,СВЦЭМ!$A$33:$A$776,$A27,СВЦЭМ!$B$33:$B$776,K$11)+'СЕТ СН'!$F$14+СВЦЭМ!$D$10+'СЕТ СН'!$F$8*'СЕТ СН'!$F$9-'СЕТ СН'!$F$26</f>
        <v>813.52515733000007</v>
      </c>
      <c r="L27" s="36">
        <f>SUMIFS(СВЦЭМ!$D$33:$D$776,СВЦЭМ!$A$33:$A$776,$A27,СВЦЭМ!$B$33:$B$776,L$11)+'СЕТ СН'!$F$14+СВЦЭМ!$D$10+'СЕТ СН'!$F$8*'СЕТ СН'!$F$9-'СЕТ СН'!$F$26</f>
        <v>797.81543626000007</v>
      </c>
      <c r="M27" s="36">
        <f>SUMIFS(СВЦЭМ!$D$33:$D$776,СВЦЭМ!$A$33:$A$776,$A27,СВЦЭМ!$B$33:$B$776,M$11)+'СЕТ СН'!$F$14+СВЦЭМ!$D$10+'СЕТ СН'!$F$8*'СЕТ СН'!$F$9-'СЕТ СН'!$F$26</f>
        <v>761.58263804000001</v>
      </c>
      <c r="N27" s="36">
        <f>SUMIFS(СВЦЭМ!$D$33:$D$776,СВЦЭМ!$A$33:$A$776,$A27,СВЦЭМ!$B$33:$B$776,N$11)+'СЕТ СН'!$F$14+СВЦЭМ!$D$10+'СЕТ СН'!$F$8*'СЕТ СН'!$F$9-'СЕТ СН'!$F$26</f>
        <v>714.50523905</v>
      </c>
      <c r="O27" s="36">
        <f>SUMIFS(СВЦЭМ!$D$33:$D$776,СВЦЭМ!$A$33:$A$776,$A27,СВЦЭМ!$B$33:$B$776,O$11)+'СЕТ СН'!$F$14+СВЦЭМ!$D$10+'СЕТ СН'!$F$8*'СЕТ СН'!$F$9-'СЕТ СН'!$F$26</f>
        <v>699.64041018</v>
      </c>
      <c r="P27" s="36">
        <f>SUMIFS(СВЦЭМ!$D$33:$D$776,СВЦЭМ!$A$33:$A$776,$A27,СВЦЭМ!$B$33:$B$776,P$11)+'СЕТ СН'!$F$14+СВЦЭМ!$D$10+'СЕТ СН'!$F$8*'СЕТ СН'!$F$9-'СЕТ СН'!$F$26</f>
        <v>701.62347017000002</v>
      </c>
      <c r="Q27" s="36">
        <f>SUMIFS(СВЦЭМ!$D$33:$D$776,СВЦЭМ!$A$33:$A$776,$A27,СВЦЭМ!$B$33:$B$776,Q$11)+'СЕТ СН'!$F$14+СВЦЭМ!$D$10+'СЕТ СН'!$F$8*'СЕТ СН'!$F$9-'СЕТ СН'!$F$26</f>
        <v>699.07946250999998</v>
      </c>
      <c r="R27" s="36">
        <f>SUMIFS(СВЦЭМ!$D$33:$D$776,СВЦЭМ!$A$33:$A$776,$A27,СВЦЭМ!$B$33:$B$776,R$11)+'СЕТ СН'!$F$14+СВЦЭМ!$D$10+'СЕТ СН'!$F$8*'СЕТ СН'!$F$9-'СЕТ СН'!$F$26</f>
        <v>696.22462437000002</v>
      </c>
      <c r="S27" s="36">
        <f>SUMIFS(СВЦЭМ!$D$33:$D$776,СВЦЭМ!$A$33:$A$776,$A27,СВЦЭМ!$B$33:$B$776,S$11)+'СЕТ СН'!$F$14+СВЦЭМ!$D$10+'СЕТ СН'!$F$8*'СЕТ СН'!$F$9-'СЕТ СН'!$F$26</f>
        <v>695.87801845000001</v>
      </c>
      <c r="T27" s="36">
        <f>SUMIFS(СВЦЭМ!$D$33:$D$776,СВЦЭМ!$A$33:$A$776,$A27,СВЦЭМ!$B$33:$B$776,T$11)+'СЕТ СН'!$F$14+СВЦЭМ!$D$10+'СЕТ СН'!$F$8*'СЕТ СН'!$F$9-'СЕТ СН'!$F$26</f>
        <v>689.52519113000005</v>
      </c>
      <c r="U27" s="36">
        <f>SUMIFS(СВЦЭМ!$D$33:$D$776,СВЦЭМ!$A$33:$A$776,$A27,СВЦЭМ!$B$33:$B$776,U$11)+'СЕТ СН'!$F$14+СВЦЭМ!$D$10+'СЕТ СН'!$F$8*'СЕТ СН'!$F$9-'СЕТ СН'!$F$26</f>
        <v>689.01219386000002</v>
      </c>
      <c r="V27" s="36">
        <f>SUMIFS(СВЦЭМ!$D$33:$D$776,СВЦЭМ!$A$33:$A$776,$A27,СВЦЭМ!$B$33:$B$776,V$11)+'СЕТ СН'!$F$14+СВЦЭМ!$D$10+'СЕТ СН'!$F$8*'СЕТ СН'!$F$9-'СЕТ СН'!$F$26</f>
        <v>693.52558503</v>
      </c>
      <c r="W27" s="36">
        <f>SUMIFS(СВЦЭМ!$D$33:$D$776,СВЦЭМ!$A$33:$A$776,$A27,СВЦЭМ!$B$33:$B$776,W$11)+'СЕТ СН'!$F$14+СВЦЭМ!$D$10+'СЕТ СН'!$F$8*'СЕТ СН'!$F$9-'СЕТ СН'!$F$26</f>
        <v>684.09863325000003</v>
      </c>
      <c r="X27" s="36">
        <f>SUMIFS(СВЦЭМ!$D$33:$D$776,СВЦЭМ!$A$33:$A$776,$A27,СВЦЭМ!$B$33:$B$776,X$11)+'СЕТ СН'!$F$14+СВЦЭМ!$D$10+'СЕТ СН'!$F$8*'СЕТ СН'!$F$9-'СЕТ СН'!$F$26</f>
        <v>715.66715021000005</v>
      </c>
      <c r="Y27" s="36">
        <f>SUMIFS(СВЦЭМ!$D$33:$D$776,СВЦЭМ!$A$33:$A$776,$A27,СВЦЭМ!$B$33:$B$776,Y$11)+'СЕТ СН'!$F$14+СВЦЭМ!$D$10+'СЕТ СН'!$F$8*'СЕТ СН'!$F$9-'СЕТ СН'!$F$26</f>
        <v>802.57008367000003</v>
      </c>
    </row>
    <row r="28" spans="1:25" ht="15.75" x14ac:dyDescent="0.2">
      <c r="A28" s="35">
        <f t="shared" si="0"/>
        <v>44091</v>
      </c>
      <c r="B28" s="36">
        <f>SUMIFS(СВЦЭМ!$D$33:$D$776,СВЦЭМ!$A$33:$A$776,$A28,СВЦЭМ!$B$33:$B$776,B$11)+'СЕТ СН'!$F$14+СВЦЭМ!$D$10+'СЕТ СН'!$F$8*'СЕТ СН'!$F$9-'СЕТ СН'!$F$26</f>
        <v>915.30866231000005</v>
      </c>
      <c r="C28" s="36">
        <f>SUMIFS(СВЦЭМ!$D$33:$D$776,СВЦЭМ!$A$33:$A$776,$A28,СВЦЭМ!$B$33:$B$776,C$11)+'СЕТ СН'!$F$14+СВЦЭМ!$D$10+'СЕТ СН'!$F$8*'СЕТ СН'!$F$9-'СЕТ СН'!$F$26</f>
        <v>947.87751881999998</v>
      </c>
      <c r="D28" s="36">
        <f>SUMIFS(СВЦЭМ!$D$33:$D$776,СВЦЭМ!$A$33:$A$776,$A28,СВЦЭМ!$B$33:$B$776,D$11)+'СЕТ СН'!$F$14+СВЦЭМ!$D$10+'СЕТ СН'!$F$8*'СЕТ СН'!$F$9-'СЕТ СН'!$F$26</f>
        <v>973.19561438000005</v>
      </c>
      <c r="E28" s="36">
        <f>SUMIFS(СВЦЭМ!$D$33:$D$776,СВЦЭМ!$A$33:$A$776,$A28,СВЦЭМ!$B$33:$B$776,E$11)+'СЕТ СН'!$F$14+СВЦЭМ!$D$10+'СЕТ СН'!$F$8*'СЕТ СН'!$F$9-'СЕТ СН'!$F$26</f>
        <v>982.81736654000008</v>
      </c>
      <c r="F28" s="36">
        <f>SUMIFS(СВЦЭМ!$D$33:$D$776,СВЦЭМ!$A$33:$A$776,$A28,СВЦЭМ!$B$33:$B$776,F$11)+'СЕТ СН'!$F$14+СВЦЭМ!$D$10+'СЕТ СН'!$F$8*'СЕТ СН'!$F$9-'СЕТ СН'!$F$26</f>
        <v>990.21409642000003</v>
      </c>
      <c r="G28" s="36">
        <f>SUMIFS(СВЦЭМ!$D$33:$D$776,СВЦЭМ!$A$33:$A$776,$A28,СВЦЭМ!$B$33:$B$776,G$11)+'СЕТ СН'!$F$14+СВЦЭМ!$D$10+'СЕТ СН'!$F$8*'СЕТ СН'!$F$9-'СЕТ СН'!$F$26</f>
        <v>973.19538274000001</v>
      </c>
      <c r="H28" s="36">
        <f>SUMIFS(СВЦЭМ!$D$33:$D$776,СВЦЭМ!$A$33:$A$776,$A28,СВЦЭМ!$B$33:$B$776,H$11)+'СЕТ СН'!$F$14+СВЦЭМ!$D$10+'СЕТ СН'!$F$8*'СЕТ СН'!$F$9-'СЕТ СН'!$F$26</f>
        <v>915.21081364000008</v>
      </c>
      <c r="I28" s="36">
        <f>SUMIFS(СВЦЭМ!$D$33:$D$776,СВЦЭМ!$A$33:$A$776,$A28,СВЦЭМ!$B$33:$B$776,I$11)+'СЕТ СН'!$F$14+СВЦЭМ!$D$10+'СЕТ СН'!$F$8*'СЕТ СН'!$F$9-'СЕТ СН'!$F$26</f>
        <v>850.36110477</v>
      </c>
      <c r="J28" s="36">
        <f>SUMIFS(СВЦЭМ!$D$33:$D$776,СВЦЭМ!$A$33:$A$776,$A28,СВЦЭМ!$B$33:$B$776,J$11)+'СЕТ СН'!$F$14+СВЦЭМ!$D$10+'СЕТ СН'!$F$8*'СЕТ СН'!$F$9-'СЕТ СН'!$F$26</f>
        <v>809.79972555000006</v>
      </c>
      <c r="K28" s="36">
        <f>SUMIFS(СВЦЭМ!$D$33:$D$776,СВЦЭМ!$A$33:$A$776,$A28,СВЦЭМ!$B$33:$B$776,K$11)+'СЕТ СН'!$F$14+СВЦЭМ!$D$10+'СЕТ СН'!$F$8*'СЕТ СН'!$F$9-'СЕТ СН'!$F$26</f>
        <v>783.09564837000005</v>
      </c>
      <c r="L28" s="36">
        <f>SUMIFS(СВЦЭМ!$D$33:$D$776,СВЦЭМ!$A$33:$A$776,$A28,СВЦЭМ!$B$33:$B$776,L$11)+'СЕТ СН'!$F$14+СВЦЭМ!$D$10+'СЕТ СН'!$F$8*'СЕТ СН'!$F$9-'СЕТ СН'!$F$26</f>
        <v>795.23862284000006</v>
      </c>
      <c r="M28" s="36">
        <f>SUMIFS(СВЦЭМ!$D$33:$D$776,СВЦЭМ!$A$33:$A$776,$A28,СВЦЭМ!$B$33:$B$776,M$11)+'СЕТ СН'!$F$14+СВЦЭМ!$D$10+'СЕТ СН'!$F$8*'СЕТ СН'!$F$9-'СЕТ СН'!$F$26</f>
        <v>755.20006537000006</v>
      </c>
      <c r="N28" s="36">
        <f>SUMIFS(СВЦЭМ!$D$33:$D$776,СВЦЭМ!$A$33:$A$776,$A28,СВЦЭМ!$B$33:$B$776,N$11)+'СЕТ СН'!$F$14+СВЦЭМ!$D$10+'СЕТ СН'!$F$8*'СЕТ СН'!$F$9-'СЕТ СН'!$F$26</f>
        <v>708.63793705000001</v>
      </c>
      <c r="O28" s="36">
        <f>SUMIFS(СВЦЭМ!$D$33:$D$776,СВЦЭМ!$A$33:$A$776,$A28,СВЦЭМ!$B$33:$B$776,O$11)+'СЕТ СН'!$F$14+СВЦЭМ!$D$10+'СЕТ СН'!$F$8*'СЕТ СН'!$F$9-'СЕТ СН'!$F$26</f>
        <v>688.63497834000009</v>
      </c>
      <c r="P28" s="36">
        <f>SUMIFS(СВЦЭМ!$D$33:$D$776,СВЦЭМ!$A$33:$A$776,$A28,СВЦЭМ!$B$33:$B$776,P$11)+'СЕТ СН'!$F$14+СВЦЭМ!$D$10+'СЕТ СН'!$F$8*'СЕТ СН'!$F$9-'СЕТ СН'!$F$26</f>
        <v>689.67835115000003</v>
      </c>
      <c r="Q28" s="36">
        <f>SUMIFS(СВЦЭМ!$D$33:$D$776,СВЦЭМ!$A$33:$A$776,$A28,СВЦЭМ!$B$33:$B$776,Q$11)+'СЕТ СН'!$F$14+СВЦЭМ!$D$10+'СЕТ СН'!$F$8*'СЕТ СН'!$F$9-'СЕТ СН'!$F$26</f>
        <v>693.81578869999998</v>
      </c>
      <c r="R28" s="36">
        <f>SUMIFS(СВЦЭМ!$D$33:$D$776,СВЦЭМ!$A$33:$A$776,$A28,СВЦЭМ!$B$33:$B$776,R$11)+'СЕТ СН'!$F$14+СВЦЭМ!$D$10+'СЕТ СН'!$F$8*'СЕТ СН'!$F$9-'СЕТ СН'!$F$26</f>
        <v>695.98435598000003</v>
      </c>
      <c r="S28" s="36">
        <f>SUMIFS(СВЦЭМ!$D$33:$D$776,СВЦЭМ!$A$33:$A$776,$A28,СВЦЭМ!$B$33:$B$776,S$11)+'СЕТ СН'!$F$14+СВЦЭМ!$D$10+'СЕТ СН'!$F$8*'СЕТ СН'!$F$9-'СЕТ СН'!$F$26</f>
        <v>687.72286493000001</v>
      </c>
      <c r="T28" s="36">
        <f>SUMIFS(СВЦЭМ!$D$33:$D$776,СВЦЭМ!$A$33:$A$776,$A28,СВЦЭМ!$B$33:$B$776,T$11)+'СЕТ СН'!$F$14+СВЦЭМ!$D$10+'СЕТ СН'!$F$8*'СЕТ СН'!$F$9-'СЕТ СН'!$F$26</f>
        <v>678.66990729000008</v>
      </c>
      <c r="U28" s="36">
        <f>SUMIFS(СВЦЭМ!$D$33:$D$776,СВЦЭМ!$A$33:$A$776,$A28,СВЦЭМ!$B$33:$B$776,U$11)+'СЕТ СН'!$F$14+СВЦЭМ!$D$10+'СЕТ СН'!$F$8*'СЕТ СН'!$F$9-'СЕТ СН'!$F$26</f>
        <v>674.98246009000002</v>
      </c>
      <c r="V28" s="36">
        <f>SUMIFS(СВЦЭМ!$D$33:$D$776,СВЦЭМ!$A$33:$A$776,$A28,СВЦЭМ!$B$33:$B$776,V$11)+'СЕТ СН'!$F$14+СВЦЭМ!$D$10+'СЕТ СН'!$F$8*'СЕТ СН'!$F$9-'СЕТ СН'!$F$26</f>
        <v>687.55221750999999</v>
      </c>
      <c r="W28" s="36">
        <f>SUMIFS(СВЦЭМ!$D$33:$D$776,СВЦЭМ!$A$33:$A$776,$A28,СВЦЭМ!$B$33:$B$776,W$11)+'СЕТ СН'!$F$14+СВЦЭМ!$D$10+'СЕТ СН'!$F$8*'СЕТ СН'!$F$9-'СЕТ СН'!$F$26</f>
        <v>673.30594770000005</v>
      </c>
      <c r="X28" s="36">
        <f>SUMIFS(СВЦЭМ!$D$33:$D$776,СВЦЭМ!$A$33:$A$776,$A28,СВЦЭМ!$B$33:$B$776,X$11)+'СЕТ СН'!$F$14+СВЦЭМ!$D$10+'СЕТ СН'!$F$8*'СЕТ СН'!$F$9-'СЕТ СН'!$F$26</f>
        <v>717.70008370000005</v>
      </c>
      <c r="Y28" s="36">
        <f>SUMIFS(СВЦЭМ!$D$33:$D$776,СВЦЭМ!$A$33:$A$776,$A28,СВЦЭМ!$B$33:$B$776,Y$11)+'СЕТ СН'!$F$14+СВЦЭМ!$D$10+'СЕТ СН'!$F$8*'СЕТ СН'!$F$9-'СЕТ СН'!$F$26</f>
        <v>803.48148451000009</v>
      </c>
    </row>
    <row r="29" spans="1:25" ht="15.75" x14ac:dyDescent="0.2">
      <c r="A29" s="35">
        <f t="shared" si="0"/>
        <v>44092</v>
      </c>
      <c r="B29" s="36">
        <f>SUMIFS(СВЦЭМ!$D$33:$D$776,СВЦЭМ!$A$33:$A$776,$A29,СВЦЭМ!$B$33:$B$776,B$11)+'СЕТ СН'!$F$14+СВЦЭМ!$D$10+'СЕТ СН'!$F$8*'СЕТ СН'!$F$9-'СЕТ СН'!$F$26</f>
        <v>912.90330140000003</v>
      </c>
      <c r="C29" s="36">
        <f>SUMIFS(СВЦЭМ!$D$33:$D$776,СВЦЭМ!$A$33:$A$776,$A29,СВЦЭМ!$B$33:$B$776,C$11)+'СЕТ СН'!$F$14+СВЦЭМ!$D$10+'СЕТ СН'!$F$8*'СЕТ СН'!$F$9-'СЕТ СН'!$F$26</f>
        <v>959.83539496000003</v>
      </c>
      <c r="D29" s="36">
        <f>SUMIFS(СВЦЭМ!$D$33:$D$776,СВЦЭМ!$A$33:$A$776,$A29,СВЦЭМ!$B$33:$B$776,D$11)+'СЕТ СН'!$F$14+СВЦЭМ!$D$10+'СЕТ СН'!$F$8*'СЕТ СН'!$F$9-'СЕТ СН'!$F$26</f>
        <v>1007.23365634</v>
      </c>
      <c r="E29" s="36">
        <f>SUMIFS(СВЦЭМ!$D$33:$D$776,СВЦЭМ!$A$33:$A$776,$A29,СВЦЭМ!$B$33:$B$776,E$11)+'СЕТ СН'!$F$14+СВЦЭМ!$D$10+'СЕТ СН'!$F$8*'СЕТ СН'!$F$9-'СЕТ СН'!$F$26</f>
        <v>1043.08537318</v>
      </c>
      <c r="F29" s="36">
        <f>SUMIFS(СВЦЭМ!$D$33:$D$776,СВЦЭМ!$A$33:$A$776,$A29,СВЦЭМ!$B$33:$B$776,F$11)+'СЕТ СН'!$F$14+СВЦЭМ!$D$10+'СЕТ СН'!$F$8*'СЕТ СН'!$F$9-'СЕТ СН'!$F$26</f>
        <v>1061.19822329</v>
      </c>
      <c r="G29" s="36">
        <f>SUMIFS(СВЦЭМ!$D$33:$D$776,СВЦЭМ!$A$33:$A$776,$A29,СВЦЭМ!$B$33:$B$776,G$11)+'СЕТ СН'!$F$14+СВЦЭМ!$D$10+'СЕТ СН'!$F$8*'СЕТ СН'!$F$9-'СЕТ СН'!$F$26</f>
        <v>1030.25667045</v>
      </c>
      <c r="H29" s="36">
        <f>SUMIFS(СВЦЭМ!$D$33:$D$776,СВЦЭМ!$A$33:$A$776,$A29,СВЦЭМ!$B$33:$B$776,H$11)+'СЕТ СН'!$F$14+СВЦЭМ!$D$10+'СЕТ СН'!$F$8*'СЕТ СН'!$F$9-'СЕТ СН'!$F$26</f>
        <v>980.26361013000007</v>
      </c>
      <c r="I29" s="36">
        <f>SUMIFS(СВЦЭМ!$D$33:$D$776,СВЦЭМ!$A$33:$A$776,$A29,СВЦЭМ!$B$33:$B$776,I$11)+'СЕТ СН'!$F$14+СВЦЭМ!$D$10+'СЕТ СН'!$F$8*'СЕТ СН'!$F$9-'СЕТ СН'!$F$26</f>
        <v>934.36755178999999</v>
      </c>
      <c r="J29" s="36">
        <f>SUMIFS(СВЦЭМ!$D$33:$D$776,СВЦЭМ!$A$33:$A$776,$A29,СВЦЭМ!$B$33:$B$776,J$11)+'СЕТ СН'!$F$14+СВЦЭМ!$D$10+'СЕТ СН'!$F$8*'СЕТ СН'!$F$9-'СЕТ СН'!$F$26</f>
        <v>901.18864549</v>
      </c>
      <c r="K29" s="36">
        <f>SUMIFS(СВЦЭМ!$D$33:$D$776,СВЦЭМ!$A$33:$A$776,$A29,СВЦЭМ!$B$33:$B$776,K$11)+'СЕТ СН'!$F$14+СВЦЭМ!$D$10+'СЕТ СН'!$F$8*'СЕТ СН'!$F$9-'СЕТ СН'!$F$26</f>
        <v>872.21193096000002</v>
      </c>
      <c r="L29" s="36">
        <f>SUMIFS(СВЦЭМ!$D$33:$D$776,СВЦЭМ!$A$33:$A$776,$A29,СВЦЭМ!$B$33:$B$776,L$11)+'СЕТ СН'!$F$14+СВЦЭМ!$D$10+'СЕТ СН'!$F$8*'СЕТ СН'!$F$9-'СЕТ СН'!$F$26</f>
        <v>875.22163397000008</v>
      </c>
      <c r="M29" s="36">
        <f>SUMIFS(СВЦЭМ!$D$33:$D$776,СВЦЭМ!$A$33:$A$776,$A29,СВЦЭМ!$B$33:$B$776,M$11)+'СЕТ СН'!$F$14+СВЦЭМ!$D$10+'СЕТ СН'!$F$8*'СЕТ СН'!$F$9-'СЕТ СН'!$F$26</f>
        <v>825.12660210000001</v>
      </c>
      <c r="N29" s="36">
        <f>SUMIFS(СВЦЭМ!$D$33:$D$776,СВЦЭМ!$A$33:$A$776,$A29,СВЦЭМ!$B$33:$B$776,N$11)+'СЕТ СН'!$F$14+СВЦЭМ!$D$10+'СЕТ СН'!$F$8*'СЕТ СН'!$F$9-'СЕТ СН'!$F$26</f>
        <v>770.52818281000009</v>
      </c>
      <c r="O29" s="36">
        <f>SUMIFS(СВЦЭМ!$D$33:$D$776,СВЦЭМ!$A$33:$A$776,$A29,СВЦЭМ!$B$33:$B$776,O$11)+'СЕТ СН'!$F$14+СВЦЭМ!$D$10+'СЕТ СН'!$F$8*'СЕТ СН'!$F$9-'СЕТ СН'!$F$26</f>
        <v>736.55570309000007</v>
      </c>
      <c r="P29" s="36">
        <f>SUMIFS(СВЦЭМ!$D$33:$D$776,СВЦЭМ!$A$33:$A$776,$A29,СВЦЭМ!$B$33:$B$776,P$11)+'СЕТ СН'!$F$14+СВЦЭМ!$D$10+'СЕТ СН'!$F$8*'СЕТ СН'!$F$9-'СЕТ СН'!$F$26</f>
        <v>772.10002631000009</v>
      </c>
      <c r="Q29" s="36">
        <f>SUMIFS(СВЦЭМ!$D$33:$D$776,СВЦЭМ!$A$33:$A$776,$A29,СВЦЭМ!$B$33:$B$776,Q$11)+'СЕТ СН'!$F$14+СВЦЭМ!$D$10+'СЕТ СН'!$F$8*'СЕТ СН'!$F$9-'СЕТ СН'!$F$26</f>
        <v>767.01479343000005</v>
      </c>
      <c r="R29" s="36">
        <f>SUMIFS(СВЦЭМ!$D$33:$D$776,СВЦЭМ!$A$33:$A$776,$A29,СВЦЭМ!$B$33:$B$776,R$11)+'СЕТ СН'!$F$14+СВЦЭМ!$D$10+'СЕТ СН'!$F$8*'СЕТ СН'!$F$9-'СЕТ СН'!$F$26</f>
        <v>744.06646136000006</v>
      </c>
      <c r="S29" s="36">
        <f>SUMIFS(СВЦЭМ!$D$33:$D$776,СВЦЭМ!$A$33:$A$776,$A29,СВЦЭМ!$B$33:$B$776,S$11)+'СЕТ СН'!$F$14+СВЦЭМ!$D$10+'СЕТ СН'!$F$8*'СЕТ СН'!$F$9-'СЕТ СН'!$F$26</f>
        <v>737.10993287000008</v>
      </c>
      <c r="T29" s="36">
        <f>SUMIFS(СВЦЭМ!$D$33:$D$776,СВЦЭМ!$A$33:$A$776,$A29,СВЦЭМ!$B$33:$B$776,T$11)+'СЕТ СН'!$F$14+СВЦЭМ!$D$10+'СЕТ СН'!$F$8*'СЕТ СН'!$F$9-'СЕТ СН'!$F$26</f>
        <v>728.74239967000005</v>
      </c>
      <c r="U29" s="36">
        <f>SUMIFS(СВЦЭМ!$D$33:$D$776,СВЦЭМ!$A$33:$A$776,$A29,СВЦЭМ!$B$33:$B$776,U$11)+'СЕТ СН'!$F$14+СВЦЭМ!$D$10+'СЕТ СН'!$F$8*'СЕТ СН'!$F$9-'СЕТ СН'!$F$26</f>
        <v>713.27216579000003</v>
      </c>
      <c r="V29" s="36">
        <f>SUMIFS(СВЦЭМ!$D$33:$D$776,СВЦЭМ!$A$33:$A$776,$A29,СВЦЭМ!$B$33:$B$776,V$11)+'СЕТ СН'!$F$14+СВЦЭМ!$D$10+'СЕТ СН'!$F$8*'СЕТ СН'!$F$9-'СЕТ СН'!$F$26</f>
        <v>716.35025614000006</v>
      </c>
      <c r="W29" s="36">
        <f>SUMIFS(СВЦЭМ!$D$33:$D$776,СВЦЭМ!$A$33:$A$776,$A29,СВЦЭМ!$B$33:$B$776,W$11)+'СЕТ СН'!$F$14+СВЦЭМ!$D$10+'СЕТ СН'!$F$8*'СЕТ СН'!$F$9-'СЕТ СН'!$F$26</f>
        <v>715.48310221999998</v>
      </c>
      <c r="X29" s="36">
        <f>SUMIFS(СВЦЭМ!$D$33:$D$776,СВЦЭМ!$A$33:$A$776,$A29,СВЦЭМ!$B$33:$B$776,X$11)+'СЕТ СН'!$F$14+СВЦЭМ!$D$10+'СЕТ СН'!$F$8*'СЕТ СН'!$F$9-'СЕТ СН'!$F$26</f>
        <v>758.72545624999998</v>
      </c>
      <c r="Y29" s="36">
        <f>SUMIFS(СВЦЭМ!$D$33:$D$776,СВЦЭМ!$A$33:$A$776,$A29,СВЦЭМ!$B$33:$B$776,Y$11)+'СЕТ СН'!$F$14+СВЦЭМ!$D$10+'СЕТ СН'!$F$8*'СЕТ СН'!$F$9-'СЕТ СН'!$F$26</f>
        <v>842.85292412000001</v>
      </c>
    </row>
    <row r="30" spans="1:25" ht="15.75" x14ac:dyDescent="0.2">
      <c r="A30" s="35">
        <f t="shared" si="0"/>
        <v>44093</v>
      </c>
      <c r="B30" s="36">
        <f>SUMIFS(СВЦЭМ!$D$33:$D$776,СВЦЭМ!$A$33:$A$776,$A30,СВЦЭМ!$B$33:$B$776,B$11)+'СЕТ СН'!$F$14+СВЦЭМ!$D$10+'СЕТ СН'!$F$8*'СЕТ СН'!$F$9-'СЕТ СН'!$F$26</f>
        <v>935.32824429000004</v>
      </c>
      <c r="C30" s="36">
        <f>SUMIFS(СВЦЭМ!$D$33:$D$776,СВЦЭМ!$A$33:$A$776,$A30,СВЦЭМ!$B$33:$B$776,C$11)+'СЕТ СН'!$F$14+СВЦЭМ!$D$10+'СЕТ СН'!$F$8*'СЕТ СН'!$F$9-'СЕТ СН'!$F$26</f>
        <v>971.75049621000005</v>
      </c>
      <c r="D30" s="36">
        <f>SUMIFS(СВЦЭМ!$D$33:$D$776,СВЦЭМ!$A$33:$A$776,$A30,СВЦЭМ!$B$33:$B$776,D$11)+'СЕТ СН'!$F$14+СВЦЭМ!$D$10+'СЕТ СН'!$F$8*'СЕТ СН'!$F$9-'СЕТ СН'!$F$26</f>
        <v>995.43836016</v>
      </c>
      <c r="E30" s="36">
        <f>SUMIFS(СВЦЭМ!$D$33:$D$776,СВЦЭМ!$A$33:$A$776,$A30,СВЦЭМ!$B$33:$B$776,E$11)+'СЕТ СН'!$F$14+СВЦЭМ!$D$10+'СЕТ СН'!$F$8*'СЕТ СН'!$F$9-'СЕТ СН'!$F$26</f>
        <v>1015.8166726300001</v>
      </c>
      <c r="F30" s="36">
        <f>SUMIFS(СВЦЭМ!$D$33:$D$776,СВЦЭМ!$A$33:$A$776,$A30,СВЦЭМ!$B$33:$B$776,F$11)+'СЕТ СН'!$F$14+СВЦЭМ!$D$10+'СЕТ СН'!$F$8*'СЕТ СН'!$F$9-'СЕТ СН'!$F$26</f>
        <v>1019.62969451</v>
      </c>
      <c r="G30" s="36">
        <f>SUMIFS(СВЦЭМ!$D$33:$D$776,СВЦЭМ!$A$33:$A$776,$A30,СВЦЭМ!$B$33:$B$776,G$11)+'СЕТ СН'!$F$14+СВЦЭМ!$D$10+'СЕТ СН'!$F$8*'СЕТ СН'!$F$9-'СЕТ СН'!$F$26</f>
        <v>1007.13712377</v>
      </c>
      <c r="H30" s="36">
        <f>SUMIFS(СВЦЭМ!$D$33:$D$776,СВЦЭМ!$A$33:$A$776,$A30,СВЦЭМ!$B$33:$B$776,H$11)+'СЕТ СН'!$F$14+СВЦЭМ!$D$10+'СЕТ СН'!$F$8*'СЕТ СН'!$F$9-'СЕТ СН'!$F$26</f>
        <v>977.23239248000004</v>
      </c>
      <c r="I30" s="36">
        <f>SUMIFS(СВЦЭМ!$D$33:$D$776,СВЦЭМ!$A$33:$A$776,$A30,СВЦЭМ!$B$33:$B$776,I$11)+'СЕТ СН'!$F$14+СВЦЭМ!$D$10+'СЕТ СН'!$F$8*'СЕТ СН'!$F$9-'СЕТ СН'!$F$26</f>
        <v>946.46032873000001</v>
      </c>
      <c r="J30" s="36">
        <f>SUMIFS(СВЦЭМ!$D$33:$D$776,СВЦЭМ!$A$33:$A$776,$A30,СВЦЭМ!$B$33:$B$776,J$11)+'СЕТ СН'!$F$14+СВЦЭМ!$D$10+'СЕТ СН'!$F$8*'СЕТ СН'!$F$9-'СЕТ СН'!$F$26</f>
        <v>888.67513465000002</v>
      </c>
      <c r="K30" s="36">
        <f>SUMIFS(СВЦЭМ!$D$33:$D$776,СВЦЭМ!$A$33:$A$776,$A30,СВЦЭМ!$B$33:$B$776,K$11)+'СЕТ СН'!$F$14+СВЦЭМ!$D$10+'СЕТ СН'!$F$8*'СЕТ СН'!$F$9-'СЕТ СН'!$F$26</f>
        <v>851.09261621000007</v>
      </c>
      <c r="L30" s="36">
        <f>SUMIFS(СВЦЭМ!$D$33:$D$776,СВЦЭМ!$A$33:$A$776,$A30,СВЦЭМ!$B$33:$B$776,L$11)+'СЕТ СН'!$F$14+СВЦЭМ!$D$10+'СЕТ СН'!$F$8*'СЕТ СН'!$F$9-'СЕТ СН'!$F$26</f>
        <v>830.12385009000002</v>
      </c>
      <c r="M30" s="36">
        <f>SUMIFS(СВЦЭМ!$D$33:$D$776,СВЦЭМ!$A$33:$A$776,$A30,СВЦЭМ!$B$33:$B$776,M$11)+'СЕТ СН'!$F$14+СВЦЭМ!$D$10+'СЕТ СН'!$F$8*'СЕТ СН'!$F$9-'СЕТ СН'!$F$26</f>
        <v>786.08027153</v>
      </c>
      <c r="N30" s="36">
        <f>SUMIFS(СВЦЭМ!$D$33:$D$776,СВЦЭМ!$A$33:$A$776,$A30,СВЦЭМ!$B$33:$B$776,N$11)+'СЕТ СН'!$F$14+СВЦЭМ!$D$10+'СЕТ СН'!$F$8*'СЕТ СН'!$F$9-'СЕТ СН'!$F$26</f>
        <v>744.06699286000003</v>
      </c>
      <c r="O30" s="36">
        <f>SUMIFS(СВЦЭМ!$D$33:$D$776,СВЦЭМ!$A$33:$A$776,$A30,СВЦЭМ!$B$33:$B$776,O$11)+'СЕТ СН'!$F$14+СВЦЭМ!$D$10+'СЕТ СН'!$F$8*'СЕТ СН'!$F$9-'СЕТ СН'!$F$26</f>
        <v>740.46367057999998</v>
      </c>
      <c r="P30" s="36">
        <f>SUMIFS(СВЦЭМ!$D$33:$D$776,СВЦЭМ!$A$33:$A$776,$A30,СВЦЭМ!$B$33:$B$776,P$11)+'СЕТ СН'!$F$14+СВЦЭМ!$D$10+'СЕТ СН'!$F$8*'СЕТ СН'!$F$9-'СЕТ СН'!$F$26</f>
        <v>750.63158288</v>
      </c>
      <c r="Q30" s="36">
        <f>SUMIFS(СВЦЭМ!$D$33:$D$776,СВЦЭМ!$A$33:$A$776,$A30,СВЦЭМ!$B$33:$B$776,Q$11)+'СЕТ СН'!$F$14+СВЦЭМ!$D$10+'СЕТ СН'!$F$8*'СЕТ СН'!$F$9-'СЕТ СН'!$F$26</f>
        <v>731.22310746000005</v>
      </c>
      <c r="R30" s="36">
        <f>SUMIFS(СВЦЭМ!$D$33:$D$776,СВЦЭМ!$A$33:$A$776,$A30,СВЦЭМ!$B$33:$B$776,R$11)+'СЕТ СН'!$F$14+СВЦЭМ!$D$10+'СЕТ СН'!$F$8*'СЕТ СН'!$F$9-'СЕТ СН'!$F$26</f>
        <v>717.27670948000002</v>
      </c>
      <c r="S30" s="36">
        <f>SUMIFS(СВЦЭМ!$D$33:$D$776,СВЦЭМ!$A$33:$A$776,$A30,СВЦЭМ!$B$33:$B$776,S$11)+'СЕТ СН'!$F$14+СВЦЭМ!$D$10+'СЕТ СН'!$F$8*'СЕТ СН'!$F$9-'СЕТ СН'!$F$26</f>
        <v>723.32630529000005</v>
      </c>
      <c r="T30" s="36">
        <f>SUMIFS(СВЦЭМ!$D$33:$D$776,СВЦЭМ!$A$33:$A$776,$A30,СВЦЭМ!$B$33:$B$776,T$11)+'СЕТ СН'!$F$14+СВЦЭМ!$D$10+'СЕТ СН'!$F$8*'СЕТ СН'!$F$9-'СЕТ СН'!$F$26</f>
        <v>734.46582618000002</v>
      </c>
      <c r="U30" s="36">
        <f>SUMIFS(СВЦЭМ!$D$33:$D$776,СВЦЭМ!$A$33:$A$776,$A30,СВЦЭМ!$B$33:$B$776,U$11)+'СЕТ СН'!$F$14+СВЦЭМ!$D$10+'СЕТ СН'!$F$8*'СЕТ СН'!$F$9-'СЕТ СН'!$F$26</f>
        <v>732.54510026000003</v>
      </c>
      <c r="V30" s="36">
        <f>SUMIFS(СВЦЭМ!$D$33:$D$776,СВЦЭМ!$A$33:$A$776,$A30,СВЦЭМ!$B$33:$B$776,V$11)+'СЕТ СН'!$F$14+СВЦЭМ!$D$10+'СЕТ СН'!$F$8*'СЕТ СН'!$F$9-'СЕТ СН'!$F$26</f>
        <v>743.85497267000005</v>
      </c>
      <c r="W30" s="36">
        <f>SUMIFS(СВЦЭМ!$D$33:$D$776,СВЦЭМ!$A$33:$A$776,$A30,СВЦЭМ!$B$33:$B$776,W$11)+'СЕТ СН'!$F$14+СВЦЭМ!$D$10+'СЕТ СН'!$F$8*'СЕТ СН'!$F$9-'СЕТ СН'!$F$26</f>
        <v>739.10935686000005</v>
      </c>
      <c r="X30" s="36">
        <f>SUMIFS(СВЦЭМ!$D$33:$D$776,СВЦЭМ!$A$33:$A$776,$A30,СВЦЭМ!$B$33:$B$776,X$11)+'СЕТ СН'!$F$14+СВЦЭМ!$D$10+'СЕТ СН'!$F$8*'СЕТ СН'!$F$9-'СЕТ СН'!$F$26</f>
        <v>763.94421724000006</v>
      </c>
      <c r="Y30" s="36">
        <f>SUMIFS(СВЦЭМ!$D$33:$D$776,СВЦЭМ!$A$33:$A$776,$A30,СВЦЭМ!$B$33:$B$776,Y$11)+'СЕТ СН'!$F$14+СВЦЭМ!$D$10+'СЕТ СН'!$F$8*'СЕТ СН'!$F$9-'СЕТ СН'!$F$26</f>
        <v>815.68386743000008</v>
      </c>
    </row>
    <row r="31" spans="1:25" ht="15.75" x14ac:dyDescent="0.2">
      <c r="A31" s="35">
        <f t="shared" si="0"/>
        <v>44094</v>
      </c>
      <c r="B31" s="36">
        <f>SUMIFS(СВЦЭМ!$D$33:$D$776,СВЦЭМ!$A$33:$A$776,$A31,СВЦЭМ!$B$33:$B$776,B$11)+'СЕТ СН'!$F$14+СВЦЭМ!$D$10+'СЕТ СН'!$F$8*'СЕТ СН'!$F$9-'СЕТ СН'!$F$26</f>
        <v>865.83948220000002</v>
      </c>
      <c r="C31" s="36">
        <f>SUMIFS(СВЦЭМ!$D$33:$D$776,СВЦЭМ!$A$33:$A$776,$A31,СВЦЭМ!$B$33:$B$776,C$11)+'СЕТ СН'!$F$14+СВЦЭМ!$D$10+'СЕТ СН'!$F$8*'СЕТ СН'!$F$9-'СЕТ СН'!$F$26</f>
        <v>898.60531023999999</v>
      </c>
      <c r="D31" s="36">
        <f>SUMIFS(СВЦЭМ!$D$33:$D$776,СВЦЭМ!$A$33:$A$776,$A31,СВЦЭМ!$B$33:$B$776,D$11)+'СЕТ СН'!$F$14+СВЦЭМ!$D$10+'СЕТ СН'!$F$8*'СЕТ СН'!$F$9-'СЕТ СН'!$F$26</f>
        <v>932.99291101000006</v>
      </c>
      <c r="E31" s="36">
        <f>SUMIFS(СВЦЭМ!$D$33:$D$776,СВЦЭМ!$A$33:$A$776,$A31,СВЦЭМ!$B$33:$B$776,E$11)+'СЕТ СН'!$F$14+СВЦЭМ!$D$10+'СЕТ СН'!$F$8*'СЕТ СН'!$F$9-'СЕТ СН'!$F$26</f>
        <v>963.38948339000001</v>
      </c>
      <c r="F31" s="36">
        <f>SUMIFS(СВЦЭМ!$D$33:$D$776,СВЦЭМ!$A$33:$A$776,$A31,СВЦЭМ!$B$33:$B$776,F$11)+'СЕТ СН'!$F$14+СВЦЭМ!$D$10+'СЕТ СН'!$F$8*'СЕТ СН'!$F$9-'СЕТ СН'!$F$26</f>
        <v>970.91542560000005</v>
      </c>
      <c r="G31" s="36">
        <f>SUMIFS(СВЦЭМ!$D$33:$D$776,СВЦЭМ!$A$33:$A$776,$A31,СВЦЭМ!$B$33:$B$776,G$11)+'СЕТ СН'!$F$14+СВЦЭМ!$D$10+'СЕТ СН'!$F$8*'СЕТ СН'!$F$9-'СЕТ СН'!$F$26</f>
        <v>959.49166229000002</v>
      </c>
      <c r="H31" s="36">
        <f>SUMIFS(СВЦЭМ!$D$33:$D$776,СВЦЭМ!$A$33:$A$776,$A31,СВЦЭМ!$B$33:$B$776,H$11)+'СЕТ СН'!$F$14+СВЦЭМ!$D$10+'СЕТ СН'!$F$8*'СЕТ СН'!$F$9-'СЕТ СН'!$F$26</f>
        <v>940.2546509</v>
      </c>
      <c r="I31" s="36">
        <f>SUMIFS(СВЦЭМ!$D$33:$D$776,СВЦЭМ!$A$33:$A$776,$A31,СВЦЭМ!$B$33:$B$776,I$11)+'СЕТ СН'!$F$14+СВЦЭМ!$D$10+'СЕТ СН'!$F$8*'СЕТ СН'!$F$9-'СЕТ СН'!$F$26</f>
        <v>894.60609277000003</v>
      </c>
      <c r="J31" s="36">
        <f>SUMIFS(СВЦЭМ!$D$33:$D$776,СВЦЭМ!$A$33:$A$776,$A31,СВЦЭМ!$B$33:$B$776,J$11)+'СЕТ СН'!$F$14+СВЦЭМ!$D$10+'СЕТ СН'!$F$8*'СЕТ СН'!$F$9-'СЕТ СН'!$F$26</f>
        <v>849.4142607</v>
      </c>
      <c r="K31" s="36">
        <f>SUMIFS(СВЦЭМ!$D$33:$D$776,СВЦЭМ!$A$33:$A$776,$A31,СВЦЭМ!$B$33:$B$776,K$11)+'СЕТ СН'!$F$14+СВЦЭМ!$D$10+'СЕТ СН'!$F$8*'СЕТ СН'!$F$9-'СЕТ СН'!$F$26</f>
        <v>834.73749907000001</v>
      </c>
      <c r="L31" s="36">
        <f>SUMIFS(СВЦЭМ!$D$33:$D$776,СВЦЭМ!$A$33:$A$776,$A31,СВЦЭМ!$B$33:$B$776,L$11)+'СЕТ СН'!$F$14+СВЦЭМ!$D$10+'СЕТ СН'!$F$8*'СЕТ СН'!$F$9-'СЕТ СН'!$F$26</f>
        <v>831.92216832999998</v>
      </c>
      <c r="M31" s="36">
        <f>SUMIFS(СВЦЭМ!$D$33:$D$776,СВЦЭМ!$A$33:$A$776,$A31,СВЦЭМ!$B$33:$B$776,M$11)+'СЕТ СН'!$F$14+СВЦЭМ!$D$10+'СЕТ СН'!$F$8*'СЕТ СН'!$F$9-'СЕТ СН'!$F$26</f>
        <v>799.20453593000002</v>
      </c>
      <c r="N31" s="36">
        <f>SUMIFS(СВЦЭМ!$D$33:$D$776,СВЦЭМ!$A$33:$A$776,$A31,СВЦЭМ!$B$33:$B$776,N$11)+'СЕТ СН'!$F$14+СВЦЭМ!$D$10+'СЕТ СН'!$F$8*'СЕТ СН'!$F$9-'СЕТ СН'!$F$26</f>
        <v>769.9195459</v>
      </c>
      <c r="O31" s="36">
        <f>SUMIFS(СВЦЭМ!$D$33:$D$776,СВЦЭМ!$A$33:$A$776,$A31,СВЦЭМ!$B$33:$B$776,O$11)+'СЕТ СН'!$F$14+СВЦЭМ!$D$10+'СЕТ СН'!$F$8*'СЕТ СН'!$F$9-'СЕТ СН'!$F$26</f>
        <v>774.00021192999998</v>
      </c>
      <c r="P31" s="36">
        <f>SUMIFS(СВЦЭМ!$D$33:$D$776,СВЦЭМ!$A$33:$A$776,$A31,СВЦЭМ!$B$33:$B$776,P$11)+'СЕТ СН'!$F$14+СВЦЭМ!$D$10+'СЕТ СН'!$F$8*'СЕТ СН'!$F$9-'СЕТ СН'!$F$26</f>
        <v>766.91450345999999</v>
      </c>
      <c r="Q31" s="36">
        <f>SUMIFS(СВЦЭМ!$D$33:$D$776,СВЦЭМ!$A$33:$A$776,$A31,СВЦЭМ!$B$33:$B$776,Q$11)+'СЕТ СН'!$F$14+СВЦЭМ!$D$10+'СЕТ СН'!$F$8*'СЕТ СН'!$F$9-'СЕТ СН'!$F$26</f>
        <v>767.91762502000006</v>
      </c>
      <c r="R31" s="36">
        <f>SUMIFS(СВЦЭМ!$D$33:$D$776,СВЦЭМ!$A$33:$A$776,$A31,СВЦЭМ!$B$33:$B$776,R$11)+'СЕТ СН'!$F$14+СВЦЭМ!$D$10+'СЕТ СН'!$F$8*'СЕТ СН'!$F$9-'СЕТ СН'!$F$26</f>
        <v>766.09710983000002</v>
      </c>
      <c r="S31" s="36">
        <f>SUMIFS(СВЦЭМ!$D$33:$D$776,СВЦЭМ!$A$33:$A$776,$A31,СВЦЭМ!$B$33:$B$776,S$11)+'СЕТ СН'!$F$14+СВЦЭМ!$D$10+'СЕТ СН'!$F$8*'СЕТ СН'!$F$9-'СЕТ СН'!$F$26</f>
        <v>777.87469771000008</v>
      </c>
      <c r="T31" s="36">
        <f>SUMIFS(СВЦЭМ!$D$33:$D$776,СВЦЭМ!$A$33:$A$776,$A31,СВЦЭМ!$B$33:$B$776,T$11)+'СЕТ СН'!$F$14+СВЦЭМ!$D$10+'СЕТ СН'!$F$8*'СЕТ СН'!$F$9-'СЕТ СН'!$F$26</f>
        <v>793.04180481000003</v>
      </c>
      <c r="U31" s="36">
        <f>SUMIFS(СВЦЭМ!$D$33:$D$776,СВЦЭМ!$A$33:$A$776,$A31,СВЦЭМ!$B$33:$B$776,U$11)+'СЕТ СН'!$F$14+СВЦЭМ!$D$10+'СЕТ СН'!$F$8*'СЕТ СН'!$F$9-'СЕТ СН'!$F$26</f>
        <v>809.64584295999998</v>
      </c>
      <c r="V31" s="36">
        <f>SUMIFS(СВЦЭМ!$D$33:$D$776,СВЦЭМ!$A$33:$A$776,$A31,СВЦЭМ!$B$33:$B$776,V$11)+'СЕТ СН'!$F$14+СВЦЭМ!$D$10+'СЕТ СН'!$F$8*'СЕТ СН'!$F$9-'СЕТ СН'!$F$26</f>
        <v>822.89590647</v>
      </c>
      <c r="W31" s="36">
        <f>SUMIFS(СВЦЭМ!$D$33:$D$776,СВЦЭМ!$A$33:$A$776,$A31,СВЦЭМ!$B$33:$B$776,W$11)+'СЕТ СН'!$F$14+СВЦЭМ!$D$10+'СЕТ СН'!$F$8*'СЕТ СН'!$F$9-'СЕТ СН'!$F$26</f>
        <v>810.71847546000004</v>
      </c>
      <c r="X31" s="36">
        <f>SUMIFS(СВЦЭМ!$D$33:$D$776,СВЦЭМ!$A$33:$A$776,$A31,СВЦЭМ!$B$33:$B$776,X$11)+'СЕТ СН'!$F$14+СВЦЭМ!$D$10+'СЕТ СН'!$F$8*'СЕТ СН'!$F$9-'СЕТ СН'!$F$26</f>
        <v>785.73723558000006</v>
      </c>
      <c r="Y31" s="36">
        <f>SUMIFS(СВЦЭМ!$D$33:$D$776,СВЦЭМ!$A$33:$A$776,$A31,СВЦЭМ!$B$33:$B$776,Y$11)+'СЕТ СН'!$F$14+СВЦЭМ!$D$10+'СЕТ СН'!$F$8*'СЕТ СН'!$F$9-'СЕТ СН'!$F$26</f>
        <v>860.86988824000002</v>
      </c>
    </row>
    <row r="32" spans="1:25" ht="15.75" x14ac:dyDescent="0.2">
      <c r="A32" s="35">
        <f t="shared" si="0"/>
        <v>44095</v>
      </c>
      <c r="B32" s="36">
        <f>SUMIFS(СВЦЭМ!$D$33:$D$776,СВЦЭМ!$A$33:$A$776,$A32,СВЦЭМ!$B$33:$B$776,B$11)+'СЕТ СН'!$F$14+СВЦЭМ!$D$10+'СЕТ СН'!$F$8*'СЕТ СН'!$F$9-'СЕТ СН'!$F$26</f>
        <v>891.26032955000005</v>
      </c>
      <c r="C32" s="36">
        <f>SUMIFS(СВЦЭМ!$D$33:$D$776,СВЦЭМ!$A$33:$A$776,$A32,СВЦЭМ!$B$33:$B$776,C$11)+'СЕТ СН'!$F$14+СВЦЭМ!$D$10+'СЕТ СН'!$F$8*'СЕТ СН'!$F$9-'СЕТ СН'!$F$26</f>
        <v>899.89878729999998</v>
      </c>
      <c r="D32" s="36">
        <f>SUMIFS(СВЦЭМ!$D$33:$D$776,СВЦЭМ!$A$33:$A$776,$A32,СВЦЭМ!$B$33:$B$776,D$11)+'СЕТ СН'!$F$14+СВЦЭМ!$D$10+'СЕТ СН'!$F$8*'СЕТ СН'!$F$9-'СЕТ СН'!$F$26</f>
        <v>907.87570761000006</v>
      </c>
      <c r="E32" s="36">
        <f>SUMIFS(СВЦЭМ!$D$33:$D$776,СВЦЭМ!$A$33:$A$776,$A32,СВЦЭМ!$B$33:$B$776,E$11)+'СЕТ СН'!$F$14+СВЦЭМ!$D$10+'СЕТ СН'!$F$8*'СЕТ СН'!$F$9-'СЕТ СН'!$F$26</f>
        <v>928.23142069000005</v>
      </c>
      <c r="F32" s="36">
        <f>SUMIFS(СВЦЭМ!$D$33:$D$776,СВЦЭМ!$A$33:$A$776,$A32,СВЦЭМ!$B$33:$B$776,F$11)+'СЕТ СН'!$F$14+СВЦЭМ!$D$10+'СЕТ СН'!$F$8*'СЕТ СН'!$F$9-'СЕТ СН'!$F$26</f>
        <v>928.31204967000008</v>
      </c>
      <c r="G32" s="36">
        <f>SUMIFS(СВЦЭМ!$D$33:$D$776,СВЦЭМ!$A$33:$A$776,$A32,СВЦЭМ!$B$33:$B$776,G$11)+'СЕТ СН'!$F$14+СВЦЭМ!$D$10+'СЕТ СН'!$F$8*'СЕТ СН'!$F$9-'СЕТ СН'!$F$26</f>
        <v>914.19005563000007</v>
      </c>
      <c r="H32" s="36">
        <f>SUMIFS(СВЦЭМ!$D$33:$D$776,СВЦЭМ!$A$33:$A$776,$A32,СВЦЭМ!$B$33:$B$776,H$11)+'СЕТ СН'!$F$14+СВЦЭМ!$D$10+'СЕТ СН'!$F$8*'СЕТ СН'!$F$9-'СЕТ СН'!$F$26</f>
        <v>869.96397899999999</v>
      </c>
      <c r="I32" s="36">
        <f>SUMIFS(СВЦЭМ!$D$33:$D$776,СВЦЭМ!$A$33:$A$776,$A32,СВЦЭМ!$B$33:$B$776,I$11)+'СЕТ СН'!$F$14+СВЦЭМ!$D$10+'СЕТ СН'!$F$8*'СЕТ СН'!$F$9-'СЕТ СН'!$F$26</f>
        <v>818.91476161000003</v>
      </c>
      <c r="J32" s="36">
        <f>SUMIFS(СВЦЭМ!$D$33:$D$776,СВЦЭМ!$A$33:$A$776,$A32,СВЦЭМ!$B$33:$B$776,J$11)+'СЕТ СН'!$F$14+СВЦЭМ!$D$10+'СЕТ СН'!$F$8*'СЕТ СН'!$F$9-'СЕТ СН'!$F$26</f>
        <v>781.45562844000005</v>
      </c>
      <c r="K32" s="36">
        <f>SUMIFS(СВЦЭМ!$D$33:$D$776,СВЦЭМ!$A$33:$A$776,$A32,СВЦЭМ!$B$33:$B$776,K$11)+'СЕТ СН'!$F$14+СВЦЭМ!$D$10+'СЕТ СН'!$F$8*'СЕТ СН'!$F$9-'СЕТ СН'!$F$26</f>
        <v>766.98834327000009</v>
      </c>
      <c r="L32" s="36">
        <f>SUMIFS(СВЦЭМ!$D$33:$D$776,СВЦЭМ!$A$33:$A$776,$A32,СВЦЭМ!$B$33:$B$776,L$11)+'СЕТ СН'!$F$14+СВЦЭМ!$D$10+'СЕТ СН'!$F$8*'СЕТ СН'!$F$9-'СЕТ СН'!$F$26</f>
        <v>783.07758331000002</v>
      </c>
      <c r="M32" s="36">
        <f>SUMIFS(СВЦЭМ!$D$33:$D$776,СВЦЭМ!$A$33:$A$776,$A32,СВЦЭМ!$B$33:$B$776,M$11)+'СЕТ СН'!$F$14+СВЦЭМ!$D$10+'СЕТ СН'!$F$8*'СЕТ СН'!$F$9-'СЕТ СН'!$F$26</f>
        <v>752.22874182999999</v>
      </c>
      <c r="N32" s="36">
        <f>SUMIFS(СВЦЭМ!$D$33:$D$776,СВЦЭМ!$A$33:$A$776,$A32,СВЦЭМ!$B$33:$B$776,N$11)+'СЕТ СН'!$F$14+СВЦЭМ!$D$10+'СЕТ СН'!$F$8*'СЕТ СН'!$F$9-'СЕТ СН'!$F$26</f>
        <v>709.68847058000006</v>
      </c>
      <c r="O32" s="36">
        <f>SUMIFS(СВЦЭМ!$D$33:$D$776,СВЦЭМ!$A$33:$A$776,$A32,СВЦЭМ!$B$33:$B$776,O$11)+'СЕТ СН'!$F$14+СВЦЭМ!$D$10+'СЕТ СН'!$F$8*'СЕТ СН'!$F$9-'СЕТ СН'!$F$26</f>
        <v>710.64259085000003</v>
      </c>
      <c r="P32" s="36">
        <f>SUMIFS(СВЦЭМ!$D$33:$D$776,СВЦЭМ!$A$33:$A$776,$A32,СВЦЭМ!$B$33:$B$776,P$11)+'СЕТ СН'!$F$14+СВЦЭМ!$D$10+'СЕТ СН'!$F$8*'СЕТ СН'!$F$9-'СЕТ СН'!$F$26</f>
        <v>705.35929363000002</v>
      </c>
      <c r="Q32" s="36">
        <f>SUMIFS(СВЦЭМ!$D$33:$D$776,СВЦЭМ!$A$33:$A$776,$A32,СВЦЭМ!$B$33:$B$776,Q$11)+'СЕТ СН'!$F$14+СВЦЭМ!$D$10+'СЕТ СН'!$F$8*'СЕТ СН'!$F$9-'СЕТ СН'!$F$26</f>
        <v>703.11972542000001</v>
      </c>
      <c r="R32" s="36">
        <f>SUMIFS(СВЦЭМ!$D$33:$D$776,СВЦЭМ!$A$33:$A$776,$A32,СВЦЭМ!$B$33:$B$776,R$11)+'СЕТ СН'!$F$14+СВЦЭМ!$D$10+'СЕТ СН'!$F$8*'СЕТ СН'!$F$9-'СЕТ СН'!$F$26</f>
        <v>701.52535892000003</v>
      </c>
      <c r="S32" s="36">
        <f>SUMIFS(СВЦЭМ!$D$33:$D$776,СВЦЭМ!$A$33:$A$776,$A32,СВЦЭМ!$B$33:$B$776,S$11)+'СЕТ СН'!$F$14+СВЦЭМ!$D$10+'СЕТ СН'!$F$8*'СЕТ СН'!$F$9-'СЕТ СН'!$F$26</f>
        <v>710.80387286000007</v>
      </c>
      <c r="T32" s="36">
        <f>SUMIFS(СВЦЭМ!$D$33:$D$776,СВЦЭМ!$A$33:$A$776,$A32,СВЦЭМ!$B$33:$B$776,T$11)+'СЕТ СН'!$F$14+СВЦЭМ!$D$10+'СЕТ СН'!$F$8*'СЕТ СН'!$F$9-'СЕТ СН'!$F$26</f>
        <v>736.26286823999999</v>
      </c>
      <c r="U32" s="36">
        <f>SUMIFS(СВЦЭМ!$D$33:$D$776,СВЦЭМ!$A$33:$A$776,$A32,СВЦЭМ!$B$33:$B$776,U$11)+'СЕТ СН'!$F$14+СВЦЭМ!$D$10+'СЕТ СН'!$F$8*'СЕТ СН'!$F$9-'СЕТ СН'!$F$26</f>
        <v>750.21966037000004</v>
      </c>
      <c r="V32" s="36">
        <f>SUMIFS(СВЦЭМ!$D$33:$D$776,СВЦЭМ!$A$33:$A$776,$A32,СВЦЭМ!$B$33:$B$776,V$11)+'СЕТ СН'!$F$14+СВЦЭМ!$D$10+'СЕТ СН'!$F$8*'СЕТ СН'!$F$9-'СЕТ СН'!$F$26</f>
        <v>758.77291463000006</v>
      </c>
      <c r="W32" s="36">
        <f>SUMIFS(СВЦЭМ!$D$33:$D$776,СВЦЭМ!$A$33:$A$776,$A32,СВЦЭМ!$B$33:$B$776,W$11)+'СЕТ СН'!$F$14+СВЦЭМ!$D$10+'СЕТ СН'!$F$8*'СЕТ СН'!$F$9-'СЕТ СН'!$F$26</f>
        <v>737.57745523000006</v>
      </c>
      <c r="X32" s="36">
        <f>SUMIFS(СВЦЭМ!$D$33:$D$776,СВЦЭМ!$A$33:$A$776,$A32,СВЦЭМ!$B$33:$B$776,X$11)+'СЕТ СН'!$F$14+СВЦЭМ!$D$10+'СЕТ СН'!$F$8*'СЕТ СН'!$F$9-'СЕТ СН'!$F$26</f>
        <v>714.03332693000004</v>
      </c>
      <c r="Y32" s="36">
        <f>SUMIFS(СВЦЭМ!$D$33:$D$776,СВЦЭМ!$A$33:$A$776,$A32,СВЦЭМ!$B$33:$B$776,Y$11)+'СЕТ СН'!$F$14+СВЦЭМ!$D$10+'СЕТ СН'!$F$8*'СЕТ СН'!$F$9-'СЕТ СН'!$F$26</f>
        <v>802.52595957000005</v>
      </c>
    </row>
    <row r="33" spans="1:27" ht="15.75" x14ac:dyDescent="0.2">
      <c r="A33" s="35">
        <f t="shared" si="0"/>
        <v>44096</v>
      </c>
      <c r="B33" s="36">
        <f>SUMIFS(СВЦЭМ!$D$33:$D$776,СВЦЭМ!$A$33:$A$776,$A33,СВЦЭМ!$B$33:$B$776,B$11)+'СЕТ СН'!$F$14+СВЦЭМ!$D$10+'СЕТ СН'!$F$8*'СЕТ СН'!$F$9-'СЕТ СН'!$F$26</f>
        <v>896.24563948000002</v>
      </c>
      <c r="C33" s="36">
        <f>SUMIFS(СВЦЭМ!$D$33:$D$776,СВЦЭМ!$A$33:$A$776,$A33,СВЦЭМ!$B$33:$B$776,C$11)+'СЕТ СН'!$F$14+СВЦЭМ!$D$10+'СЕТ СН'!$F$8*'СЕТ СН'!$F$9-'СЕТ СН'!$F$26</f>
        <v>935.30223804000002</v>
      </c>
      <c r="D33" s="36">
        <f>SUMIFS(СВЦЭМ!$D$33:$D$776,СВЦЭМ!$A$33:$A$776,$A33,СВЦЭМ!$B$33:$B$776,D$11)+'СЕТ СН'!$F$14+СВЦЭМ!$D$10+'СЕТ СН'!$F$8*'СЕТ СН'!$F$9-'СЕТ СН'!$F$26</f>
        <v>954.55724189</v>
      </c>
      <c r="E33" s="36">
        <f>SUMIFS(СВЦЭМ!$D$33:$D$776,СВЦЭМ!$A$33:$A$776,$A33,СВЦЭМ!$B$33:$B$776,E$11)+'СЕТ СН'!$F$14+СВЦЭМ!$D$10+'СЕТ СН'!$F$8*'СЕТ СН'!$F$9-'СЕТ СН'!$F$26</f>
        <v>975.41536187999998</v>
      </c>
      <c r="F33" s="36">
        <f>SUMIFS(СВЦЭМ!$D$33:$D$776,СВЦЭМ!$A$33:$A$776,$A33,СВЦЭМ!$B$33:$B$776,F$11)+'СЕТ СН'!$F$14+СВЦЭМ!$D$10+'СЕТ СН'!$F$8*'СЕТ СН'!$F$9-'СЕТ СН'!$F$26</f>
        <v>960.02352545000008</v>
      </c>
      <c r="G33" s="36">
        <f>SUMIFS(СВЦЭМ!$D$33:$D$776,СВЦЭМ!$A$33:$A$776,$A33,СВЦЭМ!$B$33:$B$776,G$11)+'СЕТ СН'!$F$14+СВЦЭМ!$D$10+'СЕТ СН'!$F$8*'СЕТ СН'!$F$9-'СЕТ СН'!$F$26</f>
        <v>935.48895933000006</v>
      </c>
      <c r="H33" s="36">
        <f>SUMIFS(СВЦЭМ!$D$33:$D$776,СВЦЭМ!$A$33:$A$776,$A33,СВЦЭМ!$B$33:$B$776,H$11)+'СЕТ СН'!$F$14+СВЦЭМ!$D$10+'СЕТ СН'!$F$8*'СЕТ СН'!$F$9-'СЕТ СН'!$F$26</f>
        <v>896.00752683000007</v>
      </c>
      <c r="I33" s="36">
        <f>SUMIFS(СВЦЭМ!$D$33:$D$776,СВЦЭМ!$A$33:$A$776,$A33,СВЦЭМ!$B$33:$B$776,I$11)+'СЕТ СН'!$F$14+СВЦЭМ!$D$10+'СЕТ СН'!$F$8*'СЕТ СН'!$F$9-'СЕТ СН'!$F$26</f>
        <v>866.76769293000007</v>
      </c>
      <c r="J33" s="36">
        <f>SUMIFS(СВЦЭМ!$D$33:$D$776,СВЦЭМ!$A$33:$A$776,$A33,СВЦЭМ!$B$33:$B$776,J$11)+'СЕТ СН'!$F$14+СВЦЭМ!$D$10+'СЕТ СН'!$F$8*'СЕТ СН'!$F$9-'СЕТ СН'!$F$26</f>
        <v>836.77291037999998</v>
      </c>
      <c r="K33" s="36">
        <f>SUMIFS(СВЦЭМ!$D$33:$D$776,СВЦЭМ!$A$33:$A$776,$A33,СВЦЭМ!$B$33:$B$776,K$11)+'СЕТ СН'!$F$14+СВЦЭМ!$D$10+'СЕТ СН'!$F$8*'СЕТ СН'!$F$9-'СЕТ СН'!$F$26</f>
        <v>826.45201817999998</v>
      </c>
      <c r="L33" s="36">
        <f>SUMIFS(СВЦЭМ!$D$33:$D$776,СВЦЭМ!$A$33:$A$776,$A33,СВЦЭМ!$B$33:$B$776,L$11)+'СЕТ СН'!$F$14+СВЦЭМ!$D$10+'СЕТ СН'!$F$8*'СЕТ СН'!$F$9-'СЕТ СН'!$F$26</f>
        <v>825.88174846000004</v>
      </c>
      <c r="M33" s="36">
        <f>SUMIFS(СВЦЭМ!$D$33:$D$776,СВЦЭМ!$A$33:$A$776,$A33,СВЦЭМ!$B$33:$B$776,M$11)+'СЕТ СН'!$F$14+СВЦЭМ!$D$10+'СЕТ СН'!$F$8*'СЕТ СН'!$F$9-'СЕТ СН'!$F$26</f>
        <v>800.35101368000005</v>
      </c>
      <c r="N33" s="36">
        <f>SUMIFS(СВЦЭМ!$D$33:$D$776,СВЦЭМ!$A$33:$A$776,$A33,СВЦЭМ!$B$33:$B$776,N$11)+'СЕТ СН'!$F$14+СВЦЭМ!$D$10+'СЕТ СН'!$F$8*'СЕТ СН'!$F$9-'СЕТ СН'!$F$26</f>
        <v>750.20601424000006</v>
      </c>
      <c r="O33" s="36">
        <f>SUMIFS(СВЦЭМ!$D$33:$D$776,СВЦЭМ!$A$33:$A$776,$A33,СВЦЭМ!$B$33:$B$776,O$11)+'СЕТ СН'!$F$14+СВЦЭМ!$D$10+'СЕТ СН'!$F$8*'СЕТ СН'!$F$9-'СЕТ СН'!$F$26</f>
        <v>740.06897671000002</v>
      </c>
      <c r="P33" s="36">
        <f>SUMIFS(СВЦЭМ!$D$33:$D$776,СВЦЭМ!$A$33:$A$776,$A33,СВЦЭМ!$B$33:$B$776,P$11)+'СЕТ СН'!$F$14+СВЦЭМ!$D$10+'СЕТ СН'!$F$8*'СЕТ СН'!$F$9-'СЕТ СН'!$F$26</f>
        <v>735.73074294000003</v>
      </c>
      <c r="Q33" s="36">
        <f>SUMIFS(СВЦЭМ!$D$33:$D$776,СВЦЭМ!$A$33:$A$776,$A33,СВЦЭМ!$B$33:$B$776,Q$11)+'СЕТ СН'!$F$14+СВЦЭМ!$D$10+'СЕТ СН'!$F$8*'СЕТ СН'!$F$9-'СЕТ СН'!$F$26</f>
        <v>737.89346743999999</v>
      </c>
      <c r="R33" s="36">
        <f>SUMIFS(СВЦЭМ!$D$33:$D$776,СВЦЭМ!$A$33:$A$776,$A33,СВЦЭМ!$B$33:$B$776,R$11)+'СЕТ СН'!$F$14+СВЦЭМ!$D$10+'СЕТ СН'!$F$8*'СЕТ СН'!$F$9-'СЕТ СН'!$F$26</f>
        <v>735.96829108000009</v>
      </c>
      <c r="S33" s="36">
        <f>SUMIFS(СВЦЭМ!$D$33:$D$776,СВЦЭМ!$A$33:$A$776,$A33,СВЦЭМ!$B$33:$B$776,S$11)+'СЕТ СН'!$F$14+СВЦЭМ!$D$10+'СЕТ СН'!$F$8*'СЕТ СН'!$F$9-'СЕТ СН'!$F$26</f>
        <v>742.51221328000008</v>
      </c>
      <c r="T33" s="36">
        <f>SUMIFS(СВЦЭМ!$D$33:$D$776,СВЦЭМ!$A$33:$A$776,$A33,СВЦЭМ!$B$33:$B$776,T$11)+'СЕТ СН'!$F$14+СВЦЭМ!$D$10+'СЕТ СН'!$F$8*'СЕТ СН'!$F$9-'СЕТ СН'!$F$26</f>
        <v>752.60416893000001</v>
      </c>
      <c r="U33" s="36">
        <f>SUMIFS(СВЦЭМ!$D$33:$D$776,СВЦЭМ!$A$33:$A$776,$A33,СВЦЭМ!$B$33:$B$776,U$11)+'СЕТ СН'!$F$14+СВЦЭМ!$D$10+'СЕТ СН'!$F$8*'СЕТ СН'!$F$9-'СЕТ СН'!$F$26</f>
        <v>776.53274235000004</v>
      </c>
      <c r="V33" s="36">
        <f>SUMIFS(СВЦЭМ!$D$33:$D$776,СВЦЭМ!$A$33:$A$776,$A33,СВЦЭМ!$B$33:$B$776,V$11)+'СЕТ СН'!$F$14+СВЦЭМ!$D$10+'СЕТ СН'!$F$8*'СЕТ СН'!$F$9-'СЕТ СН'!$F$26</f>
        <v>776.87953287000005</v>
      </c>
      <c r="W33" s="36">
        <f>SUMIFS(СВЦЭМ!$D$33:$D$776,СВЦЭМ!$A$33:$A$776,$A33,СВЦЭМ!$B$33:$B$776,W$11)+'СЕТ СН'!$F$14+СВЦЭМ!$D$10+'СЕТ СН'!$F$8*'СЕТ СН'!$F$9-'СЕТ СН'!$F$26</f>
        <v>764.65441070999998</v>
      </c>
      <c r="X33" s="36">
        <f>SUMIFS(СВЦЭМ!$D$33:$D$776,СВЦЭМ!$A$33:$A$776,$A33,СВЦЭМ!$B$33:$B$776,X$11)+'СЕТ СН'!$F$14+СВЦЭМ!$D$10+'СЕТ СН'!$F$8*'СЕТ СН'!$F$9-'СЕТ СН'!$F$26</f>
        <v>761.94546179000008</v>
      </c>
      <c r="Y33" s="36">
        <f>SUMIFS(СВЦЭМ!$D$33:$D$776,СВЦЭМ!$A$33:$A$776,$A33,СВЦЭМ!$B$33:$B$776,Y$11)+'СЕТ СН'!$F$14+СВЦЭМ!$D$10+'СЕТ СН'!$F$8*'СЕТ СН'!$F$9-'СЕТ СН'!$F$26</f>
        <v>836.34935804999998</v>
      </c>
    </row>
    <row r="34" spans="1:27" ht="15.75" x14ac:dyDescent="0.2">
      <c r="A34" s="35">
        <f t="shared" si="0"/>
        <v>44097</v>
      </c>
      <c r="B34" s="36">
        <f>SUMIFS(СВЦЭМ!$D$33:$D$776,СВЦЭМ!$A$33:$A$776,$A34,СВЦЭМ!$B$33:$B$776,B$11)+'СЕТ СН'!$F$14+СВЦЭМ!$D$10+'СЕТ СН'!$F$8*'СЕТ СН'!$F$9-'СЕТ СН'!$F$26</f>
        <v>886.85672398000008</v>
      </c>
      <c r="C34" s="36">
        <f>SUMIFS(СВЦЭМ!$D$33:$D$776,СВЦЭМ!$A$33:$A$776,$A34,СВЦЭМ!$B$33:$B$776,C$11)+'СЕТ СН'!$F$14+СВЦЭМ!$D$10+'СЕТ СН'!$F$8*'СЕТ СН'!$F$9-'СЕТ СН'!$F$26</f>
        <v>923.47107585000003</v>
      </c>
      <c r="D34" s="36">
        <f>SUMIFS(СВЦЭМ!$D$33:$D$776,СВЦЭМ!$A$33:$A$776,$A34,СВЦЭМ!$B$33:$B$776,D$11)+'СЕТ СН'!$F$14+СВЦЭМ!$D$10+'СЕТ СН'!$F$8*'СЕТ СН'!$F$9-'СЕТ СН'!$F$26</f>
        <v>938.39055380000002</v>
      </c>
      <c r="E34" s="36">
        <f>SUMIFS(СВЦЭМ!$D$33:$D$776,СВЦЭМ!$A$33:$A$776,$A34,СВЦЭМ!$B$33:$B$776,E$11)+'СЕТ СН'!$F$14+СВЦЭМ!$D$10+'СЕТ СН'!$F$8*'СЕТ СН'!$F$9-'СЕТ СН'!$F$26</f>
        <v>956.78741614</v>
      </c>
      <c r="F34" s="36">
        <f>SUMIFS(СВЦЭМ!$D$33:$D$776,СВЦЭМ!$A$33:$A$776,$A34,СВЦЭМ!$B$33:$B$776,F$11)+'СЕТ СН'!$F$14+СВЦЭМ!$D$10+'СЕТ СН'!$F$8*'СЕТ СН'!$F$9-'СЕТ СН'!$F$26</f>
        <v>965.9158731</v>
      </c>
      <c r="G34" s="36">
        <f>SUMIFS(СВЦЭМ!$D$33:$D$776,СВЦЭМ!$A$33:$A$776,$A34,СВЦЭМ!$B$33:$B$776,G$11)+'СЕТ СН'!$F$14+СВЦЭМ!$D$10+'СЕТ СН'!$F$8*'СЕТ СН'!$F$9-'СЕТ СН'!$F$26</f>
        <v>946.09646314999998</v>
      </c>
      <c r="H34" s="36">
        <f>SUMIFS(СВЦЭМ!$D$33:$D$776,СВЦЭМ!$A$33:$A$776,$A34,СВЦЭМ!$B$33:$B$776,H$11)+'СЕТ СН'!$F$14+СВЦЭМ!$D$10+'СЕТ СН'!$F$8*'СЕТ СН'!$F$9-'СЕТ СН'!$F$26</f>
        <v>893.39392635000002</v>
      </c>
      <c r="I34" s="36">
        <f>SUMIFS(СВЦЭМ!$D$33:$D$776,СВЦЭМ!$A$33:$A$776,$A34,СВЦЭМ!$B$33:$B$776,I$11)+'СЕТ СН'!$F$14+СВЦЭМ!$D$10+'СЕТ СН'!$F$8*'СЕТ СН'!$F$9-'СЕТ СН'!$F$26</f>
        <v>836.16876200000002</v>
      </c>
      <c r="J34" s="36">
        <f>SUMIFS(СВЦЭМ!$D$33:$D$776,СВЦЭМ!$A$33:$A$776,$A34,СВЦЭМ!$B$33:$B$776,J$11)+'СЕТ СН'!$F$14+СВЦЭМ!$D$10+'СЕТ СН'!$F$8*'СЕТ СН'!$F$9-'СЕТ СН'!$F$26</f>
        <v>807.70430840000006</v>
      </c>
      <c r="K34" s="36">
        <f>SUMIFS(СВЦЭМ!$D$33:$D$776,СВЦЭМ!$A$33:$A$776,$A34,СВЦЭМ!$B$33:$B$776,K$11)+'СЕТ СН'!$F$14+СВЦЭМ!$D$10+'СЕТ СН'!$F$8*'СЕТ СН'!$F$9-'СЕТ СН'!$F$26</f>
        <v>803.38017532000003</v>
      </c>
      <c r="L34" s="36">
        <f>SUMIFS(СВЦЭМ!$D$33:$D$776,СВЦЭМ!$A$33:$A$776,$A34,СВЦЭМ!$B$33:$B$776,L$11)+'СЕТ СН'!$F$14+СВЦЭМ!$D$10+'СЕТ СН'!$F$8*'СЕТ СН'!$F$9-'СЕТ СН'!$F$26</f>
        <v>796.70662937999998</v>
      </c>
      <c r="M34" s="36">
        <f>SUMIFS(СВЦЭМ!$D$33:$D$776,СВЦЭМ!$A$33:$A$776,$A34,СВЦЭМ!$B$33:$B$776,M$11)+'СЕТ СН'!$F$14+СВЦЭМ!$D$10+'СЕТ СН'!$F$8*'СЕТ СН'!$F$9-'СЕТ СН'!$F$26</f>
        <v>755.90050083000006</v>
      </c>
      <c r="N34" s="36">
        <f>SUMIFS(СВЦЭМ!$D$33:$D$776,СВЦЭМ!$A$33:$A$776,$A34,СВЦЭМ!$B$33:$B$776,N$11)+'СЕТ СН'!$F$14+СВЦЭМ!$D$10+'СЕТ СН'!$F$8*'СЕТ СН'!$F$9-'СЕТ СН'!$F$26</f>
        <v>750.85631217000002</v>
      </c>
      <c r="O34" s="36">
        <f>SUMIFS(СВЦЭМ!$D$33:$D$776,СВЦЭМ!$A$33:$A$776,$A34,СВЦЭМ!$B$33:$B$776,O$11)+'СЕТ СН'!$F$14+СВЦЭМ!$D$10+'СЕТ СН'!$F$8*'СЕТ СН'!$F$9-'СЕТ СН'!$F$26</f>
        <v>749.41681847000007</v>
      </c>
      <c r="P34" s="36">
        <f>SUMIFS(СВЦЭМ!$D$33:$D$776,СВЦЭМ!$A$33:$A$776,$A34,СВЦЭМ!$B$33:$B$776,P$11)+'СЕТ СН'!$F$14+СВЦЭМ!$D$10+'СЕТ СН'!$F$8*'СЕТ СН'!$F$9-'СЕТ СН'!$F$26</f>
        <v>744.67687626999998</v>
      </c>
      <c r="Q34" s="36">
        <f>SUMIFS(СВЦЭМ!$D$33:$D$776,СВЦЭМ!$A$33:$A$776,$A34,СВЦЭМ!$B$33:$B$776,Q$11)+'СЕТ СН'!$F$14+СВЦЭМ!$D$10+'СЕТ СН'!$F$8*'СЕТ СН'!$F$9-'СЕТ СН'!$F$26</f>
        <v>744.78171939000003</v>
      </c>
      <c r="R34" s="36">
        <f>SUMIFS(СВЦЭМ!$D$33:$D$776,СВЦЭМ!$A$33:$A$776,$A34,СВЦЭМ!$B$33:$B$776,R$11)+'СЕТ СН'!$F$14+СВЦЭМ!$D$10+'СЕТ СН'!$F$8*'СЕТ СН'!$F$9-'СЕТ СН'!$F$26</f>
        <v>740.41776623999999</v>
      </c>
      <c r="S34" s="36">
        <f>SUMIFS(СВЦЭМ!$D$33:$D$776,СВЦЭМ!$A$33:$A$776,$A34,СВЦЭМ!$B$33:$B$776,S$11)+'СЕТ СН'!$F$14+СВЦЭМ!$D$10+'СЕТ СН'!$F$8*'СЕТ СН'!$F$9-'СЕТ СН'!$F$26</f>
        <v>747.03928557000006</v>
      </c>
      <c r="T34" s="36">
        <f>SUMIFS(СВЦЭМ!$D$33:$D$776,СВЦЭМ!$A$33:$A$776,$A34,СВЦЭМ!$B$33:$B$776,T$11)+'СЕТ СН'!$F$14+СВЦЭМ!$D$10+'СЕТ СН'!$F$8*'СЕТ СН'!$F$9-'СЕТ СН'!$F$26</f>
        <v>749.77602144000002</v>
      </c>
      <c r="U34" s="36">
        <f>SUMIFS(СВЦЭМ!$D$33:$D$776,СВЦЭМ!$A$33:$A$776,$A34,СВЦЭМ!$B$33:$B$776,U$11)+'СЕТ СН'!$F$14+СВЦЭМ!$D$10+'СЕТ СН'!$F$8*'СЕТ СН'!$F$9-'СЕТ СН'!$F$26</f>
        <v>767.56738509000002</v>
      </c>
      <c r="V34" s="36">
        <f>SUMIFS(СВЦЭМ!$D$33:$D$776,СВЦЭМ!$A$33:$A$776,$A34,СВЦЭМ!$B$33:$B$776,V$11)+'СЕТ СН'!$F$14+СВЦЭМ!$D$10+'СЕТ СН'!$F$8*'СЕТ СН'!$F$9-'СЕТ СН'!$F$26</f>
        <v>761.08655407000003</v>
      </c>
      <c r="W34" s="36">
        <f>SUMIFS(СВЦЭМ!$D$33:$D$776,СВЦЭМ!$A$33:$A$776,$A34,СВЦЭМ!$B$33:$B$776,W$11)+'СЕТ СН'!$F$14+СВЦЭМ!$D$10+'СЕТ СН'!$F$8*'СЕТ СН'!$F$9-'СЕТ СН'!$F$26</f>
        <v>750.90992179</v>
      </c>
      <c r="X34" s="36">
        <f>SUMIFS(СВЦЭМ!$D$33:$D$776,СВЦЭМ!$A$33:$A$776,$A34,СВЦЭМ!$B$33:$B$776,X$11)+'СЕТ СН'!$F$14+СВЦЭМ!$D$10+'СЕТ СН'!$F$8*'СЕТ СН'!$F$9-'СЕТ СН'!$F$26</f>
        <v>738.81846091</v>
      </c>
      <c r="Y34" s="36">
        <f>SUMIFS(СВЦЭМ!$D$33:$D$776,СВЦЭМ!$A$33:$A$776,$A34,СВЦЭМ!$B$33:$B$776,Y$11)+'СЕТ СН'!$F$14+СВЦЭМ!$D$10+'СЕТ СН'!$F$8*'СЕТ СН'!$F$9-'СЕТ СН'!$F$26</f>
        <v>796.01110856000003</v>
      </c>
    </row>
    <row r="35" spans="1:27" ht="15.75" x14ac:dyDescent="0.2">
      <c r="A35" s="35">
        <f t="shared" si="0"/>
        <v>44098</v>
      </c>
      <c r="B35" s="36">
        <f>SUMIFS(СВЦЭМ!$D$33:$D$776,СВЦЭМ!$A$33:$A$776,$A35,СВЦЭМ!$B$33:$B$776,B$11)+'СЕТ СН'!$F$14+СВЦЭМ!$D$10+'СЕТ СН'!$F$8*'СЕТ СН'!$F$9-'СЕТ СН'!$F$26</f>
        <v>911.76621899999998</v>
      </c>
      <c r="C35" s="36">
        <f>SUMIFS(СВЦЭМ!$D$33:$D$776,СВЦЭМ!$A$33:$A$776,$A35,СВЦЭМ!$B$33:$B$776,C$11)+'СЕТ СН'!$F$14+СВЦЭМ!$D$10+'СЕТ СН'!$F$8*'СЕТ СН'!$F$9-'СЕТ СН'!$F$26</f>
        <v>929.55486451000002</v>
      </c>
      <c r="D35" s="36">
        <f>SUMIFS(СВЦЭМ!$D$33:$D$776,СВЦЭМ!$A$33:$A$776,$A35,СВЦЭМ!$B$33:$B$776,D$11)+'СЕТ СН'!$F$14+СВЦЭМ!$D$10+'СЕТ СН'!$F$8*'СЕТ СН'!$F$9-'СЕТ СН'!$F$26</f>
        <v>946.56057721000002</v>
      </c>
      <c r="E35" s="36">
        <f>SUMIFS(СВЦЭМ!$D$33:$D$776,СВЦЭМ!$A$33:$A$776,$A35,СВЦЭМ!$B$33:$B$776,E$11)+'СЕТ СН'!$F$14+СВЦЭМ!$D$10+'СЕТ СН'!$F$8*'СЕТ СН'!$F$9-'СЕТ СН'!$F$26</f>
        <v>952.41060672000003</v>
      </c>
      <c r="F35" s="36">
        <f>SUMIFS(СВЦЭМ!$D$33:$D$776,СВЦЭМ!$A$33:$A$776,$A35,СВЦЭМ!$B$33:$B$776,F$11)+'СЕТ СН'!$F$14+СВЦЭМ!$D$10+'СЕТ СН'!$F$8*'СЕТ СН'!$F$9-'СЕТ СН'!$F$26</f>
        <v>943.26852335000001</v>
      </c>
      <c r="G35" s="36">
        <f>SUMIFS(СВЦЭМ!$D$33:$D$776,СВЦЭМ!$A$33:$A$776,$A35,СВЦЭМ!$B$33:$B$776,G$11)+'СЕТ СН'!$F$14+СВЦЭМ!$D$10+'СЕТ СН'!$F$8*'СЕТ СН'!$F$9-'СЕТ СН'!$F$26</f>
        <v>940.87410195000007</v>
      </c>
      <c r="H35" s="36">
        <f>SUMIFS(СВЦЭМ!$D$33:$D$776,СВЦЭМ!$A$33:$A$776,$A35,СВЦЭМ!$B$33:$B$776,H$11)+'СЕТ СН'!$F$14+СВЦЭМ!$D$10+'СЕТ СН'!$F$8*'СЕТ СН'!$F$9-'СЕТ СН'!$F$26</f>
        <v>943.22246332999998</v>
      </c>
      <c r="I35" s="36">
        <f>SUMIFS(СВЦЭМ!$D$33:$D$776,СВЦЭМ!$A$33:$A$776,$A35,СВЦЭМ!$B$33:$B$776,I$11)+'СЕТ СН'!$F$14+СВЦЭМ!$D$10+'СЕТ СН'!$F$8*'СЕТ СН'!$F$9-'СЕТ СН'!$F$26</f>
        <v>855.02459780000004</v>
      </c>
      <c r="J35" s="36">
        <f>SUMIFS(СВЦЭМ!$D$33:$D$776,СВЦЭМ!$A$33:$A$776,$A35,СВЦЭМ!$B$33:$B$776,J$11)+'СЕТ СН'!$F$14+СВЦЭМ!$D$10+'СЕТ СН'!$F$8*'СЕТ СН'!$F$9-'СЕТ СН'!$F$26</f>
        <v>822.82754801999999</v>
      </c>
      <c r="K35" s="36">
        <f>SUMIFS(СВЦЭМ!$D$33:$D$776,СВЦЭМ!$A$33:$A$776,$A35,СВЦЭМ!$B$33:$B$776,K$11)+'СЕТ СН'!$F$14+СВЦЭМ!$D$10+'СЕТ СН'!$F$8*'СЕТ СН'!$F$9-'СЕТ СН'!$F$26</f>
        <v>826.83009168000001</v>
      </c>
      <c r="L35" s="36">
        <f>SUMIFS(СВЦЭМ!$D$33:$D$776,СВЦЭМ!$A$33:$A$776,$A35,СВЦЭМ!$B$33:$B$776,L$11)+'СЕТ СН'!$F$14+СВЦЭМ!$D$10+'СЕТ СН'!$F$8*'СЕТ СН'!$F$9-'СЕТ СН'!$F$26</f>
        <v>837.55194591999998</v>
      </c>
      <c r="M35" s="36">
        <f>SUMIFS(СВЦЭМ!$D$33:$D$776,СВЦЭМ!$A$33:$A$776,$A35,СВЦЭМ!$B$33:$B$776,M$11)+'СЕТ СН'!$F$14+СВЦЭМ!$D$10+'СЕТ СН'!$F$8*'СЕТ СН'!$F$9-'СЕТ СН'!$F$26</f>
        <v>800.31313221000005</v>
      </c>
      <c r="N35" s="36">
        <f>SUMIFS(СВЦЭМ!$D$33:$D$776,СВЦЭМ!$A$33:$A$776,$A35,СВЦЭМ!$B$33:$B$776,N$11)+'СЕТ СН'!$F$14+СВЦЭМ!$D$10+'СЕТ СН'!$F$8*'СЕТ СН'!$F$9-'СЕТ СН'!$F$26</f>
        <v>753.29134700000009</v>
      </c>
      <c r="O35" s="36">
        <f>SUMIFS(СВЦЭМ!$D$33:$D$776,СВЦЭМ!$A$33:$A$776,$A35,СВЦЭМ!$B$33:$B$776,O$11)+'СЕТ СН'!$F$14+СВЦЭМ!$D$10+'СЕТ СН'!$F$8*'СЕТ СН'!$F$9-'СЕТ СН'!$F$26</f>
        <v>751.17674650000004</v>
      </c>
      <c r="P35" s="36">
        <f>SUMIFS(СВЦЭМ!$D$33:$D$776,СВЦЭМ!$A$33:$A$776,$A35,СВЦЭМ!$B$33:$B$776,P$11)+'СЕТ СН'!$F$14+СВЦЭМ!$D$10+'СЕТ СН'!$F$8*'СЕТ СН'!$F$9-'СЕТ СН'!$F$26</f>
        <v>748.89908633000005</v>
      </c>
      <c r="Q35" s="36">
        <f>SUMIFS(СВЦЭМ!$D$33:$D$776,СВЦЭМ!$A$33:$A$776,$A35,СВЦЭМ!$B$33:$B$776,Q$11)+'СЕТ СН'!$F$14+СВЦЭМ!$D$10+'СЕТ СН'!$F$8*'СЕТ СН'!$F$9-'СЕТ СН'!$F$26</f>
        <v>744.00339811000003</v>
      </c>
      <c r="R35" s="36">
        <f>SUMIFS(СВЦЭМ!$D$33:$D$776,СВЦЭМ!$A$33:$A$776,$A35,СВЦЭМ!$B$33:$B$776,R$11)+'СЕТ СН'!$F$14+СВЦЭМ!$D$10+'СЕТ СН'!$F$8*'СЕТ СН'!$F$9-'СЕТ СН'!$F$26</f>
        <v>739.74904211</v>
      </c>
      <c r="S35" s="36">
        <f>SUMIFS(СВЦЭМ!$D$33:$D$776,СВЦЭМ!$A$33:$A$776,$A35,СВЦЭМ!$B$33:$B$776,S$11)+'СЕТ СН'!$F$14+СВЦЭМ!$D$10+'СЕТ СН'!$F$8*'СЕТ СН'!$F$9-'СЕТ СН'!$F$26</f>
        <v>744.76757226000007</v>
      </c>
      <c r="T35" s="36">
        <f>SUMIFS(СВЦЭМ!$D$33:$D$776,СВЦЭМ!$A$33:$A$776,$A35,СВЦЭМ!$B$33:$B$776,T$11)+'СЕТ СН'!$F$14+СВЦЭМ!$D$10+'СЕТ СН'!$F$8*'СЕТ СН'!$F$9-'СЕТ СН'!$F$26</f>
        <v>750.43026322000003</v>
      </c>
      <c r="U35" s="36">
        <f>SUMIFS(СВЦЭМ!$D$33:$D$776,СВЦЭМ!$A$33:$A$776,$A35,СВЦЭМ!$B$33:$B$776,U$11)+'СЕТ СН'!$F$14+СВЦЭМ!$D$10+'СЕТ СН'!$F$8*'СЕТ СН'!$F$9-'СЕТ СН'!$F$26</f>
        <v>782.51716735000002</v>
      </c>
      <c r="V35" s="36">
        <f>SUMIFS(СВЦЭМ!$D$33:$D$776,СВЦЭМ!$A$33:$A$776,$A35,СВЦЭМ!$B$33:$B$776,V$11)+'СЕТ СН'!$F$14+СВЦЭМ!$D$10+'СЕТ СН'!$F$8*'СЕТ СН'!$F$9-'СЕТ СН'!$F$26</f>
        <v>779.03000737000002</v>
      </c>
      <c r="W35" s="36">
        <f>SUMIFS(СВЦЭМ!$D$33:$D$776,СВЦЭМ!$A$33:$A$776,$A35,СВЦЭМ!$B$33:$B$776,W$11)+'СЕТ СН'!$F$14+СВЦЭМ!$D$10+'СЕТ СН'!$F$8*'СЕТ СН'!$F$9-'СЕТ СН'!$F$26</f>
        <v>827.29956994000008</v>
      </c>
      <c r="X35" s="36">
        <f>SUMIFS(СВЦЭМ!$D$33:$D$776,СВЦЭМ!$A$33:$A$776,$A35,СВЦЭМ!$B$33:$B$776,X$11)+'СЕТ СН'!$F$14+СВЦЭМ!$D$10+'СЕТ СН'!$F$8*'СЕТ СН'!$F$9-'СЕТ СН'!$F$26</f>
        <v>842.88671022000005</v>
      </c>
      <c r="Y35" s="36">
        <f>SUMIFS(СВЦЭМ!$D$33:$D$776,СВЦЭМ!$A$33:$A$776,$A35,СВЦЭМ!$B$33:$B$776,Y$11)+'СЕТ СН'!$F$14+СВЦЭМ!$D$10+'СЕТ СН'!$F$8*'СЕТ СН'!$F$9-'СЕТ СН'!$F$26</f>
        <v>887.77367325</v>
      </c>
    </row>
    <row r="36" spans="1:27" ht="15.75" x14ac:dyDescent="0.2">
      <c r="A36" s="35">
        <f t="shared" si="0"/>
        <v>44099</v>
      </c>
      <c r="B36" s="36">
        <f>SUMIFS(СВЦЭМ!$D$33:$D$776,СВЦЭМ!$A$33:$A$776,$A36,СВЦЭМ!$B$33:$B$776,B$11)+'СЕТ СН'!$F$14+СВЦЭМ!$D$10+'СЕТ СН'!$F$8*'СЕТ СН'!$F$9-'СЕТ СН'!$F$26</f>
        <v>881.63425756000004</v>
      </c>
      <c r="C36" s="36">
        <f>SUMIFS(СВЦЭМ!$D$33:$D$776,СВЦЭМ!$A$33:$A$776,$A36,СВЦЭМ!$B$33:$B$776,C$11)+'СЕТ СН'!$F$14+СВЦЭМ!$D$10+'СЕТ СН'!$F$8*'СЕТ СН'!$F$9-'СЕТ СН'!$F$26</f>
        <v>896.30185181000002</v>
      </c>
      <c r="D36" s="36">
        <f>SUMIFS(СВЦЭМ!$D$33:$D$776,СВЦЭМ!$A$33:$A$776,$A36,СВЦЭМ!$B$33:$B$776,D$11)+'СЕТ СН'!$F$14+СВЦЭМ!$D$10+'СЕТ СН'!$F$8*'СЕТ СН'!$F$9-'СЕТ СН'!$F$26</f>
        <v>910.18687393000005</v>
      </c>
      <c r="E36" s="36">
        <f>SUMIFS(СВЦЭМ!$D$33:$D$776,СВЦЭМ!$A$33:$A$776,$A36,СВЦЭМ!$B$33:$B$776,E$11)+'СЕТ СН'!$F$14+СВЦЭМ!$D$10+'СЕТ СН'!$F$8*'СЕТ СН'!$F$9-'СЕТ СН'!$F$26</f>
        <v>912.94302551999999</v>
      </c>
      <c r="F36" s="36">
        <f>SUMIFS(СВЦЭМ!$D$33:$D$776,СВЦЭМ!$A$33:$A$776,$A36,СВЦЭМ!$B$33:$B$776,F$11)+'СЕТ СН'!$F$14+СВЦЭМ!$D$10+'СЕТ СН'!$F$8*'СЕТ СН'!$F$9-'СЕТ СН'!$F$26</f>
        <v>907.11208331</v>
      </c>
      <c r="G36" s="36">
        <f>SUMIFS(СВЦЭМ!$D$33:$D$776,СВЦЭМ!$A$33:$A$776,$A36,СВЦЭМ!$B$33:$B$776,G$11)+'СЕТ СН'!$F$14+СВЦЭМ!$D$10+'СЕТ СН'!$F$8*'СЕТ СН'!$F$9-'СЕТ СН'!$F$26</f>
        <v>891.58456379000006</v>
      </c>
      <c r="H36" s="36">
        <f>SUMIFS(СВЦЭМ!$D$33:$D$776,СВЦЭМ!$A$33:$A$776,$A36,СВЦЭМ!$B$33:$B$776,H$11)+'СЕТ СН'!$F$14+СВЦЭМ!$D$10+'СЕТ СН'!$F$8*'СЕТ СН'!$F$9-'СЕТ СН'!$F$26</f>
        <v>855.56379363000008</v>
      </c>
      <c r="I36" s="36">
        <f>SUMIFS(СВЦЭМ!$D$33:$D$776,СВЦЭМ!$A$33:$A$776,$A36,СВЦЭМ!$B$33:$B$776,I$11)+'СЕТ СН'!$F$14+СВЦЭМ!$D$10+'СЕТ СН'!$F$8*'СЕТ СН'!$F$9-'СЕТ СН'!$F$26</f>
        <v>829.57363655000006</v>
      </c>
      <c r="J36" s="36">
        <f>SUMIFS(СВЦЭМ!$D$33:$D$776,СВЦЭМ!$A$33:$A$776,$A36,СВЦЭМ!$B$33:$B$776,J$11)+'СЕТ СН'!$F$14+СВЦЭМ!$D$10+'СЕТ СН'!$F$8*'СЕТ СН'!$F$9-'СЕТ СН'!$F$26</f>
        <v>819.85952576</v>
      </c>
      <c r="K36" s="36">
        <f>SUMIFS(СВЦЭМ!$D$33:$D$776,СВЦЭМ!$A$33:$A$776,$A36,СВЦЭМ!$B$33:$B$776,K$11)+'СЕТ СН'!$F$14+СВЦЭМ!$D$10+'СЕТ СН'!$F$8*'СЕТ СН'!$F$9-'СЕТ СН'!$F$26</f>
        <v>816.73526171000003</v>
      </c>
      <c r="L36" s="36">
        <f>SUMIFS(СВЦЭМ!$D$33:$D$776,СВЦЭМ!$A$33:$A$776,$A36,СВЦЭМ!$B$33:$B$776,L$11)+'СЕТ СН'!$F$14+СВЦЭМ!$D$10+'СЕТ СН'!$F$8*'СЕТ СН'!$F$9-'СЕТ СН'!$F$26</f>
        <v>827.22722557000009</v>
      </c>
      <c r="M36" s="36">
        <f>SUMIFS(СВЦЭМ!$D$33:$D$776,СВЦЭМ!$A$33:$A$776,$A36,СВЦЭМ!$B$33:$B$776,M$11)+'СЕТ СН'!$F$14+СВЦЭМ!$D$10+'СЕТ СН'!$F$8*'СЕТ СН'!$F$9-'СЕТ СН'!$F$26</f>
        <v>786.38692317000005</v>
      </c>
      <c r="N36" s="36">
        <f>SUMIFS(СВЦЭМ!$D$33:$D$776,СВЦЭМ!$A$33:$A$776,$A36,СВЦЭМ!$B$33:$B$776,N$11)+'СЕТ СН'!$F$14+СВЦЭМ!$D$10+'СЕТ СН'!$F$8*'СЕТ СН'!$F$9-'СЕТ СН'!$F$26</f>
        <v>746.09662085000002</v>
      </c>
      <c r="O36" s="36">
        <f>SUMIFS(СВЦЭМ!$D$33:$D$776,СВЦЭМ!$A$33:$A$776,$A36,СВЦЭМ!$B$33:$B$776,O$11)+'СЕТ СН'!$F$14+СВЦЭМ!$D$10+'СЕТ СН'!$F$8*'СЕТ СН'!$F$9-'СЕТ СН'!$F$26</f>
        <v>724.49465493000002</v>
      </c>
      <c r="P36" s="36">
        <f>SUMIFS(СВЦЭМ!$D$33:$D$776,СВЦЭМ!$A$33:$A$776,$A36,СВЦЭМ!$B$33:$B$776,P$11)+'СЕТ СН'!$F$14+СВЦЭМ!$D$10+'СЕТ СН'!$F$8*'СЕТ СН'!$F$9-'СЕТ СН'!$F$26</f>
        <v>720.13002064</v>
      </c>
      <c r="Q36" s="36">
        <f>SUMIFS(СВЦЭМ!$D$33:$D$776,СВЦЭМ!$A$33:$A$776,$A36,СВЦЭМ!$B$33:$B$776,Q$11)+'СЕТ СН'!$F$14+СВЦЭМ!$D$10+'СЕТ СН'!$F$8*'СЕТ СН'!$F$9-'СЕТ СН'!$F$26</f>
        <v>717.23048247999998</v>
      </c>
      <c r="R36" s="36">
        <f>SUMIFS(СВЦЭМ!$D$33:$D$776,СВЦЭМ!$A$33:$A$776,$A36,СВЦЭМ!$B$33:$B$776,R$11)+'СЕТ СН'!$F$14+СВЦЭМ!$D$10+'СЕТ СН'!$F$8*'СЕТ СН'!$F$9-'СЕТ СН'!$F$26</f>
        <v>718.31433407000009</v>
      </c>
      <c r="S36" s="36">
        <f>SUMIFS(СВЦЭМ!$D$33:$D$776,СВЦЭМ!$A$33:$A$776,$A36,СВЦЭМ!$B$33:$B$776,S$11)+'СЕТ СН'!$F$14+СВЦЭМ!$D$10+'СЕТ СН'!$F$8*'СЕТ СН'!$F$9-'СЕТ СН'!$F$26</f>
        <v>721.35366792000002</v>
      </c>
      <c r="T36" s="36">
        <f>SUMIFS(СВЦЭМ!$D$33:$D$776,СВЦЭМ!$A$33:$A$776,$A36,СВЦЭМ!$B$33:$B$776,T$11)+'СЕТ СН'!$F$14+СВЦЭМ!$D$10+'СЕТ СН'!$F$8*'СЕТ СН'!$F$9-'СЕТ СН'!$F$26</f>
        <v>711.24841075000006</v>
      </c>
      <c r="U36" s="36">
        <f>SUMIFS(СВЦЭМ!$D$33:$D$776,СВЦЭМ!$A$33:$A$776,$A36,СВЦЭМ!$B$33:$B$776,U$11)+'СЕТ СН'!$F$14+СВЦЭМ!$D$10+'СЕТ СН'!$F$8*'СЕТ СН'!$F$9-'СЕТ СН'!$F$26</f>
        <v>723.68383071000005</v>
      </c>
      <c r="V36" s="36">
        <f>SUMIFS(СВЦЭМ!$D$33:$D$776,СВЦЭМ!$A$33:$A$776,$A36,СВЦЭМ!$B$33:$B$776,V$11)+'СЕТ СН'!$F$14+СВЦЭМ!$D$10+'СЕТ СН'!$F$8*'СЕТ СН'!$F$9-'СЕТ СН'!$F$26</f>
        <v>736.82413515000007</v>
      </c>
      <c r="W36" s="36">
        <f>SUMIFS(СВЦЭМ!$D$33:$D$776,СВЦЭМ!$A$33:$A$776,$A36,СВЦЭМ!$B$33:$B$776,W$11)+'СЕТ СН'!$F$14+СВЦЭМ!$D$10+'СЕТ СН'!$F$8*'СЕТ СН'!$F$9-'СЕТ СН'!$F$26</f>
        <v>724.37915052000005</v>
      </c>
      <c r="X36" s="36">
        <f>SUMIFS(СВЦЭМ!$D$33:$D$776,СВЦЭМ!$A$33:$A$776,$A36,СВЦЭМ!$B$33:$B$776,X$11)+'СЕТ СН'!$F$14+СВЦЭМ!$D$10+'СЕТ СН'!$F$8*'СЕТ СН'!$F$9-'СЕТ СН'!$F$26</f>
        <v>753.72480595000002</v>
      </c>
      <c r="Y36" s="36">
        <f>SUMIFS(СВЦЭМ!$D$33:$D$776,СВЦЭМ!$A$33:$A$776,$A36,СВЦЭМ!$B$33:$B$776,Y$11)+'СЕТ СН'!$F$14+СВЦЭМ!$D$10+'СЕТ СН'!$F$8*'СЕТ СН'!$F$9-'СЕТ СН'!$F$26</f>
        <v>834.98280140000008</v>
      </c>
    </row>
    <row r="37" spans="1:27" ht="15.75" x14ac:dyDescent="0.2">
      <c r="A37" s="35">
        <f t="shared" si="0"/>
        <v>44100</v>
      </c>
      <c r="B37" s="36">
        <f>SUMIFS(СВЦЭМ!$D$33:$D$776,СВЦЭМ!$A$33:$A$776,$A37,СВЦЭМ!$B$33:$B$776,B$11)+'СЕТ СН'!$F$14+СВЦЭМ!$D$10+'СЕТ СН'!$F$8*'СЕТ СН'!$F$9-'СЕТ СН'!$F$26</f>
        <v>904.78756819</v>
      </c>
      <c r="C37" s="36">
        <f>SUMIFS(СВЦЭМ!$D$33:$D$776,СВЦЭМ!$A$33:$A$776,$A37,СВЦЭМ!$B$33:$B$776,C$11)+'СЕТ СН'!$F$14+СВЦЭМ!$D$10+'СЕТ СН'!$F$8*'СЕТ СН'!$F$9-'СЕТ СН'!$F$26</f>
        <v>934.89300082</v>
      </c>
      <c r="D37" s="36">
        <f>SUMIFS(СВЦЭМ!$D$33:$D$776,СВЦЭМ!$A$33:$A$776,$A37,СВЦЭМ!$B$33:$B$776,D$11)+'СЕТ СН'!$F$14+СВЦЭМ!$D$10+'СЕТ СН'!$F$8*'СЕТ СН'!$F$9-'СЕТ СН'!$F$26</f>
        <v>951.65058743999998</v>
      </c>
      <c r="E37" s="36">
        <f>SUMIFS(СВЦЭМ!$D$33:$D$776,СВЦЭМ!$A$33:$A$776,$A37,СВЦЭМ!$B$33:$B$776,E$11)+'СЕТ СН'!$F$14+СВЦЭМ!$D$10+'СЕТ СН'!$F$8*'СЕТ СН'!$F$9-'СЕТ СН'!$F$26</f>
        <v>961.43453879000003</v>
      </c>
      <c r="F37" s="36">
        <f>SUMIFS(СВЦЭМ!$D$33:$D$776,СВЦЭМ!$A$33:$A$776,$A37,СВЦЭМ!$B$33:$B$776,F$11)+'СЕТ СН'!$F$14+СВЦЭМ!$D$10+'СЕТ СН'!$F$8*'СЕТ СН'!$F$9-'СЕТ СН'!$F$26</f>
        <v>965.90592904000005</v>
      </c>
      <c r="G37" s="36">
        <f>SUMIFS(СВЦЭМ!$D$33:$D$776,СВЦЭМ!$A$33:$A$776,$A37,СВЦЭМ!$B$33:$B$776,G$11)+'СЕТ СН'!$F$14+СВЦЭМ!$D$10+'СЕТ СН'!$F$8*'СЕТ СН'!$F$9-'СЕТ СН'!$F$26</f>
        <v>955.43802355000003</v>
      </c>
      <c r="H37" s="36">
        <f>SUMIFS(СВЦЭМ!$D$33:$D$776,СВЦЭМ!$A$33:$A$776,$A37,СВЦЭМ!$B$33:$B$776,H$11)+'СЕТ СН'!$F$14+СВЦЭМ!$D$10+'СЕТ СН'!$F$8*'СЕТ СН'!$F$9-'СЕТ СН'!$F$26</f>
        <v>931.66824872000007</v>
      </c>
      <c r="I37" s="36">
        <f>SUMIFS(СВЦЭМ!$D$33:$D$776,СВЦЭМ!$A$33:$A$776,$A37,СВЦЭМ!$B$33:$B$776,I$11)+'СЕТ СН'!$F$14+СВЦЭМ!$D$10+'СЕТ СН'!$F$8*'СЕТ СН'!$F$9-'СЕТ СН'!$F$26</f>
        <v>894.14171439000006</v>
      </c>
      <c r="J37" s="36">
        <f>SUMIFS(СВЦЭМ!$D$33:$D$776,СВЦЭМ!$A$33:$A$776,$A37,СВЦЭМ!$B$33:$B$776,J$11)+'СЕТ СН'!$F$14+СВЦЭМ!$D$10+'СЕТ СН'!$F$8*'СЕТ СН'!$F$9-'СЕТ СН'!$F$26</f>
        <v>854.32976569000004</v>
      </c>
      <c r="K37" s="36">
        <f>SUMIFS(СВЦЭМ!$D$33:$D$776,СВЦЭМ!$A$33:$A$776,$A37,СВЦЭМ!$B$33:$B$776,K$11)+'СЕТ СН'!$F$14+СВЦЭМ!$D$10+'СЕТ СН'!$F$8*'СЕТ СН'!$F$9-'СЕТ СН'!$F$26</f>
        <v>832.03868423000006</v>
      </c>
      <c r="L37" s="36">
        <f>SUMIFS(СВЦЭМ!$D$33:$D$776,СВЦЭМ!$A$33:$A$776,$A37,СВЦЭМ!$B$33:$B$776,L$11)+'СЕТ СН'!$F$14+СВЦЭМ!$D$10+'СЕТ СН'!$F$8*'СЕТ СН'!$F$9-'СЕТ СН'!$F$26</f>
        <v>821.62670168</v>
      </c>
      <c r="M37" s="36">
        <f>SUMIFS(СВЦЭМ!$D$33:$D$776,СВЦЭМ!$A$33:$A$776,$A37,СВЦЭМ!$B$33:$B$776,M$11)+'СЕТ СН'!$F$14+СВЦЭМ!$D$10+'СЕТ СН'!$F$8*'СЕТ СН'!$F$9-'СЕТ СН'!$F$26</f>
        <v>780.13423967000006</v>
      </c>
      <c r="N37" s="36">
        <f>SUMIFS(СВЦЭМ!$D$33:$D$776,СВЦЭМ!$A$33:$A$776,$A37,СВЦЭМ!$B$33:$B$776,N$11)+'СЕТ СН'!$F$14+СВЦЭМ!$D$10+'СЕТ СН'!$F$8*'СЕТ СН'!$F$9-'СЕТ СН'!$F$26</f>
        <v>747.11776043999998</v>
      </c>
      <c r="O37" s="36">
        <f>SUMIFS(СВЦЭМ!$D$33:$D$776,СВЦЭМ!$A$33:$A$776,$A37,СВЦЭМ!$B$33:$B$776,O$11)+'СЕТ СН'!$F$14+СВЦЭМ!$D$10+'СЕТ СН'!$F$8*'СЕТ СН'!$F$9-'СЕТ СН'!$F$26</f>
        <v>730.63181997000004</v>
      </c>
      <c r="P37" s="36">
        <f>SUMIFS(СВЦЭМ!$D$33:$D$776,СВЦЭМ!$A$33:$A$776,$A37,СВЦЭМ!$B$33:$B$776,P$11)+'СЕТ СН'!$F$14+СВЦЭМ!$D$10+'СЕТ СН'!$F$8*'СЕТ СН'!$F$9-'СЕТ СН'!$F$26</f>
        <v>728.63754663999998</v>
      </c>
      <c r="Q37" s="36">
        <f>SUMIFS(СВЦЭМ!$D$33:$D$776,СВЦЭМ!$A$33:$A$776,$A37,СВЦЭМ!$B$33:$B$776,Q$11)+'СЕТ СН'!$F$14+СВЦЭМ!$D$10+'СЕТ СН'!$F$8*'СЕТ СН'!$F$9-'СЕТ СН'!$F$26</f>
        <v>728.34510157</v>
      </c>
      <c r="R37" s="36">
        <f>SUMIFS(СВЦЭМ!$D$33:$D$776,СВЦЭМ!$A$33:$A$776,$A37,СВЦЭМ!$B$33:$B$776,R$11)+'СЕТ СН'!$F$14+СВЦЭМ!$D$10+'СЕТ СН'!$F$8*'СЕТ СН'!$F$9-'СЕТ СН'!$F$26</f>
        <v>725.34670839</v>
      </c>
      <c r="S37" s="36">
        <f>SUMIFS(СВЦЭМ!$D$33:$D$776,СВЦЭМ!$A$33:$A$776,$A37,СВЦЭМ!$B$33:$B$776,S$11)+'СЕТ СН'!$F$14+СВЦЭМ!$D$10+'СЕТ СН'!$F$8*'СЕТ СН'!$F$9-'СЕТ СН'!$F$26</f>
        <v>725.26513289000002</v>
      </c>
      <c r="T37" s="36">
        <f>SUMIFS(СВЦЭМ!$D$33:$D$776,СВЦЭМ!$A$33:$A$776,$A37,СВЦЭМ!$B$33:$B$776,T$11)+'СЕТ СН'!$F$14+СВЦЭМ!$D$10+'СЕТ СН'!$F$8*'СЕТ СН'!$F$9-'СЕТ СН'!$F$26</f>
        <v>718.97960578000004</v>
      </c>
      <c r="U37" s="36">
        <f>SUMIFS(СВЦЭМ!$D$33:$D$776,СВЦЭМ!$A$33:$A$776,$A37,СВЦЭМ!$B$33:$B$776,U$11)+'СЕТ СН'!$F$14+СВЦЭМ!$D$10+'СЕТ СН'!$F$8*'СЕТ СН'!$F$9-'СЕТ СН'!$F$26</f>
        <v>735.65880922000008</v>
      </c>
      <c r="V37" s="36">
        <f>SUMIFS(СВЦЭМ!$D$33:$D$776,СВЦЭМ!$A$33:$A$776,$A37,СВЦЭМ!$B$33:$B$776,V$11)+'СЕТ СН'!$F$14+СВЦЭМ!$D$10+'СЕТ СН'!$F$8*'СЕТ СН'!$F$9-'СЕТ СН'!$F$26</f>
        <v>737.87639275000004</v>
      </c>
      <c r="W37" s="36">
        <f>SUMIFS(СВЦЭМ!$D$33:$D$776,СВЦЭМ!$A$33:$A$776,$A37,СВЦЭМ!$B$33:$B$776,W$11)+'СЕТ СН'!$F$14+СВЦЭМ!$D$10+'СЕТ СН'!$F$8*'СЕТ СН'!$F$9-'СЕТ СН'!$F$26</f>
        <v>716.99958428000002</v>
      </c>
      <c r="X37" s="36">
        <f>SUMIFS(СВЦЭМ!$D$33:$D$776,СВЦЭМ!$A$33:$A$776,$A37,СВЦЭМ!$B$33:$B$776,X$11)+'СЕТ СН'!$F$14+СВЦЭМ!$D$10+'СЕТ СН'!$F$8*'СЕТ СН'!$F$9-'СЕТ СН'!$F$26</f>
        <v>745.63551239000003</v>
      </c>
      <c r="Y37" s="36">
        <f>SUMIFS(СВЦЭМ!$D$33:$D$776,СВЦЭМ!$A$33:$A$776,$A37,СВЦЭМ!$B$33:$B$776,Y$11)+'СЕТ СН'!$F$14+СВЦЭМ!$D$10+'СЕТ СН'!$F$8*'СЕТ СН'!$F$9-'СЕТ СН'!$F$26</f>
        <v>830.38841736000006</v>
      </c>
    </row>
    <row r="38" spans="1:27" ht="15.75" x14ac:dyDescent="0.2">
      <c r="A38" s="35">
        <f t="shared" si="0"/>
        <v>44101</v>
      </c>
      <c r="B38" s="36">
        <f>SUMIFS(СВЦЭМ!$D$33:$D$776,СВЦЭМ!$A$33:$A$776,$A38,СВЦЭМ!$B$33:$B$776,B$11)+'СЕТ СН'!$F$14+СВЦЭМ!$D$10+'СЕТ СН'!$F$8*'СЕТ СН'!$F$9-'СЕТ СН'!$F$26</f>
        <v>887.36477195999998</v>
      </c>
      <c r="C38" s="36">
        <f>SUMIFS(СВЦЭМ!$D$33:$D$776,СВЦЭМ!$A$33:$A$776,$A38,СВЦЭМ!$B$33:$B$776,C$11)+'СЕТ СН'!$F$14+СВЦЭМ!$D$10+'СЕТ СН'!$F$8*'СЕТ СН'!$F$9-'СЕТ СН'!$F$26</f>
        <v>912.72664108000004</v>
      </c>
      <c r="D38" s="36">
        <f>SUMIFS(СВЦЭМ!$D$33:$D$776,СВЦЭМ!$A$33:$A$776,$A38,СВЦЭМ!$B$33:$B$776,D$11)+'СЕТ СН'!$F$14+СВЦЭМ!$D$10+'СЕТ СН'!$F$8*'СЕТ СН'!$F$9-'СЕТ СН'!$F$26</f>
        <v>932.29627540000001</v>
      </c>
      <c r="E38" s="36">
        <f>SUMIFS(СВЦЭМ!$D$33:$D$776,СВЦЭМ!$A$33:$A$776,$A38,СВЦЭМ!$B$33:$B$776,E$11)+'СЕТ СН'!$F$14+СВЦЭМ!$D$10+'СЕТ СН'!$F$8*'СЕТ СН'!$F$9-'СЕТ СН'!$F$26</f>
        <v>942.88740775000008</v>
      </c>
      <c r="F38" s="36">
        <f>SUMIFS(СВЦЭМ!$D$33:$D$776,СВЦЭМ!$A$33:$A$776,$A38,СВЦЭМ!$B$33:$B$776,F$11)+'СЕТ СН'!$F$14+СВЦЭМ!$D$10+'СЕТ СН'!$F$8*'СЕТ СН'!$F$9-'СЕТ СН'!$F$26</f>
        <v>945.71895089000009</v>
      </c>
      <c r="G38" s="36">
        <f>SUMIFS(СВЦЭМ!$D$33:$D$776,СВЦЭМ!$A$33:$A$776,$A38,СВЦЭМ!$B$33:$B$776,G$11)+'СЕТ СН'!$F$14+СВЦЭМ!$D$10+'СЕТ СН'!$F$8*'СЕТ СН'!$F$9-'СЕТ СН'!$F$26</f>
        <v>940.82720204999998</v>
      </c>
      <c r="H38" s="36">
        <f>SUMIFS(СВЦЭМ!$D$33:$D$776,СВЦЭМ!$A$33:$A$776,$A38,СВЦЭМ!$B$33:$B$776,H$11)+'СЕТ СН'!$F$14+СВЦЭМ!$D$10+'СЕТ СН'!$F$8*'СЕТ СН'!$F$9-'СЕТ СН'!$F$26</f>
        <v>922.46295465000003</v>
      </c>
      <c r="I38" s="36">
        <f>SUMIFS(СВЦЭМ!$D$33:$D$776,СВЦЭМ!$A$33:$A$776,$A38,СВЦЭМ!$B$33:$B$776,I$11)+'СЕТ СН'!$F$14+СВЦЭМ!$D$10+'СЕТ СН'!$F$8*'СЕТ СН'!$F$9-'СЕТ СН'!$F$26</f>
        <v>894.83844402</v>
      </c>
      <c r="J38" s="36">
        <f>SUMIFS(СВЦЭМ!$D$33:$D$776,СВЦЭМ!$A$33:$A$776,$A38,СВЦЭМ!$B$33:$B$776,J$11)+'СЕТ СН'!$F$14+СВЦЭМ!$D$10+'СЕТ СН'!$F$8*'СЕТ СН'!$F$9-'СЕТ СН'!$F$26</f>
        <v>858.39351681000005</v>
      </c>
      <c r="K38" s="36">
        <f>SUMIFS(СВЦЭМ!$D$33:$D$776,СВЦЭМ!$A$33:$A$776,$A38,СВЦЭМ!$B$33:$B$776,K$11)+'СЕТ СН'!$F$14+СВЦЭМ!$D$10+'СЕТ СН'!$F$8*'СЕТ СН'!$F$9-'СЕТ СН'!$F$26</f>
        <v>821.64413526999999</v>
      </c>
      <c r="L38" s="36">
        <f>SUMIFS(СВЦЭМ!$D$33:$D$776,СВЦЭМ!$A$33:$A$776,$A38,СВЦЭМ!$B$33:$B$776,L$11)+'СЕТ СН'!$F$14+СВЦЭМ!$D$10+'СЕТ СН'!$F$8*'СЕТ СН'!$F$9-'СЕТ СН'!$F$26</f>
        <v>805.45643568000003</v>
      </c>
      <c r="M38" s="36">
        <f>SUMIFS(СВЦЭМ!$D$33:$D$776,СВЦЭМ!$A$33:$A$776,$A38,СВЦЭМ!$B$33:$B$776,M$11)+'СЕТ СН'!$F$14+СВЦЭМ!$D$10+'СЕТ СН'!$F$8*'СЕТ СН'!$F$9-'СЕТ СН'!$F$26</f>
        <v>763.87196123000001</v>
      </c>
      <c r="N38" s="36">
        <f>SUMIFS(СВЦЭМ!$D$33:$D$776,СВЦЭМ!$A$33:$A$776,$A38,СВЦЭМ!$B$33:$B$776,N$11)+'СЕТ СН'!$F$14+СВЦЭМ!$D$10+'СЕТ СН'!$F$8*'СЕТ СН'!$F$9-'СЕТ СН'!$F$26</f>
        <v>718.89794817000006</v>
      </c>
      <c r="O38" s="36">
        <f>SUMIFS(СВЦЭМ!$D$33:$D$776,СВЦЭМ!$A$33:$A$776,$A38,СВЦЭМ!$B$33:$B$776,O$11)+'СЕТ СН'!$F$14+СВЦЭМ!$D$10+'СЕТ СН'!$F$8*'СЕТ СН'!$F$9-'СЕТ СН'!$F$26</f>
        <v>703.00178158000006</v>
      </c>
      <c r="P38" s="36">
        <f>SUMIFS(СВЦЭМ!$D$33:$D$776,СВЦЭМ!$A$33:$A$776,$A38,СВЦЭМ!$B$33:$B$776,P$11)+'СЕТ СН'!$F$14+СВЦЭМ!$D$10+'СЕТ СН'!$F$8*'СЕТ СН'!$F$9-'СЕТ СН'!$F$26</f>
        <v>704.38102522000008</v>
      </c>
      <c r="Q38" s="36">
        <f>SUMIFS(СВЦЭМ!$D$33:$D$776,СВЦЭМ!$A$33:$A$776,$A38,СВЦЭМ!$B$33:$B$776,Q$11)+'СЕТ СН'!$F$14+СВЦЭМ!$D$10+'СЕТ СН'!$F$8*'СЕТ СН'!$F$9-'СЕТ СН'!$F$26</f>
        <v>710.13537054000005</v>
      </c>
      <c r="R38" s="36">
        <f>SUMIFS(СВЦЭМ!$D$33:$D$776,СВЦЭМ!$A$33:$A$776,$A38,СВЦЭМ!$B$33:$B$776,R$11)+'СЕТ СН'!$F$14+СВЦЭМ!$D$10+'СЕТ СН'!$F$8*'СЕТ СН'!$F$9-'СЕТ СН'!$F$26</f>
        <v>708.04104007000001</v>
      </c>
      <c r="S38" s="36">
        <f>SUMIFS(СВЦЭМ!$D$33:$D$776,СВЦЭМ!$A$33:$A$776,$A38,СВЦЭМ!$B$33:$B$776,S$11)+'СЕТ СН'!$F$14+СВЦЭМ!$D$10+'СЕТ СН'!$F$8*'СЕТ СН'!$F$9-'СЕТ СН'!$F$26</f>
        <v>705.52179378000005</v>
      </c>
      <c r="T38" s="36">
        <f>SUMIFS(СВЦЭМ!$D$33:$D$776,СВЦЭМ!$A$33:$A$776,$A38,СВЦЭМ!$B$33:$B$776,T$11)+'СЕТ СН'!$F$14+СВЦЭМ!$D$10+'СЕТ СН'!$F$8*'СЕТ СН'!$F$9-'СЕТ СН'!$F$26</f>
        <v>708.08953651000002</v>
      </c>
      <c r="U38" s="36">
        <f>SUMIFS(СВЦЭМ!$D$33:$D$776,СВЦЭМ!$A$33:$A$776,$A38,СВЦЭМ!$B$33:$B$776,U$11)+'СЕТ СН'!$F$14+СВЦЭМ!$D$10+'СЕТ СН'!$F$8*'СЕТ СН'!$F$9-'СЕТ СН'!$F$26</f>
        <v>741.56716212000003</v>
      </c>
      <c r="V38" s="36">
        <f>SUMIFS(СВЦЭМ!$D$33:$D$776,СВЦЭМ!$A$33:$A$776,$A38,СВЦЭМ!$B$33:$B$776,V$11)+'СЕТ СН'!$F$14+СВЦЭМ!$D$10+'СЕТ СН'!$F$8*'СЕТ СН'!$F$9-'СЕТ СН'!$F$26</f>
        <v>748.83218897000006</v>
      </c>
      <c r="W38" s="36">
        <f>SUMIFS(СВЦЭМ!$D$33:$D$776,СВЦЭМ!$A$33:$A$776,$A38,СВЦЭМ!$B$33:$B$776,W$11)+'СЕТ СН'!$F$14+СВЦЭМ!$D$10+'СЕТ СН'!$F$8*'СЕТ СН'!$F$9-'СЕТ СН'!$F$26</f>
        <v>730.64528509000002</v>
      </c>
      <c r="X38" s="36">
        <f>SUMIFS(СВЦЭМ!$D$33:$D$776,СВЦЭМ!$A$33:$A$776,$A38,СВЦЭМ!$B$33:$B$776,X$11)+'СЕТ СН'!$F$14+СВЦЭМ!$D$10+'СЕТ СН'!$F$8*'СЕТ СН'!$F$9-'СЕТ СН'!$F$26</f>
        <v>716.77026597999998</v>
      </c>
      <c r="Y38" s="36">
        <f>SUMIFS(СВЦЭМ!$D$33:$D$776,СВЦЭМ!$A$33:$A$776,$A38,СВЦЭМ!$B$33:$B$776,Y$11)+'СЕТ СН'!$F$14+СВЦЭМ!$D$10+'СЕТ СН'!$F$8*'СЕТ СН'!$F$9-'СЕТ СН'!$F$26</f>
        <v>806.80666019</v>
      </c>
    </row>
    <row r="39" spans="1:27" ht="15.75" x14ac:dyDescent="0.2">
      <c r="A39" s="35">
        <f t="shared" si="0"/>
        <v>44102</v>
      </c>
      <c r="B39" s="36">
        <f>SUMIFS(СВЦЭМ!$D$33:$D$776,СВЦЭМ!$A$33:$A$776,$A39,СВЦЭМ!$B$33:$B$776,B$11)+'СЕТ СН'!$F$14+СВЦЭМ!$D$10+'СЕТ СН'!$F$8*'СЕТ СН'!$F$9-'СЕТ СН'!$F$26</f>
        <v>878.91142524000009</v>
      </c>
      <c r="C39" s="36">
        <f>SUMIFS(СВЦЭМ!$D$33:$D$776,СВЦЭМ!$A$33:$A$776,$A39,СВЦЭМ!$B$33:$B$776,C$11)+'СЕТ СН'!$F$14+СВЦЭМ!$D$10+'СЕТ СН'!$F$8*'СЕТ СН'!$F$9-'СЕТ СН'!$F$26</f>
        <v>895.44405675000007</v>
      </c>
      <c r="D39" s="36">
        <f>SUMIFS(СВЦЭМ!$D$33:$D$776,СВЦЭМ!$A$33:$A$776,$A39,СВЦЭМ!$B$33:$B$776,D$11)+'СЕТ СН'!$F$14+СВЦЭМ!$D$10+'СЕТ СН'!$F$8*'СЕТ СН'!$F$9-'СЕТ СН'!$F$26</f>
        <v>907.87346302000003</v>
      </c>
      <c r="E39" s="36">
        <f>SUMIFS(СВЦЭМ!$D$33:$D$776,СВЦЭМ!$A$33:$A$776,$A39,СВЦЭМ!$B$33:$B$776,E$11)+'СЕТ СН'!$F$14+СВЦЭМ!$D$10+'СЕТ СН'!$F$8*'СЕТ СН'!$F$9-'СЕТ СН'!$F$26</f>
        <v>921.26946871000007</v>
      </c>
      <c r="F39" s="36">
        <f>SUMIFS(СВЦЭМ!$D$33:$D$776,СВЦЭМ!$A$33:$A$776,$A39,СВЦЭМ!$B$33:$B$776,F$11)+'СЕТ СН'!$F$14+СВЦЭМ!$D$10+'СЕТ СН'!$F$8*'СЕТ СН'!$F$9-'СЕТ СН'!$F$26</f>
        <v>921.64822569</v>
      </c>
      <c r="G39" s="36">
        <f>SUMIFS(СВЦЭМ!$D$33:$D$776,СВЦЭМ!$A$33:$A$776,$A39,СВЦЭМ!$B$33:$B$776,G$11)+'СЕТ СН'!$F$14+СВЦЭМ!$D$10+'СЕТ СН'!$F$8*'СЕТ СН'!$F$9-'СЕТ СН'!$F$26</f>
        <v>906.58198890000006</v>
      </c>
      <c r="H39" s="36">
        <f>SUMIFS(СВЦЭМ!$D$33:$D$776,СВЦЭМ!$A$33:$A$776,$A39,СВЦЭМ!$B$33:$B$776,H$11)+'СЕТ СН'!$F$14+СВЦЭМ!$D$10+'СЕТ СН'!$F$8*'СЕТ СН'!$F$9-'СЕТ СН'!$F$26</f>
        <v>860.77858050000009</v>
      </c>
      <c r="I39" s="36">
        <f>SUMIFS(СВЦЭМ!$D$33:$D$776,СВЦЭМ!$A$33:$A$776,$A39,СВЦЭМ!$B$33:$B$776,I$11)+'СЕТ СН'!$F$14+СВЦЭМ!$D$10+'СЕТ СН'!$F$8*'СЕТ СН'!$F$9-'СЕТ СН'!$F$26</f>
        <v>840.10467399000004</v>
      </c>
      <c r="J39" s="36">
        <f>SUMIFS(СВЦЭМ!$D$33:$D$776,СВЦЭМ!$A$33:$A$776,$A39,СВЦЭМ!$B$33:$B$776,J$11)+'СЕТ СН'!$F$14+СВЦЭМ!$D$10+'СЕТ СН'!$F$8*'СЕТ СН'!$F$9-'СЕТ СН'!$F$26</f>
        <v>802.56862352000007</v>
      </c>
      <c r="K39" s="36">
        <f>SUMIFS(СВЦЭМ!$D$33:$D$776,СВЦЭМ!$A$33:$A$776,$A39,СВЦЭМ!$B$33:$B$776,K$11)+'СЕТ СН'!$F$14+СВЦЭМ!$D$10+'СЕТ СН'!$F$8*'СЕТ СН'!$F$9-'СЕТ СН'!$F$26</f>
        <v>794.57194329000004</v>
      </c>
      <c r="L39" s="36">
        <f>SUMIFS(СВЦЭМ!$D$33:$D$776,СВЦЭМ!$A$33:$A$776,$A39,СВЦЭМ!$B$33:$B$776,L$11)+'СЕТ СН'!$F$14+СВЦЭМ!$D$10+'СЕТ СН'!$F$8*'СЕТ СН'!$F$9-'СЕТ СН'!$F$26</f>
        <v>797.73017077000009</v>
      </c>
      <c r="M39" s="36">
        <f>SUMIFS(СВЦЭМ!$D$33:$D$776,СВЦЭМ!$A$33:$A$776,$A39,СВЦЭМ!$B$33:$B$776,M$11)+'СЕТ СН'!$F$14+СВЦЭМ!$D$10+'СЕТ СН'!$F$8*'СЕТ СН'!$F$9-'СЕТ СН'!$F$26</f>
        <v>757.36047812000004</v>
      </c>
      <c r="N39" s="36">
        <f>SUMIFS(СВЦЭМ!$D$33:$D$776,СВЦЭМ!$A$33:$A$776,$A39,СВЦЭМ!$B$33:$B$776,N$11)+'СЕТ СН'!$F$14+СВЦЭМ!$D$10+'СЕТ СН'!$F$8*'СЕТ СН'!$F$9-'СЕТ СН'!$F$26</f>
        <v>710.44246403</v>
      </c>
      <c r="O39" s="36">
        <f>SUMIFS(СВЦЭМ!$D$33:$D$776,СВЦЭМ!$A$33:$A$776,$A39,СВЦЭМ!$B$33:$B$776,O$11)+'СЕТ СН'!$F$14+СВЦЭМ!$D$10+'СЕТ СН'!$F$8*'СЕТ СН'!$F$9-'СЕТ СН'!$F$26</f>
        <v>694.75468252000007</v>
      </c>
      <c r="P39" s="36">
        <f>SUMIFS(СВЦЭМ!$D$33:$D$776,СВЦЭМ!$A$33:$A$776,$A39,СВЦЭМ!$B$33:$B$776,P$11)+'СЕТ СН'!$F$14+СВЦЭМ!$D$10+'СЕТ СН'!$F$8*'СЕТ СН'!$F$9-'СЕТ СН'!$F$26</f>
        <v>688.50076395000008</v>
      </c>
      <c r="Q39" s="36">
        <f>SUMIFS(СВЦЭМ!$D$33:$D$776,СВЦЭМ!$A$33:$A$776,$A39,СВЦЭМ!$B$33:$B$776,Q$11)+'СЕТ СН'!$F$14+СВЦЭМ!$D$10+'СЕТ СН'!$F$8*'СЕТ СН'!$F$9-'СЕТ СН'!$F$26</f>
        <v>688.47333148000007</v>
      </c>
      <c r="R39" s="36">
        <f>SUMIFS(СВЦЭМ!$D$33:$D$776,СВЦЭМ!$A$33:$A$776,$A39,СВЦЭМ!$B$33:$B$776,R$11)+'СЕТ СН'!$F$14+СВЦЭМ!$D$10+'СЕТ СН'!$F$8*'СЕТ СН'!$F$9-'СЕТ СН'!$F$26</f>
        <v>679.95962587999998</v>
      </c>
      <c r="S39" s="36">
        <f>SUMIFS(СВЦЭМ!$D$33:$D$776,СВЦЭМ!$A$33:$A$776,$A39,СВЦЭМ!$B$33:$B$776,S$11)+'СЕТ СН'!$F$14+СВЦЭМ!$D$10+'СЕТ СН'!$F$8*'СЕТ СН'!$F$9-'СЕТ СН'!$F$26</f>
        <v>698.06376109000007</v>
      </c>
      <c r="T39" s="36">
        <f>SUMIFS(СВЦЭМ!$D$33:$D$776,СВЦЭМ!$A$33:$A$776,$A39,СВЦЭМ!$B$33:$B$776,T$11)+'СЕТ СН'!$F$14+СВЦЭМ!$D$10+'СЕТ СН'!$F$8*'СЕТ СН'!$F$9-'СЕТ СН'!$F$26</f>
        <v>711.74451797000006</v>
      </c>
      <c r="U39" s="36">
        <f>SUMIFS(СВЦЭМ!$D$33:$D$776,СВЦЭМ!$A$33:$A$776,$A39,СВЦЭМ!$B$33:$B$776,U$11)+'СЕТ СН'!$F$14+СВЦЭМ!$D$10+'СЕТ СН'!$F$8*'СЕТ СН'!$F$9-'СЕТ СН'!$F$26</f>
        <v>738.19180634000008</v>
      </c>
      <c r="V39" s="36">
        <f>SUMIFS(СВЦЭМ!$D$33:$D$776,СВЦЭМ!$A$33:$A$776,$A39,СВЦЭМ!$B$33:$B$776,V$11)+'СЕТ СН'!$F$14+СВЦЭМ!$D$10+'СЕТ СН'!$F$8*'СЕТ СН'!$F$9-'СЕТ СН'!$F$26</f>
        <v>728.90590600000007</v>
      </c>
      <c r="W39" s="36">
        <f>SUMIFS(СВЦЭМ!$D$33:$D$776,СВЦЭМ!$A$33:$A$776,$A39,СВЦЭМ!$B$33:$B$776,W$11)+'СЕТ СН'!$F$14+СВЦЭМ!$D$10+'СЕТ СН'!$F$8*'СЕТ СН'!$F$9-'СЕТ СН'!$F$26</f>
        <v>711.43927198000006</v>
      </c>
      <c r="X39" s="36">
        <f>SUMIFS(СВЦЭМ!$D$33:$D$776,СВЦЭМ!$A$33:$A$776,$A39,СВЦЭМ!$B$33:$B$776,X$11)+'СЕТ СН'!$F$14+СВЦЭМ!$D$10+'СЕТ СН'!$F$8*'СЕТ СН'!$F$9-'СЕТ СН'!$F$26</f>
        <v>716.05196167000008</v>
      </c>
      <c r="Y39" s="36">
        <f>SUMIFS(СВЦЭМ!$D$33:$D$776,СВЦЭМ!$A$33:$A$776,$A39,СВЦЭМ!$B$33:$B$776,Y$11)+'СЕТ СН'!$F$14+СВЦЭМ!$D$10+'СЕТ СН'!$F$8*'СЕТ СН'!$F$9-'СЕТ СН'!$F$26</f>
        <v>794.62244125000007</v>
      </c>
    </row>
    <row r="40" spans="1:27" ht="15.75" x14ac:dyDescent="0.2">
      <c r="A40" s="35">
        <f t="shared" si="0"/>
        <v>44103</v>
      </c>
      <c r="B40" s="36">
        <f>SUMIFS(СВЦЭМ!$D$33:$D$776,СВЦЭМ!$A$33:$A$776,$A40,СВЦЭМ!$B$33:$B$776,B$11)+'СЕТ СН'!$F$14+СВЦЭМ!$D$10+'СЕТ СН'!$F$8*'СЕТ СН'!$F$9-'СЕТ СН'!$F$26</f>
        <v>851.48151385000006</v>
      </c>
      <c r="C40" s="36">
        <f>SUMIFS(СВЦЭМ!$D$33:$D$776,СВЦЭМ!$A$33:$A$776,$A40,СВЦЭМ!$B$33:$B$776,C$11)+'СЕТ СН'!$F$14+СВЦЭМ!$D$10+'СЕТ СН'!$F$8*'СЕТ СН'!$F$9-'СЕТ СН'!$F$26</f>
        <v>881.80913939000004</v>
      </c>
      <c r="D40" s="36">
        <f>SUMIFS(СВЦЭМ!$D$33:$D$776,СВЦЭМ!$A$33:$A$776,$A40,СВЦЭМ!$B$33:$B$776,D$11)+'СЕТ СН'!$F$14+СВЦЭМ!$D$10+'СЕТ СН'!$F$8*'СЕТ СН'!$F$9-'СЕТ СН'!$F$26</f>
        <v>897.46933248000005</v>
      </c>
      <c r="E40" s="36">
        <f>SUMIFS(СВЦЭМ!$D$33:$D$776,СВЦЭМ!$A$33:$A$776,$A40,СВЦЭМ!$B$33:$B$776,E$11)+'СЕТ СН'!$F$14+СВЦЭМ!$D$10+'СЕТ СН'!$F$8*'СЕТ СН'!$F$9-'СЕТ СН'!$F$26</f>
        <v>915.36991727999998</v>
      </c>
      <c r="F40" s="36">
        <f>SUMIFS(СВЦЭМ!$D$33:$D$776,СВЦЭМ!$A$33:$A$776,$A40,СВЦЭМ!$B$33:$B$776,F$11)+'СЕТ СН'!$F$14+СВЦЭМ!$D$10+'СЕТ СН'!$F$8*'СЕТ СН'!$F$9-'СЕТ СН'!$F$26</f>
        <v>916.64770519000001</v>
      </c>
      <c r="G40" s="36">
        <f>SUMIFS(СВЦЭМ!$D$33:$D$776,СВЦЭМ!$A$33:$A$776,$A40,СВЦЭМ!$B$33:$B$776,G$11)+'СЕТ СН'!$F$14+СВЦЭМ!$D$10+'СЕТ СН'!$F$8*'СЕТ СН'!$F$9-'СЕТ СН'!$F$26</f>
        <v>899.21466340000006</v>
      </c>
      <c r="H40" s="36">
        <f>SUMIFS(СВЦЭМ!$D$33:$D$776,СВЦЭМ!$A$33:$A$776,$A40,СВЦЭМ!$B$33:$B$776,H$11)+'СЕТ СН'!$F$14+СВЦЭМ!$D$10+'СЕТ СН'!$F$8*'СЕТ СН'!$F$9-'СЕТ СН'!$F$26</f>
        <v>856.60901480000007</v>
      </c>
      <c r="I40" s="36">
        <f>SUMIFS(СВЦЭМ!$D$33:$D$776,СВЦЭМ!$A$33:$A$776,$A40,СВЦЭМ!$B$33:$B$776,I$11)+'СЕТ СН'!$F$14+СВЦЭМ!$D$10+'СЕТ СН'!$F$8*'СЕТ СН'!$F$9-'СЕТ СН'!$F$26</f>
        <v>802.35664359000009</v>
      </c>
      <c r="J40" s="36">
        <f>SUMIFS(СВЦЭМ!$D$33:$D$776,СВЦЭМ!$A$33:$A$776,$A40,СВЦЭМ!$B$33:$B$776,J$11)+'СЕТ СН'!$F$14+СВЦЭМ!$D$10+'СЕТ СН'!$F$8*'СЕТ СН'!$F$9-'СЕТ СН'!$F$26</f>
        <v>773.66679627000008</v>
      </c>
      <c r="K40" s="36">
        <f>SUMIFS(СВЦЭМ!$D$33:$D$776,СВЦЭМ!$A$33:$A$776,$A40,СВЦЭМ!$B$33:$B$776,K$11)+'СЕТ СН'!$F$14+СВЦЭМ!$D$10+'СЕТ СН'!$F$8*'СЕТ СН'!$F$9-'СЕТ СН'!$F$26</f>
        <v>763.66057539000008</v>
      </c>
      <c r="L40" s="36">
        <f>SUMIFS(СВЦЭМ!$D$33:$D$776,СВЦЭМ!$A$33:$A$776,$A40,СВЦЭМ!$B$33:$B$776,L$11)+'СЕТ СН'!$F$14+СВЦЭМ!$D$10+'СЕТ СН'!$F$8*'СЕТ СН'!$F$9-'СЕТ СН'!$F$26</f>
        <v>800.74610452000002</v>
      </c>
      <c r="M40" s="36">
        <f>SUMIFS(СВЦЭМ!$D$33:$D$776,СВЦЭМ!$A$33:$A$776,$A40,СВЦЭМ!$B$33:$B$776,M$11)+'СЕТ СН'!$F$14+СВЦЭМ!$D$10+'СЕТ СН'!$F$8*'СЕТ СН'!$F$9-'СЕТ СН'!$F$26</f>
        <v>782.96652161000009</v>
      </c>
      <c r="N40" s="36">
        <f>SUMIFS(СВЦЭМ!$D$33:$D$776,СВЦЭМ!$A$33:$A$776,$A40,СВЦЭМ!$B$33:$B$776,N$11)+'СЕТ СН'!$F$14+СВЦЭМ!$D$10+'СЕТ СН'!$F$8*'СЕТ СН'!$F$9-'СЕТ СН'!$F$26</f>
        <v>756.48074751000001</v>
      </c>
      <c r="O40" s="36">
        <f>SUMIFS(СВЦЭМ!$D$33:$D$776,СВЦЭМ!$A$33:$A$776,$A40,СВЦЭМ!$B$33:$B$776,O$11)+'СЕТ СН'!$F$14+СВЦЭМ!$D$10+'СЕТ СН'!$F$8*'СЕТ СН'!$F$9-'СЕТ СН'!$F$26</f>
        <v>770.34833659000003</v>
      </c>
      <c r="P40" s="36">
        <f>SUMIFS(СВЦЭМ!$D$33:$D$776,СВЦЭМ!$A$33:$A$776,$A40,СВЦЭМ!$B$33:$B$776,P$11)+'СЕТ СН'!$F$14+СВЦЭМ!$D$10+'СЕТ СН'!$F$8*'СЕТ СН'!$F$9-'СЕТ СН'!$F$26</f>
        <v>755.68544532999999</v>
      </c>
      <c r="Q40" s="36">
        <f>SUMIFS(СВЦЭМ!$D$33:$D$776,СВЦЭМ!$A$33:$A$776,$A40,СВЦЭМ!$B$33:$B$776,Q$11)+'СЕТ СН'!$F$14+СВЦЭМ!$D$10+'СЕТ СН'!$F$8*'СЕТ СН'!$F$9-'СЕТ СН'!$F$26</f>
        <v>736.07991396</v>
      </c>
      <c r="R40" s="36">
        <f>SUMIFS(СВЦЭМ!$D$33:$D$776,СВЦЭМ!$A$33:$A$776,$A40,СВЦЭМ!$B$33:$B$776,R$11)+'СЕТ СН'!$F$14+СВЦЭМ!$D$10+'СЕТ СН'!$F$8*'СЕТ СН'!$F$9-'СЕТ СН'!$F$26</f>
        <v>837.77822658000002</v>
      </c>
      <c r="S40" s="36">
        <f>SUMIFS(СВЦЭМ!$D$33:$D$776,СВЦЭМ!$A$33:$A$776,$A40,СВЦЭМ!$B$33:$B$776,S$11)+'СЕТ СН'!$F$14+СВЦЭМ!$D$10+'СЕТ СН'!$F$8*'СЕТ СН'!$F$9-'СЕТ СН'!$F$26</f>
        <v>785.19129640000006</v>
      </c>
      <c r="T40" s="36">
        <f>SUMIFS(СВЦЭМ!$D$33:$D$776,СВЦЭМ!$A$33:$A$776,$A40,СВЦЭМ!$B$33:$B$776,T$11)+'СЕТ СН'!$F$14+СВЦЭМ!$D$10+'СЕТ СН'!$F$8*'СЕТ СН'!$F$9-'СЕТ СН'!$F$26</f>
        <v>742.52924503999998</v>
      </c>
      <c r="U40" s="36">
        <f>SUMIFS(СВЦЭМ!$D$33:$D$776,СВЦЭМ!$A$33:$A$776,$A40,СВЦЭМ!$B$33:$B$776,U$11)+'СЕТ СН'!$F$14+СВЦЭМ!$D$10+'СЕТ СН'!$F$8*'СЕТ СН'!$F$9-'СЕТ СН'!$F$26</f>
        <v>767.36652327000002</v>
      </c>
      <c r="V40" s="36">
        <f>SUMIFS(СВЦЭМ!$D$33:$D$776,СВЦЭМ!$A$33:$A$776,$A40,СВЦЭМ!$B$33:$B$776,V$11)+'СЕТ СН'!$F$14+СВЦЭМ!$D$10+'СЕТ СН'!$F$8*'СЕТ СН'!$F$9-'СЕТ СН'!$F$26</f>
        <v>758.52431904000002</v>
      </c>
      <c r="W40" s="36">
        <f>SUMIFS(СВЦЭМ!$D$33:$D$776,СВЦЭМ!$A$33:$A$776,$A40,СВЦЭМ!$B$33:$B$776,W$11)+'СЕТ СН'!$F$14+СВЦЭМ!$D$10+'СЕТ СН'!$F$8*'СЕТ СН'!$F$9-'СЕТ СН'!$F$26</f>
        <v>743.65010384000004</v>
      </c>
      <c r="X40" s="36">
        <f>SUMIFS(СВЦЭМ!$D$33:$D$776,СВЦЭМ!$A$33:$A$776,$A40,СВЦЭМ!$B$33:$B$776,X$11)+'СЕТ СН'!$F$14+СВЦЭМ!$D$10+'СЕТ СН'!$F$8*'СЕТ СН'!$F$9-'СЕТ СН'!$F$26</f>
        <v>716.25000325000008</v>
      </c>
      <c r="Y40" s="36">
        <f>SUMIFS(СВЦЭМ!$D$33:$D$776,СВЦЭМ!$A$33:$A$776,$A40,СВЦЭМ!$B$33:$B$776,Y$11)+'СЕТ СН'!$F$14+СВЦЭМ!$D$10+'СЕТ СН'!$F$8*'СЕТ СН'!$F$9-'СЕТ СН'!$F$26</f>
        <v>751.99277500000005</v>
      </c>
    </row>
    <row r="41" spans="1:27" ht="15.75" x14ac:dyDescent="0.2">
      <c r="A41" s="35">
        <f t="shared" si="0"/>
        <v>44104</v>
      </c>
      <c r="B41" s="36">
        <f>SUMIFS(СВЦЭМ!$D$33:$D$776,СВЦЭМ!$A$33:$A$776,$A41,СВЦЭМ!$B$33:$B$776,B$11)+'СЕТ СН'!$F$14+СВЦЭМ!$D$10+'СЕТ СН'!$F$8*'СЕТ СН'!$F$9-'СЕТ СН'!$F$26</f>
        <v>825.60841742000002</v>
      </c>
      <c r="C41" s="36">
        <f>SUMIFS(СВЦЭМ!$D$33:$D$776,СВЦЭМ!$A$33:$A$776,$A41,СВЦЭМ!$B$33:$B$776,C$11)+'СЕТ СН'!$F$14+СВЦЭМ!$D$10+'СЕТ СН'!$F$8*'СЕТ СН'!$F$9-'СЕТ СН'!$F$26</f>
        <v>856.54640558000006</v>
      </c>
      <c r="D41" s="36">
        <f>SUMIFS(СВЦЭМ!$D$33:$D$776,СВЦЭМ!$A$33:$A$776,$A41,СВЦЭМ!$B$33:$B$776,D$11)+'СЕТ СН'!$F$14+СВЦЭМ!$D$10+'СЕТ СН'!$F$8*'СЕТ СН'!$F$9-'СЕТ СН'!$F$26</f>
        <v>876.37057290000007</v>
      </c>
      <c r="E41" s="36">
        <f>SUMIFS(СВЦЭМ!$D$33:$D$776,СВЦЭМ!$A$33:$A$776,$A41,СВЦЭМ!$B$33:$B$776,E$11)+'СЕТ СН'!$F$14+СВЦЭМ!$D$10+'СЕТ СН'!$F$8*'СЕТ СН'!$F$9-'СЕТ СН'!$F$26</f>
        <v>892.89650400000005</v>
      </c>
      <c r="F41" s="36">
        <f>SUMIFS(СВЦЭМ!$D$33:$D$776,СВЦЭМ!$A$33:$A$776,$A41,СВЦЭМ!$B$33:$B$776,F$11)+'СЕТ СН'!$F$14+СВЦЭМ!$D$10+'СЕТ СН'!$F$8*'СЕТ СН'!$F$9-'СЕТ СН'!$F$26</f>
        <v>888.44268953000005</v>
      </c>
      <c r="G41" s="36">
        <f>SUMIFS(СВЦЭМ!$D$33:$D$776,СВЦЭМ!$A$33:$A$776,$A41,СВЦЭМ!$B$33:$B$776,G$11)+'СЕТ СН'!$F$14+СВЦЭМ!$D$10+'СЕТ СН'!$F$8*'СЕТ СН'!$F$9-'СЕТ СН'!$F$26</f>
        <v>869.93762585000002</v>
      </c>
      <c r="H41" s="36">
        <f>SUMIFS(СВЦЭМ!$D$33:$D$776,СВЦЭМ!$A$33:$A$776,$A41,СВЦЭМ!$B$33:$B$776,H$11)+'СЕТ СН'!$F$14+СВЦЭМ!$D$10+'СЕТ СН'!$F$8*'СЕТ СН'!$F$9-'СЕТ СН'!$F$26</f>
        <v>825.89947098000005</v>
      </c>
      <c r="I41" s="36">
        <f>SUMIFS(СВЦЭМ!$D$33:$D$776,СВЦЭМ!$A$33:$A$776,$A41,СВЦЭМ!$B$33:$B$776,I$11)+'СЕТ СН'!$F$14+СВЦЭМ!$D$10+'СЕТ СН'!$F$8*'СЕТ СН'!$F$9-'СЕТ СН'!$F$26</f>
        <v>758.35930361999999</v>
      </c>
      <c r="J41" s="36">
        <f>SUMIFS(СВЦЭМ!$D$33:$D$776,СВЦЭМ!$A$33:$A$776,$A41,СВЦЭМ!$B$33:$B$776,J$11)+'СЕТ СН'!$F$14+СВЦЭМ!$D$10+'СЕТ СН'!$F$8*'СЕТ СН'!$F$9-'СЕТ СН'!$F$26</f>
        <v>729.63507858000003</v>
      </c>
      <c r="K41" s="36">
        <f>SUMIFS(СВЦЭМ!$D$33:$D$776,СВЦЭМ!$A$33:$A$776,$A41,СВЦЭМ!$B$33:$B$776,K$11)+'СЕТ СН'!$F$14+СВЦЭМ!$D$10+'СЕТ СН'!$F$8*'СЕТ СН'!$F$9-'СЕТ СН'!$F$26</f>
        <v>713.36406036000005</v>
      </c>
      <c r="L41" s="36">
        <f>SUMIFS(СВЦЭМ!$D$33:$D$776,СВЦЭМ!$A$33:$A$776,$A41,СВЦЭМ!$B$33:$B$776,L$11)+'СЕТ СН'!$F$14+СВЦЭМ!$D$10+'СЕТ СН'!$F$8*'СЕТ СН'!$F$9-'СЕТ СН'!$F$26</f>
        <v>726.58045030000005</v>
      </c>
      <c r="M41" s="36">
        <f>SUMIFS(СВЦЭМ!$D$33:$D$776,СВЦЭМ!$A$33:$A$776,$A41,СВЦЭМ!$B$33:$B$776,M$11)+'СЕТ СН'!$F$14+СВЦЭМ!$D$10+'СЕТ СН'!$F$8*'СЕТ СН'!$F$9-'СЕТ СН'!$F$26</f>
        <v>695.94528272000002</v>
      </c>
      <c r="N41" s="36">
        <f>SUMIFS(СВЦЭМ!$D$33:$D$776,СВЦЭМ!$A$33:$A$776,$A41,СВЦЭМ!$B$33:$B$776,N$11)+'СЕТ СН'!$F$14+СВЦЭМ!$D$10+'СЕТ СН'!$F$8*'СЕТ СН'!$F$9-'СЕТ СН'!$F$26</f>
        <v>653.87758794000001</v>
      </c>
      <c r="O41" s="36">
        <f>SUMIFS(СВЦЭМ!$D$33:$D$776,СВЦЭМ!$A$33:$A$776,$A41,СВЦЭМ!$B$33:$B$776,O$11)+'СЕТ СН'!$F$14+СВЦЭМ!$D$10+'СЕТ СН'!$F$8*'СЕТ СН'!$F$9-'СЕТ СН'!$F$26</f>
        <v>638.77450253000006</v>
      </c>
      <c r="P41" s="36">
        <f>SUMIFS(СВЦЭМ!$D$33:$D$776,СВЦЭМ!$A$33:$A$776,$A41,СВЦЭМ!$B$33:$B$776,P$11)+'СЕТ СН'!$F$14+СВЦЭМ!$D$10+'СЕТ СН'!$F$8*'СЕТ СН'!$F$9-'СЕТ СН'!$F$26</f>
        <v>636.88825728999996</v>
      </c>
      <c r="Q41" s="36">
        <f>SUMIFS(СВЦЭМ!$D$33:$D$776,СВЦЭМ!$A$33:$A$776,$A41,СВЦЭМ!$B$33:$B$776,Q$11)+'СЕТ СН'!$F$14+СВЦЭМ!$D$10+'СЕТ СН'!$F$8*'СЕТ СН'!$F$9-'СЕТ СН'!$F$26</f>
        <v>637.39111337999998</v>
      </c>
      <c r="R41" s="36">
        <f>SUMIFS(СВЦЭМ!$D$33:$D$776,СВЦЭМ!$A$33:$A$776,$A41,СВЦЭМ!$B$33:$B$776,R$11)+'СЕТ СН'!$F$14+СВЦЭМ!$D$10+'СЕТ СН'!$F$8*'СЕТ СН'!$F$9-'СЕТ СН'!$F$26</f>
        <v>637.17031431999999</v>
      </c>
      <c r="S41" s="36">
        <f>SUMIFS(СВЦЭМ!$D$33:$D$776,СВЦЭМ!$A$33:$A$776,$A41,СВЦЭМ!$B$33:$B$776,S$11)+'СЕТ СН'!$F$14+СВЦЭМ!$D$10+'СЕТ СН'!$F$8*'СЕТ СН'!$F$9-'СЕТ СН'!$F$26</f>
        <v>640.94055369000012</v>
      </c>
      <c r="T41" s="36">
        <f>SUMIFS(СВЦЭМ!$D$33:$D$776,СВЦЭМ!$A$33:$A$776,$A41,СВЦЭМ!$B$33:$B$776,T$11)+'СЕТ СН'!$F$14+СВЦЭМ!$D$10+'СЕТ СН'!$F$8*'СЕТ СН'!$F$9-'СЕТ СН'!$F$26</f>
        <v>632.94937715000003</v>
      </c>
      <c r="U41" s="36">
        <f>SUMIFS(СВЦЭМ!$D$33:$D$776,СВЦЭМ!$A$33:$A$776,$A41,СВЦЭМ!$B$33:$B$776,U$11)+'СЕТ СН'!$F$14+СВЦЭМ!$D$10+'СЕТ СН'!$F$8*'СЕТ СН'!$F$9-'СЕТ СН'!$F$26</f>
        <v>651.69802573000004</v>
      </c>
      <c r="V41" s="36">
        <f>SUMIFS(СВЦЭМ!$D$33:$D$776,СВЦЭМ!$A$33:$A$776,$A41,СВЦЭМ!$B$33:$B$776,V$11)+'СЕТ СН'!$F$14+СВЦЭМ!$D$10+'СЕТ СН'!$F$8*'СЕТ СН'!$F$9-'СЕТ СН'!$F$26</f>
        <v>636.32254011999999</v>
      </c>
      <c r="W41" s="36">
        <f>SUMIFS(СВЦЭМ!$D$33:$D$776,СВЦЭМ!$A$33:$A$776,$A41,СВЦЭМ!$B$33:$B$776,W$11)+'СЕТ СН'!$F$14+СВЦЭМ!$D$10+'СЕТ СН'!$F$8*'СЕТ СН'!$F$9-'СЕТ СН'!$F$26</f>
        <v>629.18422730999998</v>
      </c>
      <c r="X41" s="36">
        <f>SUMIFS(СВЦЭМ!$D$33:$D$776,СВЦЭМ!$A$33:$A$776,$A41,СВЦЭМ!$B$33:$B$776,X$11)+'СЕТ СН'!$F$14+СВЦЭМ!$D$10+'СЕТ СН'!$F$8*'СЕТ СН'!$F$9-'СЕТ СН'!$F$26</f>
        <v>667.11089553000011</v>
      </c>
      <c r="Y41" s="36">
        <f>SUMIFS(СВЦЭМ!$D$33:$D$776,СВЦЭМ!$A$33:$A$776,$A41,СВЦЭМ!$B$33:$B$776,Y$11)+'СЕТ СН'!$F$14+СВЦЭМ!$D$10+'СЕТ СН'!$F$8*'СЕТ СН'!$F$9-'СЕТ СН'!$F$26</f>
        <v>735.62845779999998</v>
      </c>
    </row>
    <row r="42" spans="1:27" ht="15.75" hidden="1" x14ac:dyDescent="0.2">
      <c r="A42" s="35">
        <f t="shared" si="0"/>
        <v>44105</v>
      </c>
      <c r="B42" s="36">
        <f>SUMIFS(СВЦЭМ!$D$33:$D$776,СВЦЭМ!$A$33:$A$776,$A42,СВЦЭМ!$B$33:$B$776,B$11)+'СЕТ СН'!$F$14+СВЦЭМ!$D$10+'СЕТ СН'!$F$8*'СЕТ СН'!$F$9-'СЕТ СН'!$F$26</f>
        <v>173.75702404</v>
      </c>
      <c r="C42" s="36">
        <f>SUMIFS(СВЦЭМ!$D$33:$D$776,СВЦЭМ!$A$33:$A$776,$A42,СВЦЭМ!$B$33:$B$776,C$11)+'СЕТ СН'!$F$14+СВЦЭМ!$D$10+'СЕТ СН'!$F$8*'СЕТ СН'!$F$9-'СЕТ СН'!$F$26</f>
        <v>173.75702404</v>
      </c>
      <c r="D42" s="36">
        <f>SUMIFS(СВЦЭМ!$D$33:$D$776,СВЦЭМ!$A$33:$A$776,$A42,СВЦЭМ!$B$33:$B$776,D$11)+'СЕТ СН'!$F$14+СВЦЭМ!$D$10+'СЕТ СН'!$F$8*'СЕТ СН'!$F$9-'СЕТ СН'!$F$26</f>
        <v>173.75702404</v>
      </c>
      <c r="E42" s="36">
        <f>SUMIFS(СВЦЭМ!$D$33:$D$776,СВЦЭМ!$A$33:$A$776,$A42,СВЦЭМ!$B$33:$B$776,E$11)+'СЕТ СН'!$F$14+СВЦЭМ!$D$10+'СЕТ СН'!$F$8*'СЕТ СН'!$F$9-'СЕТ СН'!$F$26</f>
        <v>173.75702404</v>
      </c>
      <c r="F42" s="36">
        <f>SUMIFS(СВЦЭМ!$D$33:$D$776,СВЦЭМ!$A$33:$A$776,$A42,СВЦЭМ!$B$33:$B$776,F$11)+'СЕТ СН'!$F$14+СВЦЭМ!$D$10+'СЕТ СН'!$F$8*'СЕТ СН'!$F$9-'СЕТ СН'!$F$26</f>
        <v>173.75702404</v>
      </c>
      <c r="G42" s="36">
        <f>SUMIFS(СВЦЭМ!$D$33:$D$776,СВЦЭМ!$A$33:$A$776,$A42,СВЦЭМ!$B$33:$B$776,G$11)+'СЕТ СН'!$F$14+СВЦЭМ!$D$10+'СЕТ СН'!$F$8*'СЕТ СН'!$F$9-'СЕТ СН'!$F$26</f>
        <v>173.75702404</v>
      </c>
      <c r="H42" s="36">
        <f>SUMIFS(СВЦЭМ!$D$33:$D$776,СВЦЭМ!$A$33:$A$776,$A42,СВЦЭМ!$B$33:$B$776,H$11)+'СЕТ СН'!$F$14+СВЦЭМ!$D$10+'СЕТ СН'!$F$8*'СЕТ СН'!$F$9-'СЕТ СН'!$F$26</f>
        <v>173.75702404</v>
      </c>
      <c r="I42" s="36">
        <f>SUMIFS(СВЦЭМ!$D$33:$D$776,СВЦЭМ!$A$33:$A$776,$A42,СВЦЭМ!$B$33:$B$776,I$11)+'СЕТ СН'!$F$14+СВЦЭМ!$D$10+'СЕТ СН'!$F$8*'СЕТ СН'!$F$9-'СЕТ СН'!$F$26</f>
        <v>173.75702404</v>
      </c>
      <c r="J42" s="36">
        <f>SUMIFS(СВЦЭМ!$D$33:$D$776,СВЦЭМ!$A$33:$A$776,$A42,СВЦЭМ!$B$33:$B$776,J$11)+'СЕТ СН'!$F$14+СВЦЭМ!$D$10+'СЕТ СН'!$F$8*'СЕТ СН'!$F$9-'СЕТ СН'!$F$26</f>
        <v>173.75702404</v>
      </c>
      <c r="K42" s="36">
        <f>SUMIFS(СВЦЭМ!$D$33:$D$776,СВЦЭМ!$A$33:$A$776,$A42,СВЦЭМ!$B$33:$B$776,K$11)+'СЕТ СН'!$F$14+СВЦЭМ!$D$10+'СЕТ СН'!$F$8*'СЕТ СН'!$F$9-'СЕТ СН'!$F$26</f>
        <v>173.75702404</v>
      </c>
      <c r="L42" s="36">
        <f>SUMIFS(СВЦЭМ!$D$33:$D$776,СВЦЭМ!$A$33:$A$776,$A42,СВЦЭМ!$B$33:$B$776,L$11)+'СЕТ СН'!$F$14+СВЦЭМ!$D$10+'СЕТ СН'!$F$8*'СЕТ СН'!$F$9-'СЕТ СН'!$F$26</f>
        <v>173.75702404</v>
      </c>
      <c r="M42" s="36">
        <f>SUMIFS(СВЦЭМ!$D$33:$D$776,СВЦЭМ!$A$33:$A$776,$A42,СВЦЭМ!$B$33:$B$776,M$11)+'СЕТ СН'!$F$14+СВЦЭМ!$D$10+'СЕТ СН'!$F$8*'СЕТ СН'!$F$9-'СЕТ СН'!$F$26</f>
        <v>173.75702404</v>
      </c>
      <c r="N42" s="36">
        <f>SUMIFS(СВЦЭМ!$D$33:$D$776,СВЦЭМ!$A$33:$A$776,$A42,СВЦЭМ!$B$33:$B$776,N$11)+'СЕТ СН'!$F$14+СВЦЭМ!$D$10+'СЕТ СН'!$F$8*'СЕТ СН'!$F$9-'СЕТ СН'!$F$26</f>
        <v>173.75702404</v>
      </c>
      <c r="O42" s="36">
        <f>SUMIFS(СВЦЭМ!$D$33:$D$776,СВЦЭМ!$A$33:$A$776,$A42,СВЦЭМ!$B$33:$B$776,O$11)+'СЕТ СН'!$F$14+СВЦЭМ!$D$10+'СЕТ СН'!$F$8*'СЕТ СН'!$F$9-'СЕТ СН'!$F$26</f>
        <v>173.75702404</v>
      </c>
      <c r="P42" s="36">
        <f>SUMIFS(СВЦЭМ!$D$33:$D$776,СВЦЭМ!$A$33:$A$776,$A42,СВЦЭМ!$B$33:$B$776,P$11)+'СЕТ СН'!$F$14+СВЦЭМ!$D$10+'СЕТ СН'!$F$8*'СЕТ СН'!$F$9-'СЕТ СН'!$F$26</f>
        <v>173.75702404</v>
      </c>
      <c r="Q42" s="36">
        <f>SUMIFS(СВЦЭМ!$D$33:$D$776,СВЦЭМ!$A$33:$A$776,$A42,СВЦЭМ!$B$33:$B$776,Q$11)+'СЕТ СН'!$F$14+СВЦЭМ!$D$10+'СЕТ СН'!$F$8*'СЕТ СН'!$F$9-'СЕТ СН'!$F$26</f>
        <v>173.75702404</v>
      </c>
      <c r="R42" s="36">
        <f>SUMIFS(СВЦЭМ!$D$33:$D$776,СВЦЭМ!$A$33:$A$776,$A42,СВЦЭМ!$B$33:$B$776,R$11)+'СЕТ СН'!$F$14+СВЦЭМ!$D$10+'СЕТ СН'!$F$8*'СЕТ СН'!$F$9-'СЕТ СН'!$F$26</f>
        <v>173.75702404</v>
      </c>
      <c r="S42" s="36">
        <f>SUMIFS(СВЦЭМ!$D$33:$D$776,СВЦЭМ!$A$33:$A$776,$A42,СВЦЭМ!$B$33:$B$776,S$11)+'СЕТ СН'!$F$14+СВЦЭМ!$D$10+'СЕТ СН'!$F$8*'СЕТ СН'!$F$9-'СЕТ СН'!$F$26</f>
        <v>173.75702404</v>
      </c>
      <c r="T42" s="36">
        <f>SUMIFS(СВЦЭМ!$D$33:$D$776,СВЦЭМ!$A$33:$A$776,$A42,СВЦЭМ!$B$33:$B$776,T$11)+'СЕТ СН'!$F$14+СВЦЭМ!$D$10+'СЕТ СН'!$F$8*'СЕТ СН'!$F$9-'СЕТ СН'!$F$26</f>
        <v>173.75702404</v>
      </c>
      <c r="U42" s="36">
        <f>SUMIFS(СВЦЭМ!$D$33:$D$776,СВЦЭМ!$A$33:$A$776,$A42,СВЦЭМ!$B$33:$B$776,U$11)+'СЕТ СН'!$F$14+СВЦЭМ!$D$10+'СЕТ СН'!$F$8*'СЕТ СН'!$F$9-'СЕТ СН'!$F$26</f>
        <v>173.75702404</v>
      </c>
      <c r="V42" s="36">
        <f>SUMIFS(СВЦЭМ!$D$33:$D$776,СВЦЭМ!$A$33:$A$776,$A42,СВЦЭМ!$B$33:$B$776,V$11)+'СЕТ СН'!$F$14+СВЦЭМ!$D$10+'СЕТ СН'!$F$8*'СЕТ СН'!$F$9-'СЕТ СН'!$F$26</f>
        <v>173.75702404</v>
      </c>
      <c r="W42" s="36">
        <f>SUMIFS(СВЦЭМ!$D$33:$D$776,СВЦЭМ!$A$33:$A$776,$A42,СВЦЭМ!$B$33:$B$776,W$11)+'СЕТ СН'!$F$14+СВЦЭМ!$D$10+'СЕТ СН'!$F$8*'СЕТ СН'!$F$9-'СЕТ СН'!$F$26</f>
        <v>173.75702404</v>
      </c>
      <c r="X42" s="36">
        <f>SUMIFS(СВЦЭМ!$D$33:$D$776,СВЦЭМ!$A$33:$A$776,$A42,СВЦЭМ!$B$33:$B$776,X$11)+'СЕТ СН'!$F$14+СВЦЭМ!$D$10+'СЕТ СН'!$F$8*'СЕТ СН'!$F$9-'СЕТ СН'!$F$26</f>
        <v>173.75702404</v>
      </c>
      <c r="Y42" s="36">
        <f>SUMIFS(СВЦЭМ!$D$33:$D$776,СВЦЭМ!$A$33:$A$776,$A42,СВЦЭМ!$B$33:$B$776,Y$11)+'СЕТ СН'!$F$14+СВЦЭМ!$D$10+'СЕТ СН'!$F$8*'СЕТ СН'!$F$9-'СЕТ СН'!$F$26</f>
        <v>173.75702404</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7"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01.09.2020</v>
      </c>
      <c r="B48" s="36">
        <f>SUMIFS(СВЦЭМ!$D$33:$D$776,СВЦЭМ!$A$33:$A$776,$A48,СВЦЭМ!$B$33:$B$776,B$47)+'СЕТ СН'!$F$14+СВЦЭМ!$D$10+'СЕТ СН'!$F$6-'СЕТ СН'!$F$26</f>
        <v>932.76261251000005</v>
      </c>
      <c r="C48" s="36">
        <f>SUMIFS(СВЦЭМ!$D$33:$D$776,СВЦЭМ!$A$33:$A$776,$A48,СВЦЭМ!$B$33:$B$776,C$47)+'СЕТ СН'!$F$14+СВЦЭМ!$D$10+'СЕТ СН'!$F$6-'СЕТ СН'!$F$26</f>
        <v>983.91644314000007</v>
      </c>
      <c r="D48" s="36">
        <f>SUMIFS(СВЦЭМ!$D$33:$D$776,СВЦЭМ!$A$33:$A$776,$A48,СВЦЭМ!$B$33:$B$776,D$47)+'СЕТ СН'!$F$14+СВЦЭМ!$D$10+'СЕТ СН'!$F$6-'СЕТ СН'!$F$26</f>
        <v>1003.2272270400001</v>
      </c>
      <c r="E48" s="36">
        <f>SUMIFS(СВЦЭМ!$D$33:$D$776,СВЦЭМ!$A$33:$A$776,$A48,СВЦЭМ!$B$33:$B$776,E$47)+'СЕТ СН'!$F$14+СВЦЭМ!$D$10+'СЕТ СН'!$F$6-'СЕТ СН'!$F$26</f>
        <v>1018.66262983</v>
      </c>
      <c r="F48" s="36">
        <f>SUMIFS(СВЦЭМ!$D$33:$D$776,СВЦЭМ!$A$33:$A$776,$A48,СВЦЭМ!$B$33:$B$776,F$47)+'СЕТ СН'!$F$14+СВЦЭМ!$D$10+'СЕТ СН'!$F$6-'СЕТ СН'!$F$26</f>
        <v>1029.20566801</v>
      </c>
      <c r="G48" s="36">
        <f>SUMIFS(СВЦЭМ!$D$33:$D$776,СВЦЭМ!$A$33:$A$776,$A48,СВЦЭМ!$B$33:$B$776,G$47)+'СЕТ СН'!$F$14+СВЦЭМ!$D$10+'СЕТ СН'!$F$6-'СЕТ СН'!$F$26</f>
        <v>1030.0280451900001</v>
      </c>
      <c r="H48" s="36">
        <f>SUMIFS(СВЦЭМ!$D$33:$D$776,СВЦЭМ!$A$33:$A$776,$A48,СВЦЭМ!$B$33:$B$776,H$47)+'СЕТ СН'!$F$14+СВЦЭМ!$D$10+'СЕТ СН'!$F$6-'СЕТ СН'!$F$26</f>
        <v>1012.2424691000001</v>
      </c>
      <c r="I48" s="36">
        <f>SUMIFS(СВЦЭМ!$D$33:$D$776,СВЦЭМ!$A$33:$A$776,$A48,СВЦЭМ!$B$33:$B$776,I$47)+'СЕТ СН'!$F$14+СВЦЭМ!$D$10+'СЕТ СН'!$F$6-'СЕТ СН'!$F$26</f>
        <v>973.3565411300001</v>
      </c>
      <c r="J48" s="36">
        <f>SUMIFS(СВЦЭМ!$D$33:$D$776,СВЦЭМ!$A$33:$A$776,$A48,СВЦЭМ!$B$33:$B$776,J$47)+'СЕТ СН'!$F$14+СВЦЭМ!$D$10+'СЕТ СН'!$F$6-'СЕТ СН'!$F$26</f>
        <v>920.98122362000004</v>
      </c>
      <c r="K48" s="36">
        <f>SUMIFS(СВЦЭМ!$D$33:$D$776,СВЦЭМ!$A$33:$A$776,$A48,СВЦЭМ!$B$33:$B$776,K$47)+'СЕТ СН'!$F$14+СВЦЭМ!$D$10+'СЕТ СН'!$F$6-'СЕТ СН'!$F$26</f>
        <v>902.42465790000006</v>
      </c>
      <c r="L48" s="36">
        <f>SUMIFS(СВЦЭМ!$D$33:$D$776,СВЦЭМ!$A$33:$A$776,$A48,СВЦЭМ!$B$33:$B$776,L$47)+'СЕТ СН'!$F$14+СВЦЭМ!$D$10+'СЕТ СН'!$F$6-'СЕТ СН'!$F$26</f>
        <v>894.90015274000007</v>
      </c>
      <c r="M48" s="36">
        <f>SUMIFS(СВЦЭМ!$D$33:$D$776,СВЦЭМ!$A$33:$A$776,$A48,СВЦЭМ!$B$33:$B$776,M$47)+'СЕТ СН'!$F$14+СВЦЭМ!$D$10+'СЕТ СН'!$F$6-'СЕТ СН'!$F$26</f>
        <v>897.90799221000009</v>
      </c>
      <c r="N48" s="36">
        <f>SUMIFS(СВЦЭМ!$D$33:$D$776,СВЦЭМ!$A$33:$A$776,$A48,СВЦЭМ!$B$33:$B$776,N$47)+'СЕТ СН'!$F$14+СВЦЭМ!$D$10+'СЕТ СН'!$F$6-'СЕТ СН'!$F$26</f>
        <v>922.90975377000007</v>
      </c>
      <c r="O48" s="36">
        <f>SUMIFS(СВЦЭМ!$D$33:$D$776,СВЦЭМ!$A$33:$A$776,$A48,СВЦЭМ!$B$33:$B$776,O$47)+'СЕТ СН'!$F$14+СВЦЭМ!$D$10+'СЕТ СН'!$F$6-'СЕТ СН'!$F$26</f>
        <v>919.49186714000007</v>
      </c>
      <c r="P48" s="36">
        <f>SUMIFS(СВЦЭМ!$D$33:$D$776,СВЦЭМ!$A$33:$A$776,$A48,СВЦЭМ!$B$33:$B$776,P$47)+'СЕТ СН'!$F$14+СВЦЭМ!$D$10+'СЕТ СН'!$F$6-'СЕТ СН'!$F$26</f>
        <v>918.52541004000011</v>
      </c>
      <c r="Q48" s="36">
        <f>SUMIFS(СВЦЭМ!$D$33:$D$776,СВЦЭМ!$A$33:$A$776,$A48,СВЦЭМ!$B$33:$B$776,Q$47)+'СЕТ СН'!$F$14+СВЦЭМ!$D$10+'СЕТ СН'!$F$6-'СЕТ СН'!$F$26</f>
        <v>924.38857733000009</v>
      </c>
      <c r="R48" s="36">
        <f>SUMIFS(СВЦЭМ!$D$33:$D$776,СВЦЭМ!$A$33:$A$776,$A48,СВЦЭМ!$B$33:$B$776,R$47)+'СЕТ СН'!$F$14+СВЦЭМ!$D$10+'СЕТ СН'!$F$6-'СЕТ СН'!$F$26</f>
        <v>913.57865135000009</v>
      </c>
      <c r="S48" s="36">
        <f>SUMIFS(СВЦЭМ!$D$33:$D$776,СВЦЭМ!$A$33:$A$776,$A48,СВЦЭМ!$B$33:$B$776,S$47)+'СЕТ СН'!$F$14+СВЦЭМ!$D$10+'СЕТ СН'!$F$6-'СЕТ СН'!$F$26</f>
        <v>918.81240079000008</v>
      </c>
      <c r="T48" s="36">
        <f>SUMIFS(СВЦЭМ!$D$33:$D$776,СВЦЭМ!$A$33:$A$776,$A48,СВЦЭМ!$B$33:$B$776,T$47)+'СЕТ СН'!$F$14+СВЦЭМ!$D$10+'СЕТ СН'!$F$6-'СЕТ СН'!$F$26</f>
        <v>912.91899858000011</v>
      </c>
      <c r="U48" s="36">
        <f>SUMIFS(СВЦЭМ!$D$33:$D$776,СВЦЭМ!$A$33:$A$776,$A48,СВЦЭМ!$B$33:$B$776,U$47)+'СЕТ СН'!$F$14+СВЦЭМ!$D$10+'СЕТ СН'!$F$6-'СЕТ СН'!$F$26</f>
        <v>909.18126053000003</v>
      </c>
      <c r="V48" s="36">
        <f>SUMIFS(СВЦЭМ!$D$33:$D$776,СВЦЭМ!$A$33:$A$776,$A48,СВЦЭМ!$B$33:$B$776,V$47)+'СЕТ СН'!$F$14+СВЦЭМ!$D$10+'СЕТ СН'!$F$6-'СЕТ СН'!$F$26</f>
        <v>900.05069284000012</v>
      </c>
      <c r="W48" s="36">
        <f>SUMIFS(СВЦЭМ!$D$33:$D$776,СВЦЭМ!$A$33:$A$776,$A48,СВЦЭМ!$B$33:$B$776,W$47)+'СЕТ СН'!$F$14+СВЦЭМ!$D$10+'СЕТ СН'!$F$6-'СЕТ СН'!$F$26</f>
        <v>888.86967811000011</v>
      </c>
      <c r="X48" s="36">
        <f>SUMIFS(СВЦЭМ!$D$33:$D$776,СВЦЭМ!$A$33:$A$776,$A48,СВЦЭМ!$B$33:$B$776,X$47)+'СЕТ СН'!$F$14+СВЦЭМ!$D$10+'СЕТ СН'!$F$6-'СЕТ СН'!$F$26</f>
        <v>916.54775904000007</v>
      </c>
      <c r="Y48" s="36">
        <f>SUMIFS(СВЦЭМ!$D$33:$D$776,СВЦЭМ!$A$33:$A$776,$A48,СВЦЭМ!$B$33:$B$776,Y$47)+'СЕТ СН'!$F$14+СВЦЭМ!$D$10+'СЕТ СН'!$F$6-'СЕТ СН'!$F$26</f>
        <v>976.87093672000003</v>
      </c>
      <c r="AA48" s="45"/>
    </row>
    <row r="49" spans="1:25" ht="15.75" x14ac:dyDescent="0.2">
      <c r="A49" s="35">
        <f>A48+1</f>
        <v>44076</v>
      </c>
      <c r="B49" s="36">
        <f>SUMIFS(СВЦЭМ!$D$33:$D$776,СВЦЭМ!$A$33:$A$776,$A49,СВЦЭМ!$B$33:$B$776,B$47)+'СЕТ СН'!$F$14+СВЦЭМ!$D$10+'СЕТ СН'!$F$6-'СЕТ СН'!$F$26</f>
        <v>1002.16623875</v>
      </c>
      <c r="C49" s="36">
        <f>SUMIFS(СВЦЭМ!$D$33:$D$776,СВЦЭМ!$A$33:$A$776,$A49,СВЦЭМ!$B$33:$B$776,C$47)+'СЕТ СН'!$F$14+СВЦЭМ!$D$10+'СЕТ СН'!$F$6-'СЕТ СН'!$F$26</f>
        <v>1061.6766204800001</v>
      </c>
      <c r="D49" s="36">
        <f>SUMIFS(СВЦЭМ!$D$33:$D$776,СВЦЭМ!$A$33:$A$776,$A49,СВЦЭМ!$B$33:$B$776,D$47)+'СЕТ СН'!$F$14+СВЦЭМ!$D$10+'СЕТ СН'!$F$6-'СЕТ СН'!$F$26</f>
        <v>1102.0508595599999</v>
      </c>
      <c r="E49" s="36">
        <f>SUMIFS(СВЦЭМ!$D$33:$D$776,СВЦЭМ!$A$33:$A$776,$A49,СВЦЭМ!$B$33:$B$776,E$47)+'СЕТ СН'!$F$14+СВЦЭМ!$D$10+'СЕТ СН'!$F$6-'СЕТ СН'!$F$26</f>
        <v>1118.9819248000001</v>
      </c>
      <c r="F49" s="36">
        <f>SUMIFS(СВЦЭМ!$D$33:$D$776,СВЦЭМ!$A$33:$A$776,$A49,СВЦЭМ!$B$33:$B$776,F$47)+'СЕТ СН'!$F$14+СВЦЭМ!$D$10+'СЕТ СН'!$F$6-'СЕТ СН'!$F$26</f>
        <v>1119.0103378599999</v>
      </c>
      <c r="G49" s="36">
        <f>SUMIFS(СВЦЭМ!$D$33:$D$776,СВЦЭМ!$A$33:$A$776,$A49,СВЦЭМ!$B$33:$B$776,G$47)+'СЕТ СН'!$F$14+СВЦЭМ!$D$10+'СЕТ СН'!$F$6-'СЕТ СН'!$F$26</f>
        <v>1096.1326586800001</v>
      </c>
      <c r="H49" s="36">
        <f>SUMIFS(СВЦЭМ!$D$33:$D$776,СВЦЭМ!$A$33:$A$776,$A49,СВЦЭМ!$B$33:$B$776,H$47)+'СЕТ СН'!$F$14+СВЦЭМ!$D$10+'СЕТ СН'!$F$6-'СЕТ СН'!$F$26</f>
        <v>1041.2485787600001</v>
      </c>
      <c r="I49" s="36">
        <f>SUMIFS(СВЦЭМ!$D$33:$D$776,СВЦЭМ!$A$33:$A$776,$A49,СВЦЭМ!$B$33:$B$776,I$47)+'СЕТ СН'!$F$14+СВЦЭМ!$D$10+'СЕТ СН'!$F$6-'СЕТ СН'!$F$26</f>
        <v>970.32339828000011</v>
      </c>
      <c r="J49" s="36">
        <f>SUMIFS(СВЦЭМ!$D$33:$D$776,СВЦЭМ!$A$33:$A$776,$A49,СВЦЭМ!$B$33:$B$776,J$47)+'СЕТ СН'!$F$14+СВЦЭМ!$D$10+'СЕТ СН'!$F$6-'СЕТ СН'!$F$26</f>
        <v>908.07899950000012</v>
      </c>
      <c r="K49" s="36">
        <f>SUMIFS(СВЦЭМ!$D$33:$D$776,СВЦЭМ!$A$33:$A$776,$A49,СВЦЭМ!$B$33:$B$776,K$47)+'СЕТ СН'!$F$14+СВЦЭМ!$D$10+'СЕТ СН'!$F$6-'СЕТ СН'!$F$26</f>
        <v>906.69502351000006</v>
      </c>
      <c r="L49" s="36">
        <f>SUMIFS(СВЦЭМ!$D$33:$D$776,СВЦЭМ!$A$33:$A$776,$A49,СВЦЭМ!$B$33:$B$776,L$47)+'СЕТ СН'!$F$14+СВЦЭМ!$D$10+'СЕТ СН'!$F$6-'СЕТ СН'!$F$26</f>
        <v>912.3291171300001</v>
      </c>
      <c r="M49" s="36">
        <f>SUMIFS(СВЦЭМ!$D$33:$D$776,СВЦЭМ!$A$33:$A$776,$A49,СВЦЭМ!$B$33:$B$776,M$47)+'СЕТ СН'!$F$14+СВЦЭМ!$D$10+'СЕТ СН'!$F$6-'СЕТ СН'!$F$26</f>
        <v>911.69915938000008</v>
      </c>
      <c r="N49" s="36">
        <f>SUMIFS(СВЦЭМ!$D$33:$D$776,СВЦЭМ!$A$33:$A$776,$A49,СВЦЭМ!$B$33:$B$776,N$47)+'СЕТ СН'!$F$14+СВЦЭМ!$D$10+'СЕТ СН'!$F$6-'СЕТ СН'!$F$26</f>
        <v>922.9984652600001</v>
      </c>
      <c r="O49" s="36">
        <f>SUMIFS(СВЦЭМ!$D$33:$D$776,СВЦЭМ!$A$33:$A$776,$A49,СВЦЭМ!$B$33:$B$776,O$47)+'СЕТ СН'!$F$14+СВЦЭМ!$D$10+'СЕТ СН'!$F$6-'СЕТ СН'!$F$26</f>
        <v>929.38361235000002</v>
      </c>
      <c r="P49" s="36">
        <f>SUMIFS(СВЦЭМ!$D$33:$D$776,СВЦЭМ!$A$33:$A$776,$A49,СВЦЭМ!$B$33:$B$776,P$47)+'СЕТ СН'!$F$14+СВЦЭМ!$D$10+'СЕТ СН'!$F$6-'СЕТ СН'!$F$26</f>
        <v>933.22111619000009</v>
      </c>
      <c r="Q49" s="36">
        <f>SUMIFS(СВЦЭМ!$D$33:$D$776,СВЦЭМ!$A$33:$A$776,$A49,СВЦЭМ!$B$33:$B$776,Q$47)+'СЕТ СН'!$F$14+СВЦЭМ!$D$10+'СЕТ СН'!$F$6-'СЕТ СН'!$F$26</f>
        <v>931.87001126000007</v>
      </c>
      <c r="R49" s="36">
        <f>SUMIFS(СВЦЭМ!$D$33:$D$776,СВЦЭМ!$A$33:$A$776,$A49,СВЦЭМ!$B$33:$B$776,R$47)+'СЕТ СН'!$F$14+СВЦЭМ!$D$10+'СЕТ СН'!$F$6-'СЕТ СН'!$F$26</f>
        <v>922.35880154000006</v>
      </c>
      <c r="S49" s="36">
        <f>SUMIFS(СВЦЭМ!$D$33:$D$776,СВЦЭМ!$A$33:$A$776,$A49,СВЦЭМ!$B$33:$B$776,S$47)+'СЕТ СН'!$F$14+СВЦЭМ!$D$10+'СЕТ СН'!$F$6-'СЕТ СН'!$F$26</f>
        <v>927.41691402000004</v>
      </c>
      <c r="T49" s="36">
        <f>SUMIFS(СВЦЭМ!$D$33:$D$776,СВЦЭМ!$A$33:$A$776,$A49,СВЦЭМ!$B$33:$B$776,T$47)+'СЕТ СН'!$F$14+СВЦЭМ!$D$10+'СЕТ СН'!$F$6-'СЕТ СН'!$F$26</f>
        <v>878.54173713000012</v>
      </c>
      <c r="U49" s="36">
        <f>SUMIFS(СВЦЭМ!$D$33:$D$776,СВЦЭМ!$A$33:$A$776,$A49,СВЦЭМ!$B$33:$B$776,U$47)+'СЕТ СН'!$F$14+СВЦЭМ!$D$10+'СЕТ СН'!$F$6-'СЕТ СН'!$F$26</f>
        <v>858.55523477000008</v>
      </c>
      <c r="V49" s="36">
        <f>SUMIFS(СВЦЭМ!$D$33:$D$776,СВЦЭМ!$A$33:$A$776,$A49,СВЦЭМ!$B$33:$B$776,V$47)+'СЕТ СН'!$F$14+СВЦЭМ!$D$10+'СЕТ СН'!$F$6-'СЕТ СН'!$F$26</f>
        <v>841.19275296000012</v>
      </c>
      <c r="W49" s="36">
        <f>SUMIFS(СВЦЭМ!$D$33:$D$776,СВЦЭМ!$A$33:$A$776,$A49,СВЦЭМ!$B$33:$B$776,W$47)+'СЕТ СН'!$F$14+СВЦЭМ!$D$10+'СЕТ СН'!$F$6-'СЕТ СН'!$F$26</f>
        <v>848.10485259000006</v>
      </c>
      <c r="X49" s="36">
        <f>SUMIFS(СВЦЭМ!$D$33:$D$776,СВЦЭМ!$A$33:$A$776,$A49,СВЦЭМ!$B$33:$B$776,X$47)+'СЕТ СН'!$F$14+СВЦЭМ!$D$10+'СЕТ СН'!$F$6-'СЕТ СН'!$F$26</f>
        <v>898.54433935000009</v>
      </c>
      <c r="Y49" s="36">
        <f>SUMIFS(СВЦЭМ!$D$33:$D$776,СВЦЭМ!$A$33:$A$776,$A49,СВЦЭМ!$B$33:$B$776,Y$47)+'СЕТ СН'!$F$14+СВЦЭМ!$D$10+'СЕТ СН'!$F$6-'СЕТ СН'!$F$26</f>
        <v>935.76033433000009</v>
      </c>
    </row>
    <row r="50" spans="1:25" ht="15.75" x14ac:dyDescent="0.2">
      <c r="A50" s="35">
        <f t="shared" ref="A50:A78" si="1">A49+1</f>
        <v>44077</v>
      </c>
      <c r="B50" s="36">
        <f>SUMIFS(СВЦЭМ!$D$33:$D$776,СВЦЭМ!$A$33:$A$776,$A50,СВЦЭМ!$B$33:$B$776,B$47)+'СЕТ СН'!$F$14+СВЦЭМ!$D$10+'СЕТ СН'!$F$6-'СЕТ СН'!$F$26</f>
        <v>1031.5676768200001</v>
      </c>
      <c r="C50" s="36">
        <f>SUMIFS(СВЦЭМ!$D$33:$D$776,СВЦЭМ!$A$33:$A$776,$A50,СВЦЭМ!$B$33:$B$776,C$47)+'СЕТ СН'!$F$14+СВЦЭМ!$D$10+'СЕТ СН'!$F$6-'СЕТ СН'!$F$26</f>
        <v>1057.35427708</v>
      </c>
      <c r="D50" s="36">
        <f>SUMIFS(СВЦЭМ!$D$33:$D$776,СВЦЭМ!$A$33:$A$776,$A50,СВЦЭМ!$B$33:$B$776,D$47)+'СЕТ СН'!$F$14+СВЦЭМ!$D$10+'СЕТ СН'!$F$6-'СЕТ СН'!$F$26</f>
        <v>1041.49986036</v>
      </c>
      <c r="E50" s="36">
        <f>SUMIFS(СВЦЭМ!$D$33:$D$776,СВЦЭМ!$A$33:$A$776,$A50,СВЦЭМ!$B$33:$B$776,E$47)+'СЕТ СН'!$F$14+СВЦЭМ!$D$10+'СЕТ СН'!$F$6-'СЕТ СН'!$F$26</f>
        <v>1038.6293359700001</v>
      </c>
      <c r="F50" s="36">
        <f>SUMIFS(СВЦЭМ!$D$33:$D$776,СВЦЭМ!$A$33:$A$776,$A50,СВЦЭМ!$B$33:$B$776,F$47)+'СЕТ СН'!$F$14+СВЦЭМ!$D$10+'СЕТ СН'!$F$6-'СЕТ СН'!$F$26</f>
        <v>1038.61839138</v>
      </c>
      <c r="G50" s="36">
        <f>SUMIFS(СВЦЭМ!$D$33:$D$776,СВЦЭМ!$A$33:$A$776,$A50,СВЦЭМ!$B$33:$B$776,G$47)+'СЕТ СН'!$F$14+СВЦЭМ!$D$10+'СЕТ СН'!$F$6-'СЕТ СН'!$F$26</f>
        <v>1042.83507857</v>
      </c>
      <c r="H50" s="36">
        <f>SUMIFS(СВЦЭМ!$D$33:$D$776,СВЦЭМ!$A$33:$A$776,$A50,СВЦЭМ!$B$33:$B$776,H$47)+'СЕТ СН'!$F$14+СВЦЭМ!$D$10+'СЕТ СН'!$F$6-'СЕТ СН'!$F$26</f>
        <v>1026.3865485700001</v>
      </c>
      <c r="I50" s="36">
        <f>SUMIFS(СВЦЭМ!$D$33:$D$776,СВЦЭМ!$A$33:$A$776,$A50,СВЦЭМ!$B$33:$B$776,I$47)+'СЕТ СН'!$F$14+СВЦЭМ!$D$10+'СЕТ СН'!$F$6-'СЕТ СН'!$F$26</f>
        <v>956.68021382000006</v>
      </c>
      <c r="J50" s="36">
        <f>SUMIFS(СВЦЭМ!$D$33:$D$776,СВЦЭМ!$A$33:$A$776,$A50,СВЦЭМ!$B$33:$B$776,J$47)+'СЕТ СН'!$F$14+СВЦЭМ!$D$10+'СЕТ СН'!$F$6-'СЕТ СН'!$F$26</f>
        <v>940.87572683000008</v>
      </c>
      <c r="K50" s="36">
        <f>SUMIFS(СВЦЭМ!$D$33:$D$776,СВЦЭМ!$A$33:$A$776,$A50,СВЦЭМ!$B$33:$B$776,K$47)+'СЕТ СН'!$F$14+СВЦЭМ!$D$10+'СЕТ СН'!$F$6-'СЕТ СН'!$F$26</f>
        <v>975.57712658000003</v>
      </c>
      <c r="L50" s="36">
        <f>SUMIFS(СВЦЭМ!$D$33:$D$776,СВЦЭМ!$A$33:$A$776,$A50,СВЦЭМ!$B$33:$B$776,L$47)+'СЕТ СН'!$F$14+СВЦЭМ!$D$10+'СЕТ СН'!$F$6-'СЕТ СН'!$F$26</f>
        <v>965.85373441000002</v>
      </c>
      <c r="M50" s="36">
        <f>SUMIFS(СВЦЭМ!$D$33:$D$776,СВЦЭМ!$A$33:$A$776,$A50,СВЦЭМ!$B$33:$B$776,M$47)+'СЕТ СН'!$F$14+СВЦЭМ!$D$10+'СЕТ СН'!$F$6-'СЕТ СН'!$F$26</f>
        <v>973.20177434000004</v>
      </c>
      <c r="N50" s="36">
        <f>SUMIFS(СВЦЭМ!$D$33:$D$776,СВЦЭМ!$A$33:$A$776,$A50,СВЦЭМ!$B$33:$B$776,N$47)+'СЕТ СН'!$F$14+СВЦЭМ!$D$10+'СЕТ СН'!$F$6-'СЕТ СН'!$F$26</f>
        <v>980.97465132000002</v>
      </c>
      <c r="O50" s="36">
        <f>SUMIFS(СВЦЭМ!$D$33:$D$776,СВЦЭМ!$A$33:$A$776,$A50,СВЦЭМ!$B$33:$B$776,O$47)+'СЕТ СН'!$F$14+СВЦЭМ!$D$10+'СЕТ СН'!$F$6-'СЕТ СН'!$F$26</f>
        <v>982.84277039000006</v>
      </c>
      <c r="P50" s="36">
        <f>SUMIFS(СВЦЭМ!$D$33:$D$776,СВЦЭМ!$A$33:$A$776,$A50,СВЦЭМ!$B$33:$B$776,P$47)+'СЕТ СН'!$F$14+СВЦЭМ!$D$10+'СЕТ СН'!$F$6-'СЕТ СН'!$F$26</f>
        <v>986.67240488000004</v>
      </c>
      <c r="Q50" s="36">
        <f>SUMIFS(СВЦЭМ!$D$33:$D$776,СВЦЭМ!$A$33:$A$776,$A50,СВЦЭМ!$B$33:$B$776,Q$47)+'СЕТ СН'!$F$14+СВЦЭМ!$D$10+'СЕТ СН'!$F$6-'СЕТ СН'!$F$26</f>
        <v>982.18997697000009</v>
      </c>
      <c r="R50" s="36">
        <f>SUMIFS(СВЦЭМ!$D$33:$D$776,СВЦЭМ!$A$33:$A$776,$A50,СВЦЭМ!$B$33:$B$776,R$47)+'СЕТ СН'!$F$14+СВЦЭМ!$D$10+'СЕТ СН'!$F$6-'СЕТ СН'!$F$26</f>
        <v>976.28824840000004</v>
      </c>
      <c r="S50" s="36">
        <f>SUMIFS(СВЦЭМ!$D$33:$D$776,СВЦЭМ!$A$33:$A$776,$A50,СВЦЭМ!$B$33:$B$776,S$47)+'СЕТ СН'!$F$14+СВЦЭМ!$D$10+'СЕТ СН'!$F$6-'СЕТ СН'!$F$26</f>
        <v>977.62156203000006</v>
      </c>
      <c r="T50" s="36">
        <f>SUMIFS(СВЦЭМ!$D$33:$D$776,СВЦЭМ!$A$33:$A$776,$A50,СВЦЭМ!$B$33:$B$776,T$47)+'СЕТ СН'!$F$14+СВЦЭМ!$D$10+'СЕТ СН'!$F$6-'СЕТ СН'!$F$26</f>
        <v>938.25042143000007</v>
      </c>
      <c r="U50" s="36">
        <f>SUMIFS(СВЦЭМ!$D$33:$D$776,СВЦЭМ!$A$33:$A$776,$A50,СВЦЭМ!$B$33:$B$776,U$47)+'СЕТ СН'!$F$14+СВЦЭМ!$D$10+'СЕТ СН'!$F$6-'СЕТ СН'!$F$26</f>
        <v>921.01827671000012</v>
      </c>
      <c r="V50" s="36">
        <f>SUMIFS(СВЦЭМ!$D$33:$D$776,СВЦЭМ!$A$33:$A$776,$A50,СВЦЭМ!$B$33:$B$776,V$47)+'СЕТ СН'!$F$14+СВЦЭМ!$D$10+'СЕТ СН'!$F$6-'СЕТ СН'!$F$26</f>
        <v>924.65857901000004</v>
      </c>
      <c r="W50" s="36">
        <f>SUMIFS(СВЦЭМ!$D$33:$D$776,СВЦЭМ!$A$33:$A$776,$A50,СВЦЭМ!$B$33:$B$776,W$47)+'СЕТ СН'!$F$14+СВЦЭМ!$D$10+'СЕТ СН'!$F$6-'СЕТ СН'!$F$26</f>
        <v>915.58880195000006</v>
      </c>
      <c r="X50" s="36">
        <f>SUMIFS(СВЦЭМ!$D$33:$D$776,СВЦЭМ!$A$33:$A$776,$A50,СВЦЭМ!$B$33:$B$776,X$47)+'СЕТ СН'!$F$14+СВЦЭМ!$D$10+'СЕТ СН'!$F$6-'СЕТ СН'!$F$26</f>
        <v>976.0961779700001</v>
      </c>
      <c r="Y50" s="36">
        <f>SUMIFS(СВЦЭМ!$D$33:$D$776,СВЦЭМ!$A$33:$A$776,$A50,СВЦЭМ!$B$33:$B$776,Y$47)+'СЕТ СН'!$F$14+СВЦЭМ!$D$10+'СЕТ СН'!$F$6-'СЕТ СН'!$F$26</f>
        <v>979.67249935000007</v>
      </c>
    </row>
    <row r="51" spans="1:25" ht="15.75" x14ac:dyDescent="0.2">
      <c r="A51" s="35">
        <f t="shared" si="1"/>
        <v>44078</v>
      </c>
      <c r="B51" s="36">
        <f>SUMIFS(СВЦЭМ!$D$33:$D$776,СВЦЭМ!$A$33:$A$776,$A51,СВЦЭМ!$B$33:$B$776,B$47)+'СЕТ СН'!$F$14+СВЦЭМ!$D$10+'СЕТ СН'!$F$6-'СЕТ СН'!$F$26</f>
        <v>1055.5798122799999</v>
      </c>
      <c r="C51" s="36">
        <f>SUMIFS(СВЦЭМ!$D$33:$D$776,СВЦЭМ!$A$33:$A$776,$A51,СВЦЭМ!$B$33:$B$776,C$47)+'СЕТ СН'!$F$14+СВЦЭМ!$D$10+'СЕТ СН'!$F$6-'СЕТ СН'!$F$26</f>
        <v>1058.81994801</v>
      </c>
      <c r="D51" s="36">
        <f>SUMIFS(СВЦЭМ!$D$33:$D$776,СВЦЭМ!$A$33:$A$776,$A51,СВЦЭМ!$B$33:$B$776,D$47)+'СЕТ СН'!$F$14+СВЦЭМ!$D$10+'СЕТ СН'!$F$6-'СЕТ СН'!$F$26</f>
        <v>1041.5644610500001</v>
      </c>
      <c r="E51" s="36">
        <f>SUMIFS(СВЦЭМ!$D$33:$D$776,СВЦЭМ!$A$33:$A$776,$A51,СВЦЭМ!$B$33:$B$776,E$47)+'СЕТ СН'!$F$14+СВЦЭМ!$D$10+'СЕТ СН'!$F$6-'СЕТ СН'!$F$26</f>
        <v>1036.1578400600001</v>
      </c>
      <c r="F51" s="36">
        <f>SUMIFS(СВЦЭМ!$D$33:$D$776,СВЦЭМ!$A$33:$A$776,$A51,СВЦЭМ!$B$33:$B$776,F$47)+'СЕТ СН'!$F$14+СВЦЭМ!$D$10+'СЕТ СН'!$F$6-'СЕТ СН'!$F$26</f>
        <v>1036.25792088</v>
      </c>
      <c r="G51" s="36">
        <f>SUMIFS(СВЦЭМ!$D$33:$D$776,СВЦЭМ!$A$33:$A$776,$A51,СВЦЭМ!$B$33:$B$776,G$47)+'СЕТ СН'!$F$14+СВЦЭМ!$D$10+'СЕТ СН'!$F$6-'СЕТ СН'!$F$26</f>
        <v>1041.58627738</v>
      </c>
      <c r="H51" s="36">
        <f>SUMIFS(СВЦЭМ!$D$33:$D$776,СВЦЭМ!$A$33:$A$776,$A51,СВЦЭМ!$B$33:$B$776,H$47)+'СЕТ СН'!$F$14+СВЦЭМ!$D$10+'СЕТ СН'!$F$6-'СЕТ СН'!$F$26</f>
        <v>1025.64700877</v>
      </c>
      <c r="I51" s="36">
        <f>SUMIFS(СВЦЭМ!$D$33:$D$776,СВЦЭМ!$A$33:$A$776,$A51,СВЦЭМ!$B$33:$B$776,I$47)+'СЕТ СН'!$F$14+СВЦЭМ!$D$10+'СЕТ СН'!$F$6-'СЕТ СН'!$F$26</f>
        <v>985.0913424900001</v>
      </c>
      <c r="J51" s="36">
        <f>SUMIFS(СВЦЭМ!$D$33:$D$776,СВЦЭМ!$A$33:$A$776,$A51,СВЦЭМ!$B$33:$B$776,J$47)+'СЕТ СН'!$F$14+СВЦЭМ!$D$10+'СЕТ СН'!$F$6-'СЕТ СН'!$F$26</f>
        <v>973.73703109000007</v>
      </c>
      <c r="K51" s="36">
        <f>SUMIFS(СВЦЭМ!$D$33:$D$776,СВЦЭМ!$A$33:$A$776,$A51,СВЦЭМ!$B$33:$B$776,K$47)+'СЕТ СН'!$F$14+СВЦЭМ!$D$10+'СЕТ СН'!$F$6-'СЕТ СН'!$F$26</f>
        <v>935.09553920000008</v>
      </c>
      <c r="L51" s="36">
        <f>SUMIFS(СВЦЭМ!$D$33:$D$776,СВЦЭМ!$A$33:$A$776,$A51,СВЦЭМ!$B$33:$B$776,L$47)+'СЕТ СН'!$F$14+СВЦЭМ!$D$10+'СЕТ СН'!$F$6-'СЕТ СН'!$F$26</f>
        <v>929.10954864000007</v>
      </c>
      <c r="M51" s="36">
        <f>SUMIFS(СВЦЭМ!$D$33:$D$776,СВЦЭМ!$A$33:$A$776,$A51,СВЦЭМ!$B$33:$B$776,M$47)+'СЕТ СН'!$F$14+СВЦЭМ!$D$10+'СЕТ СН'!$F$6-'СЕТ СН'!$F$26</f>
        <v>923.79394861000003</v>
      </c>
      <c r="N51" s="36">
        <f>SUMIFS(СВЦЭМ!$D$33:$D$776,СВЦЭМ!$A$33:$A$776,$A51,СВЦЭМ!$B$33:$B$776,N$47)+'СЕТ СН'!$F$14+СВЦЭМ!$D$10+'СЕТ СН'!$F$6-'СЕТ СН'!$F$26</f>
        <v>943.8750396800001</v>
      </c>
      <c r="O51" s="36">
        <f>SUMIFS(СВЦЭМ!$D$33:$D$776,СВЦЭМ!$A$33:$A$776,$A51,СВЦЭМ!$B$33:$B$776,O$47)+'СЕТ СН'!$F$14+СВЦЭМ!$D$10+'СЕТ СН'!$F$6-'СЕТ СН'!$F$26</f>
        <v>966.60726742000008</v>
      </c>
      <c r="P51" s="36">
        <f>SUMIFS(СВЦЭМ!$D$33:$D$776,СВЦЭМ!$A$33:$A$776,$A51,СВЦЭМ!$B$33:$B$776,P$47)+'СЕТ СН'!$F$14+СВЦЭМ!$D$10+'СЕТ СН'!$F$6-'СЕТ СН'!$F$26</f>
        <v>968.38312140000005</v>
      </c>
      <c r="Q51" s="36">
        <f>SUMIFS(СВЦЭМ!$D$33:$D$776,СВЦЭМ!$A$33:$A$776,$A51,СВЦЭМ!$B$33:$B$776,Q$47)+'СЕТ СН'!$F$14+СВЦЭМ!$D$10+'СЕТ СН'!$F$6-'СЕТ СН'!$F$26</f>
        <v>953.4150172300001</v>
      </c>
      <c r="R51" s="36">
        <f>SUMIFS(СВЦЭМ!$D$33:$D$776,СВЦЭМ!$A$33:$A$776,$A51,СВЦЭМ!$B$33:$B$776,R$47)+'СЕТ СН'!$F$14+СВЦЭМ!$D$10+'СЕТ СН'!$F$6-'СЕТ СН'!$F$26</f>
        <v>963.83689470000002</v>
      </c>
      <c r="S51" s="36">
        <f>SUMIFS(СВЦЭМ!$D$33:$D$776,СВЦЭМ!$A$33:$A$776,$A51,СВЦЭМ!$B$33:$B$776,S$47)+'СЕТ СН'!$F$14+СВЦЭМ!$D$10+'СЕТ СН'!$F$6-'СЕТ СН'!$F$26</f>
        <v>977.07560027000011</v>
      </c>
      <c r="T51" s="36">
        <f>SUMIFS(СВЦЭМ!$D$33:$D$776,СВЦЭМ!$A$33:$A$776,$A51,СВЦЭМ!$B$33:$B$776,T$47)+'СЕТ СН'!$F$14+СВЦЭМ!$D$10+'СЕТ СН'!$F$6-'СЕТ СН'!$F$26</f>
        <v>966.01407434000009</v>
      </c>
      <c r="U51" s="36">
        <f>SUMIFS(СВЦЭМ!$D$33:$D$776,СВЦЭМ!$A$33:$A$776,$A51,СВЦЭМ!$B$33:$B$776,U$47)+'СЕТ СН'!$F$14+СВЦЭМ!$D$10+'СЕТ СН'!$F$6-'СЕТ СН'!$F$26</f>
        <v>943.5385041400001</v>
      </c>
      <c r="V51" s="36">
        <f>SUMIFS(СВЦЭМ!$D$33:$D$776,СВЦЭМ!$A$33:$A$776,$A51,СВЦЭМ!$B$33:$B$776,V$47)+'СЕТ СН'!$F$14+СВЦЭМ!$D$10+'СЕТ СН'!$F$6-'СЕТ СН'!$F$26</f>
        <v>948.78095009000003</v>
      </c>
      <c r="W51" s="36">
        <f>SUMIFS(СВЦЭМ!$D$33:$D$776,СВЦЭМ!$A$33:$A$776,$A51,СВЦЭМ!$B$33:$B$776,W$47)+'СЕТ СН'!$F$14+СВЦЭМ!$D$10+'СЕТ СН'!$F$6-'СЕТ СН'!$F$26</f>
        <v>957.71426035000002</v>
      </c>
      <c r="X51" s="36">
        <f>SUMIFS(СВЦЭМ!$D$33:$D$776,СВЦЭМ!$A$33:$A$776,$A51,СВЦЭМ!$B$33:$B$776,X$47)+'СЕТ СН'!$F$14+СВЦЭМ!$D$10+'СЕТ СН'!$F$6-'СЕТ СН'!$F$26</f>
        <v>971.36666505000005</v>
      </c>
      <c r="Y51" s="36">
        <f>SUMIFS(СВЦЭМ!$D$33:$D$776,СВЦЭМ!$A$33:$A$776,$A51,СВЦЭМ!$B$33:$B$776,Y$47)+'СЕТ СН'!$F$14+СВЦЭМ!$D$10+'СЕТ СН'!$F$6-'СЕТ СН'!$F$26</f>
        <v>997.0899390300001</v>
      </c>
    </row>
    <row r="52" spans="1:25" ht="15.75" x14ac:dyDescent="0.2">
      <c r="A52" s="35">
        <f t="shared" si="1"/>
        <v>44079</v>
      </c>
      <c r="B52" s="36">
        <f>SUMIFS(СВЦЭМ!$D$33:$D$776,СВЦЭМ!$A$33:$A$776,$A52,СВЦЭМ!$B$33:$B$776,B$47)+'СЕТ СН'!$F$14+СВЦЭМ!$D$10+'СЕТ СН'!$F$6-'СЕТ СН'!$F$26</f>
        <v>1018.2667325900001</v>
      </c>
      <c r="C52" s="36">
        <f>SUMIFS(СВЦЭМ!$D$33:$D$776,СВЦЭМ!$A$33:$A$776,$A52,СВЦЭМ!$B$33:$B$776,C$47)+'СЕТ СН'!$F$14+СВЦЭМ!$D$10+'СЕТ СН'!$F$6-'СЕТ СН'!$F$26</f>
        <v>1053.5849975599999</v>
      </c>
      <c r="D52" s="36">
        <f>SUMIFS(СВЦЭМ!$D$33:$D$776,СВЦЭМ!$A$33:$A$776,$A52,СВЦЭМ!$B$33:$B$776,D$47)+'СЕТ СН'!$F$14+СВЦЭМ!$D$10+'СЕТ СН'!$F$6-'СЕТ СН'!$F$26</f>
        <v>1049.2960374300001</v>
      </c>
      <c r="E52" s="36">
        <f>SUMIFS(СВЦЭМ!$D$33:$D$776,СВЦЭМ!$A$33:$A$776,$A52,СВЦЭМ!$B$33:$B$776,E$47)+'СЕТ СН'!$F$14+СВЦЭМ!$D$10+'СЕТ СН'!$F$6-'СЕТ СН'!$F$26</f>
        <v>1059.6740466700001</v>
      </c>
      <c r="F52" s="36">
        <f>SUMIFS(СВЦЭМ!$D$33:$D$776,СВЦЭМ!$A$33:$A$776,$A52,СВЦЭМ!$B$33:$B$776,F$47)+'СЕТ СН'!$F$14+СВЦЭМ!$D$10+'СЕТ СН'!$F$6-'СЕТ СН'!$F$26</f>
        <v>1067.0708016000001</v>
      </c>
      <c r="G52" s="36">
        <f>SUMIFS(СВЦЭМ!$D$33:$D$776,СВЦЭМ!$A$33:$A$776,$A52,СВЦЭМ!$B$33:$B$776,G$47)+'СЕТ СН'!$F$14+СВЦЭМ!$D$10+'СЕТ СН'!$F$6-'СЕТ СН'!$F$26</f>
        <v>1067.65841419</v>
      </c>
      <c r="H52" s="36">
        <f>SUMIFS(СВЦЭМ!$D$33:$D$776,СВЦЭМ!$A$33:$A$776,$A52,СВЦЭМ!$B$33:$B$776,H$47)+'СЕТ СН'!$F$14+СВЦЭМ!$D$10+'СЕТ СН'!$F$6-'СЕТ СН'!$F$26</f>
        <v>1053.4970038399999</v>
      </c>
      <c r="I52" s="36">
        <f>SUMIFS(СВЦЭМ!$D$33:$D$776,СВЦЭМ!$A$33:$A$776,$A52,СВЦЭМ!$B$33:$B$776,I$47)+'СЕТ СН'!$F$14+СВЦЭМ!$D$10+'СЕТ СН'!$F$6-'СЕТ СН'!$F$26</f>
        <v>996.41985591000002</v>
      </c>
      <c r="J52" s="36">
        <f>SUMIFS(СВЦЭМ!$D$33:$D$776,СВЦЭМ!$A$33:$A$776,$A52,СВЦЭМ!$B$33:$B$776,J$47)+'СЕТ СН'!$F$14+СВЦЭМ!$D$10+'СЕТ СН'!$F$6-'СЕТ СН'!$F$26</f>
        <v>986.66766666000012</v>
      </c>
      <c r="K52" s="36">
        <f>SUMIFS(СВЦЭМ!$D$33:$D$776,СВЦЭМ!$A$33:$A$776,$A52,СВЦЭМ!$B$33:$B$776,K$47)+'СЕТ СН'!$F$14+СВЦЭМ!$D$10+'СЕТ СН'!$F$6-'СЕТ СН'!$F$26</f>
        <v>956.40449664000005</v>
      </c>
      <c r="L52" s="36">
        <f>SUMIFS(СВЦЭМ!$D$33:$D$776,СВЦЭМ!$A$33:$A$776,$A52,СВЦЭМ!$B$33:$B$776,L$47)+'СЕТ СН'!$F$14+СВЦЭМ!$D$10+'СЕТ СН'!$F$6-'СЕТ СН'!$F$26</f>
        <v>930.59790437000004</v>
      </c>
      <c r="M52" s="36">
        <f>SUMIFS(СВЦЭМ!$D$33:$D$776,СВЦЭМ!$A$33:$A$776,$A52,СВЦЭМ!$B$33:$B$776,M$47)+'СЕТ СН'!$F$14+СВЦЭМ!$D$10+'СЕТ СН'!$F$6-'СЕТ СН'!$F$26</f>
        <v>917.21490502000006</v>
      </c>
      <c r="N52" s="36">
        <f>SUMIFS(СВЦЭМ!$D$33:$D$776,СВЦЭМ!$A$33:$A$776,$A52,СВЦЭМ!$B$33:$B$776,N$47)+'СЕТ СН'!$F$14+СВЦЭМ!$D$10+'СЕТ СН'!$F$6-'СЕТ СН'!$F$26</f>
        <v>926.49210255000003</v>
      </c>
      <c r="O52" s="36">
        <f>SUMIFS(СВЦЭМ!$D$33:$D$776,СВЦЭМ!$A$33:$A$776,$A52,СВЦЭМ!$B$33:$B$776,O$47)+'СЕТ СН'!$F$14+СВЦЭМ!$D$10+'СЕТ СН'!$F$6-'СЕТ СН'!$F$26</f>
        <v>928.63386005000007</v>
      </c>
      <c r="P52" s="36">
        <f>SUMIFS(СВЦЭМ!$D$33:$D$776,СВЦЭМ!$A$33:$A$776,$A52,СВЦЭМ!$B$33:$B$776,P$47)+'СЕТ СН'!$F$14+СВЦЭМ!$D$10+'СЕТ СН'!$F$6-'СЕТ СН'!$F$26</f>
        <v>922.77346975000012</v>
      </c>
      <c r="Q52" s="36">
        <f>SUMIFS(СВЦЭМ!$D$33:$D$776,СВЦЭМ!$A$33:$A$776,$A52,СВЦЭМ!$B$33:$B$776,Q$47)+'СЕТ СН'!$F$14+СВЦЭМ!$D$10+'СЕТ СН'!$F$6-'СЕТ СН'!$F$26</f>
        <v>904.40510670000003</v>
      </c>
      <c r="R52" s="36">
        <f>SUMIFS(СВЦЭМ!$D$33:$D$776,СВЦЭМ!$A$33:$A$776,$A52,СВЦЭМ!$B$33:$B$776,R$47)+'СЕТ СН'!$F$14+СВЦЭМ!$D$10+'СЕТ СН'!$F$6-'СЕТ СН'!$F$26</f>
        <v>923.41688082000007</v>
      </c>
      <c r="S52" s="36">
        <f>SUMIFS(СВЦЭМ!$D$33:$D$776,СВЦЭМ!$A$33:$A$776,$A52,СВЦЭМ!$B$33:$B$776,S$47)+'СЕТ СН'!$F$14+СВЦЭМ!$D$10+'СЕТ СН'!$F$6-'СЕТ СН'!$F$26</f>
        <v>933.04774713000006</v>
      </c>
      <c r="T52" s="36">
        <f>SUMIFS(СВЦЭМ!$D$33:$D$776,СВЦЭМ!$A$33:$A$776,$A52,СВЦЭМ!$B$33:$B$776,T$47)+'СЕТ СН'!$F$14+СВЦЭМ!$D$10+'СЕТ СН'!$F$6-'СЕТ СН'!$F$26</f>
        <v>925.73634335000008</v>
      </c>
      <c r="U52" s="36">
        <f>SUMIFS(СВЦЭМ!$D$33:$D$776,СВЦЭМ!$A$33:$A$776,$A52,СВЦЭМ!$B$33:$B$776,U$47)+'СЕТ СН'!$F$14+СВЦЭМ!$D$10+'СЕТ СН'!$F$6-'СЕТ СН'!$F$26</f>
        <v>915.56610110000008</v>
      </c>
      <c r="V52" s="36">
        <f>SUMIFS(СВЦЭМ!$D$33:$D$776,СВЦЭМ!$A$33:$A$776,$A52,СВЦЭМ!$B$33:$B$776,V$47)+'СЕТ СН'!$F$14+СВЦЭМ!$D$10+'СЕТ СН'!$F$6-'СЕТ СН'!$F$26</f>
        <v>919.26892060000011</v>
      </c>
      <c r="W52" s="36">
        <f>SUMIFS(СВЦЭМ!$D$33:$D$776,СВЦЭМ!$A$33:$A$776,$A52,СВЦЭМ!$B$33:$B$776,W$47)+'СЕТ СН'!$F$14+СВЦЭМ!$D$10+'СЕТ СН'!$F$6-'СЕТ СН'!$F$26</f>
        <v>944.33597688000009</v>
      </c>
      <c r="X52" s="36">
        <f>SUMIFS(СВЦЭМ!$D$33:$D$776,СВЦЭМ!$A$33:$A$776,$A52,СВЦЭМ!$B$33:$B$776,X$47)+'СЕТ СН'!$F$14+СВЦЭМ!$D$10+'СЕТ СН'!$F$6-'СЕТ СН'!$F$26</f>
        <v>932.93333862000009</v>
      </c>
      <c r="Y52" s="36">
        <f>SUMIFS(СВЦЭМ!$D$33:$D$776,СВЦЭМ!$A$33:$A$776,$A52,СВЦЭМ!$B$33:$B$776,Y$47)+'СЕТ СН'!$F$14+СВЦЭМ!$D$10+'СЕТ СН'!$F$6-'СЕТ СН'!$F$26</f>
        <v>974.24561325000002</v>
      </c>
    </row>
    <row r="53" spans="1:25" ht="15.75" x14ac:dyDescent="0.2">
      <c r="A53" s="35">
        <f t="shared" si="1"/>
        <v>44080</v>
      </c>
      <c r="B53" s="36">
        <f>SUMIFS(СВЦЭМ!$D$33:$D$776,СВЦЭМ!$A$33:$A$776,$A53,СВЦЭМ!$B$33:$B$776,B$47)+'СЕТ СН'!$F$14+СВЦЭМ!$D$10+'СЕТ СН'!$F$6-'СЕТ СН'!$F$26</f>
        <v>991.75098380000009</v>
      </c>
      <c r="C53" s="36">
        <f>SUMIFS(СВЦЭМ!$D$33:$D$776,СВЦЭМ!$A$33:$A$776,$A53,СВЦЭМ!$B$33:$B$776,C$47)+'СЕТ СН'!$F$14+СВЦЭМ!$D$10+'СЕТ СН'!$F$6-'СЕТ СН'!$F$26</f>
        <v>1020.6589511500001</v>
      </c>
      <c r="D53" s="36">
        <f>SUMIFS(СВЦЭМ!$D$33:$D$776,СВЦЭМ!$A$33:$A$776,$A53,СВЦЭМ!$B$33:$B$776,D$47)+'СЕТ СН'!$F$14+СВЦЭМ!$D$10+'СЕТ СН'!$F$6-'СЕТ СН'!$F$26</f>
        <v>1070.6362424399999</v>
      </c>
      <c r="E53" s="36">
        <f>SUMIFS(СВЦЭМ!$D$33:$D$776,СВЦЭМ!$A$33:$A$776,$A53,СВЦЭМ!$B$33:$B$776,E$47)+'СЕТ СН'!$F$14+СВЦЭМ!$D$10+'СЕТ СН'!$F$6-'СЕТ СН'!$F$26</f>
        <v>1121.2990488</v>
      </c>
      <c r="F53" s="36">
        <f>SUMIFS(СВЦЭМ!$D$33:$D$776,СВЦЭМ!$A$33:$A$776,$A53,СВЦЭМ!$B$33:$B$776,F$47)+'СЕТ СН'!$F$14+СВЦЭМ!$D$10+'СЕТ СН'!$F$6-'СЕТ СН'!$F$26</f>
        <v>1115.1914288</v>
      </c>
      <c r="G53" s="36">
        <f>SUMIFS(СВЦЭМ!$D$33:$D$776,СВЦЭМ!$A$33:$A$776,$A53,СВЦЭМ!$B$33:$B$776,G$47)+'СЕТ СН'!$F$14+СВЦЭМ!$D$10+'СЕТ СН'!$F$6-'СЕТ СН'!$F$26</f>
        <v>1120.2176310300001</v>
      </c>
      <c r="H53" s="36">
        <f>SUMIFS(СВЦЭМ!$D$33:$D$776,СВЦЭМ!$A$33:$A$776,$A53,СВЦЭМ!$B$33:$B$776,H$47)+'СЕТ СН'!$F$14+СВЦЭМ!$D$10+'СЕТ СН'!$F$6-'СЕТ СН'!$F$26</f>
        <v>1117.4256134100001</v>
      </c>
      <c r="I53" s="36">
        <f>SUMIFS(СВЦЭМ!$D$33:$D$776,СВЦЭМ!$A$33:$A$776,$A53,СВЦЭМ!$B$33:$B$776,I$47)+'СЕТ СН'!$F$14+СВЦЭМ!$D$10+'СЕТ СН'!$F$6-'СЕТ СН'!$F$26</f>
        <v>1010.91963563</v>
      </c>
      <c r="J53" s="36">
        <f>SUMIFS(СВЦЭМ!$D$33:$D$776,СВЦЭМ!$A$33:$A$776,$A53,СВЦЭМ!$B$33:$B$776,J$47)+'СЕТ СН'!$F$14+СВЦЭМ!$D$10+'СЕТ СН'!$F$6-'СЕТ СН'!$F$26</f>
        <v>913.01277225000013</v>
      </c>
      <c r="K53" s="36">
        <f>SUMIFS(СВЦЭМ!$D$33:$D$776,СВЦЭМ!$A$33:$A$776,$A53,СВЦЭМ!$B$33:$B$776,K$47)+'СЕТ СН'!$F$14+СВЦЭМ!$D$10+'СЕТ СН'!$F$6-'СЕТ СН'!$F$26</f>
        <v>811.01539262000006</v>
      </c>
      <c r="L53" s="36">
        <f>SUMIFS(СВЦЭМ!$D$33:$D$776,СВЦЭМ!$A$33:$A$776,$A53,СВЦЭМ!$B$33:$B$776,L$47)+'СЕТ СН'!$F$14+СВЦЭМ!$D$10+'СЕТ СН'!$F$6-'СЕТ СН'!$F$26</f>
        <v>822.73553952000009</v>
      </c>
      <c r="M53" s="36">
        <f>SUMIFS(СВЦЭМ!$D$33:$D$776,СВЦЭМ!$A$33:$A$776,$A53,СВЦЭМ!$B$33:$B$776,M$47)+'СЕТ СН'!$F$14+СВЦЭМ!$D$10+'СЕТ СН'!$F$6-'СЕТ СН'!$F$26</f>
        <v>818.08683265000002</v>
      </c>
      <c r="N53" s="36">
        <f>SUMIFS(СВЦЭМ!$D$33:$D$776,СВЦЭМ!$A$33:$A$776,$A53,СВЦЭМ!$B$33:$B$776,N$47)+'СЕТ СН'!$F$14+СВЦЭМ!$D$10+'СЕТ СН'!$F$6-'СЕТ СН'!$F$26</f>
        <v>812.94181734000006</v>
      </c>
      <c r="O53" s="36">
        <f>SUMIFS(СВЦЭМ!$D$33:$D$776,СВЦЭМ!$A$33:$A$776,$A53,СВЦЭМ!$B$33:$B$776,O$47)+'СЕТ СН'!$F$14+СВЦЭМ!$D$10+'СЕТ СН'!$F$6-'СЕТ СН'!$F$26</f>
        <v>808.10379438000007</v>
      </c>
      <c r="P53" s="36">
        <f>SUMIFS(СВЦЭМ!$D$33:$D$776,СВЦЭМ!$A$33:$A$776,$A53,СВЦЭМ!$B$33:$B$776,P$47)+'СЕТ СН'!$F$14+СВЦЭМ!$D$10+'СЕТ СН'!$F$6-'СЕТ СН'!$F$26</f>
        <v>803.3467523700001</v>
      </c>
      <c r="Q53" s="36">
        <f>SUMIFS(СВЦЭМ!$D$33:$D$776,СВЦЭМ!$A$33:$A$776,$A53,СВЦЭМ!$B$33:$B$776,Q$47)+'СЕТ СН'!$F$14+СВЦЭМ!$D$10+'СЕТ СН'!$F$6-'СЕТ СН'!$F$26</f>
        <v>801.74136944000008</v>
      </c>
      <c r="R53" s="36">
        <f>SUMIFS(СВЦЭМ!$D$33:$D$776,СВЦЭМ!$A$33:$A$776,$A53,СВЦЭМ!$B$33:$B$776,R$47)+'СЕТ СН'!$F$14+СВЦЭМ!$D$10+'СЕТ СН'!$F$6-'СЕТ СН'!$F$26</f>
        <v>794.91727284000012</v>
      </c>
      <c r="S53" s="36">
        <f>SUMIFS(СВЦЭМ!$D$33:$D$776,СВЦЭМ!$A$33:$A$776,$A53,СВЦЭМ!$B$33:$B$776,S$47)+'СЕТ СН'!$F$14+СВЦЭМ!$D$10+'СЕТ СН'!$F$6-'СЕТ СН'!$F$26</f>
        <v>804.00933588000009</v>
      </c>
      <c r="T53" s="36">
        <f>SUMIFS(СВЦЭМ!$D$33:$D$776,СВЦЭМ!$A$33:$A$776,$A53,СВЦЭМ!$B$33:$B$776,T$47)+'СЕТ СН'!$F$14+СВЦЭМ!$D$10+'СЕТ СН'!$F$6-'СЕТ СН'!$F$26</f>
        <v>804.85366325000007</v>
      </c>
      <c r="U53" s="36">
        <f>SUMIFS(СВЦЭМ!$D$33:$D$776,СВЦЭМ!$A$33:$A$776,$A53,СВЦЭМ!$B$33:$B$776,U$47)+'СЕТ СН'!$F$14+СВЦЭМ!$D$10+'СЕТ СН'!$F$6-'СЕТ СН'!$F$26</f>
        <v>792.51655332000007</v>
      </c>
      <c r="V53" s="36">
        <f>SUMIFS(СВЦЭМ!$D$33:$D$776,СВЦЭМ!$A$33:$A$776,$A53,СВЦЭМ!$B$33:$B$776,V$47)+'СЕТ СН'!$F$14+СВЦЭМ!$D$10+'СЕТ СН'!$F$6-'СЕТ СН'!$F$26</f>
        <v>796.54445492000002</v>
      </c>
      <c r="W53" s="36">
        <f>SUMIFS(СВЦЭМ!$D$33:$D$776,СВЦЭМ!$A$33:$A$776,$A53,СВЦЭМ!$B$33:$B$776,W$47)+'СЕТ СН'!$F$14+СВЦЭМ!$D$10+'СЕТ СН'!$F$6-'СЕТ СН'!$F$26</f>
        <v>789.16185694000012</v>
      </c>
      <c r="X53" s="36">
        <f>SUMIFS(СВЦЭМ!$D$33:$D$776,СВЦЭМ!$A$33:$A$776,$A53,СВЦЭМ!$B$33:$B$776,X$47)+'СЕТ СН'!$F$14+СВЦЭМ!$D$10+'СЕТ СН'!$F$6-'СЕТ СН'!$F$26</f>
        <v>791.68221060000008</v>
      </c>
      <c r="Y53" s="36">
        <f>SUMIFS(СВЦЭМ!$D$33:$D$776,СВЦЭМ!$A$33:$A$776,$A53,СВЦЭМ!$B$33:$B$776,Y$47)+'СЕТ СН'!$F$14+СВЦЭМ!$D$10+'СЕТ СН'!$F$6-'СЕТ СН'!$F$26</f>
        <v>827.62748920000013</v>
      </c>
    </row>
    <row r="54" spans="1:25" ht="15.75" x14ac:dyDescent="0.2">
      <c r="A54" s="35">
        <f t="shared" si="1"/>
        <v>44081</v>
      </c>
      <c r="B54" s="36">
        <f>SUMIFS(СВЦЭМ!$D$33:$D$776,СВЦЭМ!$A$33:$A$776,$A54,СВЦЭМ!$B$33:$B$776,B$47)+'СЕТ СН'!$F$14+СВЦЭМ!$D$10+'СЕТ СН'!$F$6-'СЕТ СН'!$F$26</f>
        <v>955.72075694000011</v>
      </c>
      <c r="C54" s="36">
        <f>SUMIFS(СВЦЭМ!$D$33:$D$776,СВЦЭМ!$A$33:$A$776,$A54,СВЦЭМ!$B$33:$B$776,C$47)+'СЕТ СН'!$F$14+СВЦЭМ!$D$10+'СЕТ СН'!$F$6-'СЕТ СН'!$F$26</f>
        <v>992.95794904000002</v>
      </c>
      <c r="D54" s="36">
        <f>SUMIFS(СВЦЭМ!$D$33:$D$776,СВЦЭМ!$A$33:$A$776,$A54,СВЦЭМ!$B$33:$B$776,D$47)+'СЕТ СН'!$F$14+СВЦЭМ!$D$10+'СЕТ СН'!$F$6-'СЕТ СН'!$F$26</f>
        <v>1007.20171573</v>
      </c>
      <c r="E54" s="36">
        <f>SUMIFS(СВЦЭМ!$D$33:$D$776,СВЦЭМ!$A$33:$A$776,$A54,СВЦЭМ!$B$33:$B$776,E$47)+'СЕТ СН'!$F$14+СВЦЭМ!$D$10+'СЕТ СН'!$F$6-'СЕТ СН'!$F$26</f>
        <v>1028.73595452</v>
      </c>
      <c r="F54" s="36">
        <f>SUMIFS(СВЦЭМ!$D$33:$D$776,СВЦЭМ!$A$33:$A$776,$A54,СВЦЭМ!$B$33:$B$776,F$47)+'СЕТ СН'!$F$14+СВЦЭМ!$D$10+'СЕТ СН'!$F$6-'СЕТ СН'!$F$26</f>
        <v>1028.4477395500001</v>
      </c>
      <c r="G54" s="36">
        <f>SUMIFS(СВЦЭМ!$D$33:$D$776,СВЦЭМ!$A$33:$A$776,$A54,СВЦЭМ!$B$33:$B$776,G$47)+'СЕТ СН'!$F$14+СВЦЭМ!$D$10+'СЕТ СН'!$F$6-'СЕТ СН'!$F$26</f>
        <v>1018.4845022200001</v>
      </c>
      <c r="H54" s="36">
        <f>SUMIFS(СВЦЭМ!$D$33:$D$776,СВЦЭМ!$A$33:$A$776,$A54,СВЦЭМ!$B$33:$B$776,H$47)+'СЕТ СН'!$F$14+СВЦЭМ!$D$10+'СЕТ СН'!$F$6-'СЕТ СН'!$F$26</f>
        <v>998.52744877000009</v>
      </c>
      <c r="I54" s="36">
        <f>SUMIFS(СВЦЭМ!$D$33:$D$776,СВЦЭМ!$A$33:$A$776,$A54,СВЦЭМ!$B$33:$B$776,I$47)+'СЕТ СН'!$F$14+СВЦЭМ!$D$10+'СЕТ СН'!$F$6-'СЕТ СН'!$F$26</f>
        <v>971.02513986000008</v>
      </c>
      <c r="J54" s="36">
        <f>SUMIFS(СВЦЭМ!$D$33:$D$776,СВЦЭМ!$A$33:$A$776,$A54,СВЦЭМ!$B$33:$B$776,J$47)+'СЕТ СН'!$F$14+СВЦЭМ!$D$10+'СЕТ СН'!$F$6-'СЕТ СН'!$F$26</f>
        <v>935.43117910000012</v>
      </c>
      <c r="K54" s="36">
        <f>SUMIFS(СВЦЭМ!$D$33:$D$776,СВЦЭМ!$A$33:$A$776,$A54,СВЦЭМ!$B$33:$B$776,K$47)+'СЕТ СН'!$F$14+СВЦЭМ!$D$10+'СЕТ СН'!$F$6-'СЕТ СН'!$F$26</f>
        <v>896.35934294000003</v>
      </c>
      <c r="L54" s="36">
        <f>SUMIFS(СВЦЭМ!$D$33:$D$776,СВЦЭМ!$A$33:$A$776,$A54,СВЦЭМ!$B$33:$B$776,L$47)+'СЕТ СН'!$F$14+СВЦЭМ!$D$10+'СЕТ СН'!$F$6-'СЕТ СН'!$F$26</f>
        <v>881.70656138000004</v>
      </c>
      <c r="M54" s="36">
        <f>SUMIFS(СВЦЭМ!$D$33:$D$776,СВЦЭМ!$A$33:$A$776,$A54,СВЦЭМ!$B$33:$B$776,M$47)+'СЕТ СН'!$F$14+СВЦЭМ!$D$10+'СЕТ СН'!$F$6-'СЕТ СН'!$F$26</f>
        <v>845.50026738000008</v>
      </c>
      <c r="N54" s="36">
        <f>SUMIFS(СВЦЭМ!$D$33:$D$776,СВЦЭМ!$A$33:$A$776,$A54,СВЦЭМ!$B$33:$B$776,N$47)+'СЕТ СН'!$F$14+СВЦЭМ!$D$10+'СЕТ СН'!$F$6-'СЕТ СН'!$F$26</f>
        <v>811.7798878100001</v>
      </c>
      <c r="O54" s="36">
        <f>SUMIFS(СВЦЭМ!$D$33:$D$776,СВЦЭМ!$A$33:$A$776,$A54,СВЦЭМ!$B$33:$B$776,O$47)+'СЕТ СН'!$F$14+СВЦЭМ!$D$10+'СЕТ СН'!$F$6-'СЕТ СН'!$F$26</f>
        <v>807.10753782000006</v>
      </c>
      <c r="P54" s="36">
        <f>SUMIFS(СВЦЭМ!$D$33:$D$776,СВЦЭМ!$A$33:$A$776,$A54,СВЦЭМ!$B$33:$B$776,P$47)+'СЕТ СН'!$F$14+СВЦЭМ!$D$10+'СЕТ СН'!$F$6-'СЕТ СН'!$F$26</f>
        <v>803.82115384000008</v>
      </c>
      <c r="Q54" s="36">
        <f>SUMIFS(СВЦЭМ!$D$33:$D$776,СВЦЭМ!$A$33:$A$776,$A54,СВЦЭМ!$B$33:$B$776,Q$47)+'СЕТ СН'!$F$14+СВЦЭМ!$D$10+'СЕТ СН'!$F$6-'СЕТ СН'!$F$26</f>
        <v>800.92584574000011</v>
      </c>
      <c r="R54" s="36">
        <f>SUMIFS(СВЦЭМ!$D$33:$D$776,СВЦЭМ!$A$33:$A$776,$A54,СВЦЭМ!$B$33:$B$776,R$47)+'СЕТ СН'!$F$14+СВЦЭМ!$D$10+'СЕТ СН'!$F$6-'СЕТ СН'!$F$26</f>
        <v>798.6443509500001</v>
      </c>
      <c r="S54" s="36">
        <f>SUMIFS(СВЦЭМ!$D$33:$D$776,СВЦЭМ!$A$33:$A$776,$A54,СВЦЭМ!$B$33:$B$776,S$47)+'СЕТ СН'!$F$14+СВЦЭМ!$D$10+'СЕТ СН'!$F$6-'СЕТ СН'!$F$26</f>
        <v>805.86058549000006</v>
      </c>
      <c r="T54" s="36">
        <f>SUMIFS(СВЦЭМ!$D$33:$D$776,СВЦЭМ!$A$33:$A$776,$A54,СВЦЭМ!$B$33:$B$776,T$47)+'СЕТ СН'!$F$14+СВЦЭМ!$D$10+'СЕТ СН'!$F$6-'СЕТ СН'!$F$26</f>
        <v>812.2710896100001</v>
      </c>
      <c r="U54" s="36">
        <f>SUMIFS(СВЦЭМ!$D$33:$D$776,СВЦЭМ!$A$33:$A$776,$A54,СВЦЭМ!$B$33:$B$776,U$47)+'СЕТ СН'!$F$14+СВЦЭМ!$D$10+'СЕТ СН'!$F$6-'СЕТ СН'!$F$26</f>
        <v>814.34330083000009</v>
      </c>
      <c r="V54" s="36">
        <f>SUMIFS(СВЦЭМ!$D$33:$D$776,СВЦЭМ!$A$33:$A$776,$A54,СВЦЭМ!$B$33:$B$776,V$47)+'СЕТ СН'!$F$14+СВЦЭМ!$D$10+'СЕТ СН'!$F$6-'СЕТ СН'!$F$26</f>
        <v>815.0871500400001</v>
      </c>
      <c r="W54" s="36">
        <f>SUMIFS(СВЦЭМ!$D$33:$D$776,СВЦЭМ!$A$33:$A$776,$A54,СВЦЭМ!$B$33:$B$776,W$47)+'СЕТ СН'!$F$14+СВЦЭМ!$D$10+'СЕТ СН'!$F$6-'СЕТ СН'!$F$26</f>
        <v>816.72444148000011</v>
      </c>
      <c r="X54" s="36">
        <f>SUMIFS(СВЦЭМ!$D$33:$D$776,СВЦЭМ!$A$33:$A$776,$A54,СВЦЭМ!$B$33:$B$776,X$47)+'СЕТ СН'!$F$14+СВЦЭМ!$D$10+'СЕТ СН'!$F$6-'СЕТ СН'!$F$26</f>
        <v>805.91748254000004</v>
      </c>
      <c r="Y54" s="36">
        <f>SUMIFS(СВЦЭМ!$D$33:$D$776,СВЦЭМ!$A$33:$A$776,$A54,СВЦЭМ!$B$33:$B$776,Y$47)+'СЕТ СН'!$F$14+СВЦЭМ!$D$10+'СЕТ СН'!$F$6-'СЕТ СН'!$F$26</f>
        <v>894.88436108000008</v>
      </c>
    </row>
    <row r="55" spans="1:25" ht="15.75" x14ac:dyDescent="0.2">
      <c r="A55" s="35">
        <f t="shared" si="1"/>
        <v>44082</v>
      </c>
      <c r="B55" s="36">
        <f>SUMIFS(СВЦЭМ!$D$33:$D$776,СВЦЭМ!$A$33:$A$776,$A55,СВЦЭМ!$B$33:$B$776,B$47)+'СЕТ СН'!$F$14+СВЦЭМ!$D$10+'СЕТ СН'!$F$6-'СЕТ СН'!$F$26</f>
        <v>929.57896382000013</v>
      </c>
      <c r="C55" s="36">
        <f>SUMIFS(СВЦЭМ!$D$33:$D$776,СВЦЭМ!$A$33:$A$776,$A55,СВЦЭМ!$B$33:$B$776,C$47)+'СЕТ СН'!$F$14+СВЦЭМ!$D$10+'СЕТ СН'!$F$6-'СЕТ СН'!$F$26</f>
        <v>976.49707029000012</v>
      </c>
      <c r="D55" s="36">
        <f>SUMIFS(СВЦЭМ!$D$33:$D$776,СВЦЭМ!$A$33:$A$776,$A55,СВЦЭМ!$B$33:$B$776,D$47)+'СЕТ СН'!$F$14+СВЦЭМ!$D$10+'СЕТ СН'!$F$6-'СЕТ СН'!$F$26</f>
        <v>1031.50905149</v>
      </c>
      <c r="E55" s="36">
        <f>SUMIFS(СВЦЭМ!$D$33:$D$776,СВЦЭМ!$A$33:$A$776,$A55,СВЦЭМ!$B$33:$B$776,E$47)+'СЕТ СН'!$F$14+СВЦЭМ!$D$10+'СЕТ СН'!$F$6-'СЕТ СН'!$F$26</f>
        <v>1054.1181700300001</v>
      </c>
      <c r="F55" s="36">
        <f>SUMIFS(СВЦЭМ!$D$33:$D$776,СВЦЭМ!$A$33:$A$776,$A55,СВЦЭМ!$B$33:$B$776,F$47)+'СЕТ СН'!$F$14+СВЦЭМ!$D$10+'СЕТ СН'!$F$6-'СЕТ СН'!$F$26</f>
        <v>1021.9704043800001</v>
      </c>
      <c r="G55" s="36">
        <f>SUMIFS(СВЦЭМ!$D$33:$D$776,СВЦЭМ!$A$33:$A$776,$A55,СВЦЭМ!$B$33:$B$776,G$47)+'СЕТ СН'!$F$14+СВЦЭМ!$D$10+'СЕТ СН'!$F$6-'СЕТ СН'!$F$26</f>
        <v>984.51284321000003</v>
      </c>
      <c r="H55" s="36">
        <f>SUMIFS(СВЦЭМ!$D$33:$D$776,СВЦЭМ!$A$33:$A$776,$A55,СВЦЭМ!$B$33:$B$776,H$47)+'СЕТ СН'!$F$14+СВЦЭМ!$D$10+'СЕТ СН'!$F$6-'СЕТ СН'!$F$26</f>
        <v>937.97080777000008</v>
      </c>
      <c r="I55" s="36">
        <f>SUMIFS(СВЦЭМ!$D$33:$D$776,СВЦЭМ!$A$33:$A$776,$A55,СВЦЭМ!$B$33:$B$776,I$47)+'СЕТ СН'!$F$14+СВЦЭМ!$D$10+'СЕТ СН'!$F$6-'СЕТ СН'!$F$26</f>
        <v>907.42064428000003</v>
      </c>
      <c r="J55" s="36">
        <f>SUMIFS(СВЦЭМ!$D$33:$D$776,СВЦЭМ!$A$33:$A$776,$A55,СВЦЭМ!$B$33:$B$776,J$47)+'СЕТ СН'!$F$14+СВЦЭМ!$D$10+'СЕТ СН'!$F$6-'СЕТ СН'!$F$26</f>
        <v>854.64873783000007</v>
      </c>
      <c r="K55" s="36">
        <f>SUMIFS(СВЦЭМ!$D$33:$D$776,СВЦЭМ!$A$33:$A$776,$A55,СВЦЭМ!$B$33:$B$776,K$47)+'СЕТ СН'!$F$14+СВЦЭМ!$D$10+'СЕТ СН'!$F$6-'СЕТ СН'!$F$26</f>
        <v>853.87918867000008</v>
      </c>
      <c r="L55" s="36">
        <f>SUMIFS(СВЦЭМ!$D$33:$D$776,СВЦЭМ!$A$33:$A$776,$A55,СВЦЭМ!$B$33:$B$776,L$47)+'СЕТ СН'!$F$14+СВЦЭМ!$D$10+'СЕТ СН'!$F$6-'СЕТ СН'!$F$26</f>
        <v>812.5303266300001</v>
      </c>
      <c r="M55" s="36">
        <f>SUMIFS(СВЦЭМ!$D$33:$D$776,СВЦЭМ!$A$33:$A$776,$A55,СВЦЭМ!$B$33:$B$776,M$47)+'СЕТ СН'!$F$14+СВЦЭМ!$D$10+'СЕТ СН'!$F$6-'СЕТ СН'!$F$26</f>
        <v>799.56273894000003</v>
      </c>
      <c r="N55" s="36">
        <f>SUMIFS(СВЦЭМ!$D$33:$D$776,СВЦЭМ!$A$33:$A$776,$A55,СВЦЭМ!$B$33:$B$776,N$47)+'СЕТ СН'!$F$14+СВЦЭМ!$D$10+'СЕТ СН'!$F$6-'СЕТ СН'!$F$26</f>
        <v>732.42794227000002</v>
      </c>
      <c r="O55" s="36">
        <f>SUMIFS(СВЦЭМ!$D$33:$D$776,СВЦЭМ!$A$33:$A$776,$A55,СВЦЭМ!$B$33:$B$776,O$47)+'СЕТ СН'!$F$14+СВЦЭМ!$D$10+'СЕТ СН'!$F$6-'СЕТ СН'!$F$26</f>
        <v>722.41204395000011</v>
      </c>
      <c r="P55" s="36">
        <f>SUMIFS(СВЦЭМ!$D$33:$D$776,СВЦЭМ!$A$33:$A$776,$A55,СВЦЭМ!$B$33:$B$776,P$47)+'СЕТ СН'!$F$14+СВЦЭМ!$D$10+'СЕТ СН'!$F$6-'СЕТ СН'!$F$26</f>
        <v>723.14959549000002</v>
      </c>
      <c r="Q55" s="36">
        <f>SUMIFS(СВЦЭМ!$D$33:$D$776,СВЦЭМ!$A$33:$A$776,$A55,СВЦЭМ!$B$33:$B$776,Q$47)+'СЕТ СН'!$F$14+СВЦЭМ!$D$10+'СЕТ СН'!$F$6-'СЕТ СН'!$F$26</f>
        <v>728.74822444000006</v>
      </c>
      <c r="R55" s="36">
        <f>SUMIFS(СВЦЭМ!$D$33:$D$776,СВЦЭМ!$A$33:$A$776,$A55,СВЦЭМ!$B$33:$B$776,R$47)+'СЕТ СН'!$F$14+СВЦЭМ!$D$10+'СЕТ СН'!$F$6-'СЕТ СН'!$F$26</f>
        <v>711.5618831700001</v>
      </c>
      <c r="S55" s="36">
        <f>SUMIFS(СВЦЭМ!$D$33:$D$776,СВЦЭМ!$A$33:$A$776,$A55,СВЦЭМ!$B$33:$B$776,S$47)+'СЕТ СН'!$F$14+СВЦЭМ!$D$10+'СЕТ СН'!$F$6-'СЕТ СН'!$F$26</f>
        <v>728.62227639000002</v>
      </c>
      <c r="T55" s="36">
        <f>SUMIFS(СВЦЭМ!$D$33:$D$776,СВЦЭМ!$A$33:$A$776,$A55,СВЦЭМ!$B$33:$B$776,T$47)+'СЕТ СН'!$F$14+СВЦЭМ!$D$10+'СЕТ СН'!$F$6-'СЕТ СН'!$F$26</f>
        <v>737.71897145000003</v>
      </c>
      <c r="U55" s="36">
        <f>SUMIFS(СВЦЭМ!$D$33:$D$776,СВЦЭМ!$A$33:$A$776,$A55,СВЦЭМ!$B$33:$B$776,U$47)+'СЕТ СН'!$F$14+СВЦЭМ!$D$10+'СЕТ СН'!$F$6-'СЕТ СН'!$F$26</f>
        <v>749.40489429000002</v>
      </c>
      <c r="V55" s="36">
        <f>SUMIFS(СВЦЭМ!$D$33:$D$776,СВЦЭМ!$A$33:$A$776,$A55,СВЦЭМ!$B$33:$B$776,V$47)+'СЕТ СН'!$F$14+СВЦЭМ!$D$10+'СЕТ СН'!$F$6-'СЕТ СН'!$F$26</f>
        <v>761.9474664600001</v>
      </c>
      <c r="W55" s="36">
        <f>SUMIFS(СВЦЭМ!$D$33:$D$776,СВЦЭМ!$A$33:$A$776,$A55,СВЦЭМ!$B$33:$B$776,W$47)+'СЕТ СН'!$F$14+СВЦЭМ!$D$10+'СЕТ СН'!$F$6-'СЕТ СН'!$F$26</f>
        <v>757.87656580000009</v>
      </c>
      <c r="X55" s="36">
        <f>SUMIFS(СВЦЭМ!$D$33:$D$776,СВЦЭМ!$A$33:$A$776,$A55,СВЦЭМ!$B$33:$B$776,X$47)+'СЕТ СН'!$F$14+СВЦЭМ!$D$10+'СЕТ СН'!$F$6-'СЕТ СН'!$F$26</f>
        <v>760.54894606000005</v>
      </c>
      <c r="Y55" s="36">
        <f>SUMIFS(СВЦЭМ!$D$33:$D$776,СВЦЭМ!$A$33:$A$776,$A55,СВЦЭМ!$B$33:$B$776,Y$47)+'СЕТ СН'!$F$14+СВЦЭМ!$D$10+'СЕТ СН'!$F$6-'СЕТ СН'!$F$26</f>
        <v>854.26454380000007</v>
      </c>
    </row>
    <row r="56" spans="1:25" ht="15.75" x14ac:dyDescent="0.2">
      <c r="A56" s="35">
        <f t="shared" si="1"/>
        <v>44083</v>
      </c>
      <c r="B56" s="36">
        <f>SUMIFS(СВЦЭМ!$D$33:$D$776,СВЦЭМ!$A$33:$A$776,$A56,СВЦЭМ!$B$33:$B$776,B$47)+'СЕТ СН'!$F$14+СВЦЭМ!$D$10+'СЕТ СН'!$F$6-'СЕТ СН'!$F$26</f>
        <v>934.73700851000012</v>
      </c>
      <c r="C56" s="36">
        <f>SUMIFS(СВЦЭМ!$D$33:$D$776,СВЦЭМ!$A$33:$A$776,$A56,СВЦЭМ!$B$33:$B$776,C$47)+'СЕТ СН'!$F$14+СВЦЭМ!$D$10+'СЕТ СН'!$F$6-'СЕТ СН'!$F$26</f>
        <v>969.54651115000001</v>
      </c>
      <c r="D56" s="36">
        <f>SUMIFS(СВЦЭМ!$D$33:$D$776,СВЦЭМ!$A$33:$A$776,$A56,СВЦЭМ!$B$33:$B$776,D$47)+'СЕТ СН'!$F$14+СВЦЭМ!$D$10+'СЕТ СН'!$F$6-'СЕТ СН'!$F$26</f>
        <v>1003.5070391900001</v>
      </c>
      <c r="E56" s="36">
        <f>SUMIFS(СВЦЭМ!$D$33:$D$776,СВЦЭМ!$A$33:$A$776,$A56,СВЦЭМ!$B$33:$B$776,E$47)+'СЕТ СН'!$F$14+СВЦЭМ!$D$10+'СЕТ СН'!$F$6-'СЕТ СН'!$F$26</f>
        <v>1017.5728638700001</v>
      </c>
      <c r="F56" s="36">
        <f>SUMIFS(СВЦЭМ!$D$33:$D$776,СВЦЭМ!$A$33:$A$776,$A56,СВЦЭМ!$B$33:$B$776,F$47)+'СЕТ СН'!$F$14+СВЦЭМ!$D$10+'СЕТ СН'!$F$6-'СЕТ СН'!$F$26</f>
        <v>993.38606316000005</v>
      </c>
      <c r="G56" s="36">
        <f>SUMIFS(СВЦЭМ!$D$33:$D$776,СВЦЭМ!$A$33:$A$776,$A56,СВЦЭМ!$B$33:$B$776,G$47)+'СЕТ СН'!$F$14+СВЦЭМ!$D$10+'СЕТ СН'!$F$6-'СЕТ СН'!$F$26</f>
        <v>981.67893111000012</v>
      </c>
      <c r="H56" s="36">
        <f>SUMIFS(СВЦЭМ!$D$33:$D$776,СВЦЭМ!$A$33:$A$776,$A56,СВЦЭМ!$B$33:$B$776,H$47)+'СЕТ СН'!$F$14+СВЦЭМ!$D$10+'СЕТ СН'!$F$6-'СЕТ СН'!$F$26</f>
        <v>957.17383145000008</v>
      </c>
      <c r="I56" s="36">
        <f>SUMIFS(СВЦЭМ!$D$33:$D$776,СВЦЭМ!$A$33:$A$776,$A56,СВЦЭМ!$B$33:$B$776,I$47)+'СЕТ СН'!$F$14+СВЦЭМ!$D$10+'СЕТ СН'!$F$6-'СЕТ СН'!$F$26</f>
        <v>948.57761265000011</v>
      </c>
      <c r="J56" s="36">
        <f>SUMIFS(СВЦЭМ!$D$33:$D$776,СВЦЭМ!$A$33:$A$776,$A56,СВЦЭМ!$B$33:$B$776,J$47)+'СЕТ СН'!$F$14+СВЦЭМ!$D$10+'СЕТ СН'!$F$6-'СЕТ СН'!$F$26</f>
        <v>900.82669367000005</v>
      </c>
      <c r="K56" s="36">
        <f>SUMIFS(СВЦЭМ!$D$33:$D$776,СВЦЭМ!$A$33:$A$776,$A56,СВЦЭМ!$B$33:$B$776,K$47)+'СЕТ СН'!$F$14+СВЦЭМ!$D$10+'СЕТ СН'!$F$6-'СЕТ СН'!$F$26</f>
        <v>890.45950247000007</v>
      </c>
      <c r="L56" s="36">
        <f>SUMIFS(СВЦЭМ!$D$33:$D$776,СВЦЭМ!$A$33:$A$776,$A56,СВЦЭМ!$B$33:$B$776,L$47)+'СЕТ СН'!$F$14+СВЦЭМ!$D$10+'СЕТ СН'!$F$6-'СЕТ СН'!$F$26</f>
        <v>872.99210731000005</v>
      </c>
      <c r="M56" s="36">
        <f>SUMIFS(СВЦЭМ!$D$33:$D$776,СВЦЭМ!$A$33:$A$776,$A56,СВЦЭМ!$B$33:$B$776,M$47)+'СЕТ СН'!$F$14+СВЦЭМ!$D$10+'СЕТ СН'!$F$6-'СЕТ СН'!$F$26</f>
        <v>814.19480628000008</v>
      </c>
      <c r="N56" s="36">
        <f>SUMIFS(СВЦЭМ!$D$33:$D$776,СВЦЭМ!$A$33:$A$776,$A56,СВЦЭМ!$B$33:$B$776,N$47)+'СЕТ СН'!$F$14+СВЦЭМ!$D$10+'СЕТ СН'!$F$6-'СЕТ СН'!$F$26</f>
        <v>751.70263825000006</v>
      </c>
      <c r="O56" s="36">
        <f>SUMIFS(СВЦЭМ!$D$33:$D$776,СВЦЭМ!$A$33:$A$776,$A56,СВЦЭМ!$B$33:$B$776,O$47)+'СЕТ СН'!$F$14+СВЦЭМ!$D$10+'СЕТ СН'!$F$6-'СЕТ СН'!$F$26</f>
        <v>749.34782067000003</v>
      </c>
      <c r="P56" s="36">
        <f>SUMIFS(СВЦЭМ!$D$33:$D$776,СВЦЭМ!$A$33:$A$776,$A56,СВЦЭМ!$B$33:$B$776,P$47)+'СЕТ СН'!$F$14+СВЦЭМ!$D$10+'СЕТ СН'!$F$6-'СЕТ СН'!$F$26</f>
        <v>750.62951229000009</v>
      </c>
      <c r="Q56" s="36">
        <f>SUMIFS(СВЦЭМ!$D$33:$D$776,СВЦЭМ!$A$33:$A$776,$A56,СВЦЭМ!$B$33:$B$776,Q$47)+'СЕТ СН'!$F$14+СВЦЭМ!$D$10+'СЕТ СН'!$F$6-'СЕТ СН'!$F$26</f>
        <v>756.08430634000013</v>
      </c>
      <c r="R56" s="36">
        <f>SUMIFS(СВЦЭМ!$D$33:$D$776,СВЦЭМ!$A$33:$A$776,$A56,СВЦЭМ!$B$33:$B$776,R$47)+'СЕТ СН'!$F$14+СВЦЭМ!$D$10+'СЕТ СН'!$F$6-'СЕТ СН'!$F$26</f>
        <v>745.09072528000002</v>
      </c>
      <c r="S56" s="36">
        <f>SUMIFS(СВЦЭМ!$D$33:$D$776,СВЦЭМ!$A$33:$A$776,$A56,СВЦЭМ!$B$33:$B$776,S$47)+'СЕТ СН'!$F$14+СВЦЭМ!$D$10+'СЕТ СН'!$F$6-'СЕТ СН'!$F$26</f>
        <v>744.78114812000013</v>
      </c>
      <c r="T56" s="36">
        <f>SUMIFS(СВЦЭМ!$D$33:$D$776,СВЦЭМ!$A$33:$A$776,$A56,СВЦЭМ!$B$33:$B$776,T$47)+'СЕТ СН'!$F$14+СВЦЭМ!$D$10+'СЕТ СН'!$F$6-'СЕТ СН'!$F$26</f>
        <v>750.80222699000012</v>
      </c>
      <c r="U56" s="36">
        <f>SUMIFS(СВЦЭМ!$D$33:$D$776,СВЦЭМ!$A$33:$A$776,$A56,СВЦЭМ!$B$33:$B$776,U$47)+'СЕТ СН'!$F$14+СВЦЭМ!$D$10+'СЕТ СН'!$F$6-'СЕТ СН'!$F$26</f>
        <v>766.17363908000004</v>
      </c>
      <c r="V56" s="36">
        <f>SUMIFS(СВЦЭМ!$D$33:$D$776,СВЦЭМ!$A$33:$A$776,$A56,СВЦЭМ!$B$33:$B$776,V$47)+'СЕТ СН'!$F$14+СВЦЭМ!$D$10+'СЕТ СН'!$F$6-'СЕТ СН'!$F$26</f>
        <v>762.33560530000011</v>
      </c>
      <c r="W56" s="36">
        <f>SUMIFS(СВЦЭМ!$D$33:$D$776,СВЦЭМ!$A$33:$A$776,$A56,СВЦЭМ!$B$33:$B$776,W$47)+'СЕТ СН'!$F$14+СВЦЭМ!$D$10+'СЕТ СН'!$F$6-'СЕТ СН'!$F$26</f>
        <v>757.16174425000008</v>
      </c>
      <c r="X56" s="36">
        <f>SUMIFS(СВЦЭМ!$D$33:$D$776,СВЦЭМ!$A$33:$A$776,$A56,СВЦЭМ!$B$33:$B$776,X$47)+'СЕТ СН'!$F$14+СВЦЭМ!$D$10+'СЕТ СН'!$F$6-'СЕТ СН'!$F$26</f>
        <v>778.72582806000003</v>
      </c>
      <c r="Y56" s="36">
        <f>SUMIFS(СВЦЭМ!$D$33:$D$776,СВЦЭМ!$A$33:$A$776,$A56,СВЦЭМ!$B$33:$B$776,Y$47)+'СЕТ СН'!$F$14+СВЦЭМ!$D$10+'СЕТ СН'!$F$6-'СЕТ СН'!$F$26</f>
        <v>878.43146886000011</v>
      </c>
    </row>
    <row r="57" spans="1:25" ht="15.75" x14ac:dyDescent="0.2">
      <c r="A57" s="35">
        <f t="shared" si="1"/>
        <v>44084</v>
      </c>
      <c r="B57" s="36">
        <f>SUMIFS(СВЦЭМ!$D$33:$D$776,СВЦЭМ!$A$33:$A$776,$A57,СВЦЭМ!$B$33:$B$776,B$47)+'СЕТ СН'!$F$14+СВЦЭМ!$D$10+'СЕТ СН'!$F$6-'СЕТ СН'!$F$26</f>
        <v>896.5484618700001</v>
      </c>
      <c r="C57" s="36">
        <f>SUMIFS(СВЦЭМ!$D$33:$D$776,СВЦЭМ!$A$33:$A$776,$A57,СВЦЭМ!$B$33:$B$776,C$47)+'СЕТ СН'!$F$14+СВЦЭМ!$D$10+'СЕТ СН'!$F$6-'СЕТ СН'!$F$26</f>
        <v>945.97867314000007</v>
      </c>
      <c r="D57" s="36">
        <f>SUMIFS(СВЦЭМ!$D$33:$D$776,СВЦЭМ!$A$33:$A$776,$A57,СВЦЭМ!$B$33:$B$776,D$47)+'СЕТ СН'!$F$14+СВЦЭМ!$D$10+'СЕТ СН'!$F$6-'СЕТ СН'!$F$26</f>
        <v>967.60516063000011</v>
      </c>
      <c r="E57" s="36">
        <f>SUMIFS(СВЦЭМ!$D$33:$D$776,СВЦЭМ!$A$33:$A$776,$A57,СВЦЭМ!$B$33:$B$776,E$47)+'СЕТ СН'!$F$14+СВЦЭМ!$D$10+'СЕТ СН'!$F$6-'СЕТ СН'!$F$26</f>
        <v>977.59188339000002</v>
      </c>
      <c r="F57" s="36">
        <f>SUMIFS(СВЦЭМ!$D$33:$D$776,СВЦЭМ!$A$33:$A$776,$A57,СВЦЭМ!$B$33:$B$776,F$47)+'СЕТ СН'!$F$14+СВЦЭМ!$D$10+'СЕТ СН'!$F$6-'СЕТ СН'!$F$26</f>
        <v>979.27946107000002</v>
      </c>
      <c r="G57" s="36">
        <f>SUMIFS(СВЦЭМ!$D$33:$D$776,СВЦЭМ!$A$33:$A$776,$A57,СВЦЭМ!$B$33:$B$776,G$47)+'СЕТ СН'!$F$14+СВЦЭМ!$D$10+'СЕТ СН'!$F$6-'СЕТ СН'!$F$26</f>
        <v>957.45940594000012</v>
      </c>
      <c r="H57" s="36">
        <f>SUMIFS(СВЦЭМ!$D$33:$D$776,СВЦЭМ!$A$33:$A$776,$A57,СВЦЭМ!$B$33:$B$776,H$47)+'СЕТ СН'!$F$14+СВЦЭМ!$D$10+'СЕТ СН'!$F$6-'СЕТ СН'!$F$26</f>
        <v>910.46727657000008</v>
      </c>
      <c r="I57" s="36">
        <f>SUMIFS(СВЦЭМ!$D$33:$D$776,СВЦЭМ!$A$33:$A$776,$A57,СВЦЭМ!$B$33:$B$776,I$47)+'СЕТ СН'!$F$14+СВЦЭМ!$D$10+'СЕТ СН'!$F$6-'СЕТ СН'!$F$26</f>
        <v>866.98296557000003</v>
      </c>
      <c r="J57" s="36">
        <f>SUMIFS(СВЦЭМ!$D$33:$D$776,СВЦЭМ!$A$33:$A$776,$A57,СВЦЭМ!$B$33:$B$776,J$47)+'СЕТ СН'!$F$14+СВЦЭМ!$D$10+'СЕТ СН'!$F$6-'СЕТ СН'!$F$26</f>
        <v>846.14108961000011</v>
      </c>
      <c r="K57" s="36">
        <f>SUMIFS(СВЦЭМ!$D$33:$D$776,СВЦЭМ!$A$33:$A$776,$A57,СВЦЭМ!$B$33:$B$776,K$47)+'СЕТ СН'!$F$14+СВЦЭМ!$D$10+'СЕТ СН'!$F$6-'СЕТ СН'!$F$26</f>
        <v>853.95469349000007</v>
      </c>
      <c r="L57" s="36">
        <f>SUMIFS(СВЦЭМ!$D$33:$D$776,СВЦЭМ!$A$33:$A$776,$A57,СВЦЭМ!$B$33:$B$776,L$47)+'СЕТ СН'!$F$14+СВЦЭМ!$D$10+'СЕТ СН'!$F$6-'СЕТ СН'!$F$26</f>
        <v>859.51899918000004</v>
      </c>
      <c r="M57" s="36">
        <f>SUMIFS(СВЦЭМ!$D$33:$D$776,СВЦЭМ!$A$33:$A$776,$A57,СВЦЭМ!$B$33:$B$776,M$47)+'СЕТ СН'!$F$14+СВЦЭМ!$D$10+'СЕТ СН'!$F$6-'СЕТ СН'!$F$26</f>
        <v>812.97947839000005</v>
      </c>
      <c r="N57" s="36">
        <f>SUMIFS(СВЦЭМ!$D$33:$D$776,СВЦЭМ!$A$33:$A$776,$A57,СВЦЭМ!$B$33:$B$776,N$47)+'СЕТ СН'!$F$14+СВЦЭМ!$D$10+'СЕТ СН'!$F$6-'СЕТ СН'!$F$26</f>
        <v>734.84168055000009</v>
      </c>
      <c r="O57" s="36">
        <f>SUMIFS(СВЦЭМ!$D$33:$D$776,СВЦЭМ!$A$33:$A$776,$A57,СВЦЭМ!$B$33:$B$776,O$47)+'СЕТ СН'!$F$14+СВЦЭМ!$D$10+'СЕТ СН'!$F$6-'СЕТ СН'!$F$26</f>
        <v>721.25174315000004</v>
      </c>
      <c r="P57" s="36">
        <f>SUMIFS(СВЦЭМ!$D$33:$D$776,СВЦЭМ!$A$33:$A$776,$A57,СВЦЭМ!$B$33:$B$776,P$47)+'СЕТ СН'!$F$14+СВЦЭМ!$D$10+'СЕТ СН'!$F$6-'СЕТ СН'!$F$26</f>
        <v>723.13353211000003</v>
      </c>
      <c r="Q57" s="36">
        <f>SUMIFS(СВЦЭМ!$D$33:$D$776,СВЦЭМ!$A$33:$A$776,$A57,СВЦЭМ!$B$33:$B$776,Q$47)+'СЕТ СН'!$F$14+СВЦЭМ!$D$10+'СЕТ СН'!$F$6-'СЕТ СН'!$F$26</f>
        <v>730.38092228000005</v>
      </c>
      <c r="R57" s="36">
        <f>SUMIFS(СВЦЭМ!$D$33:$D$776,СВЦЭМ!$A$33:$A$776,$A57,СВЦЭМ!$B$33:$B$776,R$47)+'СЕТ СН'!$F$14+СВЦЭМ!$D$10+'СЕТ СН'!$F$6-'СЕТ СН'!$F$26</f>
        <v>721.90946568000004</v>
      </c>
      <c r="S57" s="36">
        <f>SUMIFS(СВЦЭМ!$D$33:$D$776,СВЦЭМ!$A$33:$A$776,$A57,СВЦЭМ!$B$33:$B$776,S$47)+'СЕТ СН'!$F$14+СВЦЭМ!$D$10+'СЕТ СН'!$F$6-'СЕТ СН'!$F$26</f>
        <v>717.07258817000002</v>
      </c>
      <c r="T57" s="36">
        <f>SUMIFS(СВЦЭМ!$D$33:$D$776,СВЦЭМ!$A$33:$A$776,$A57,СВЦЭМ!$B$33:$B$776,T$47)+'СЕТ СН'!$F$14+СВЦЭМ!$D$10+'СЕТ СН'!$F$6-'СЕТ СН'!$F$26</f>
        <v>719.72520295000004</v>
      </c>
      <c r="U57" s="36">
        <f>SUMIFS(СВЦЭМ!$D$33:$D$776,СВЦЭМ!$A$33:$A$776,$A57,СВЦЭМ!$B$33:$B$776,U$47)+'СЕТ СН'!$F$14+СВЦЭМ!$D$10+'СЕТ СН'!$F$6-'СЕТ СН'!$F$26</f>
        <v>739.12651390000008</v>
      </c>
      <c r="V57" s="36">
        <f>SUMIFS(СВЦЭМ!$D$33:$D$776,СВЦЭМ!$A$33:$A$776,$A57,СВЦЭМ!$B$33:$B$776,V$47)+'СЕТ СН'!$F$14+СВЦЭМ!$D$10+'СЕТ СН'!$F$6-'СЕТ СН'!$F$26</f>
        <v>751.97725164000008</v>
      </c>
      <c r="W57" s="36">
        <f>SUMIFS(СВЦЭМ!$D$33:$D$776,СВЦЭМ!$A$33:$A$776,$A57,СВЦЭМ!$B$33:$B$776,W$47)+'СЕТ СН'!$F$14+СВЦЭМ!$D$10+'СЕТ СН'!$F$6-'СЕТ СН'!$F$26</f>
        <v>743.02253306000011</v>
      </c>
      <c r="X57" s="36">
        <f>SUMIFS(СВЦЭМ!$D$33:$D$776,СВЦЭМ!$A$33:$A$776,$A57,СВЦЭМ!$B$33:$B$776,X$47)+'СЕТ СН'!$F$14+СВЦЭМ!$D$10+'СЕТ СН'!$F$6-'СЕТ СН'!$F$26</f>
        <v>756.83658940000009</v>
      </c>
      <c r="Y57" s="36">
        <f>SUMIFS(СВЦЭМ!$D$33:$D$776,СВЦЭМ!$A$33:$A$776,$A57,СВЦЭМ!$B$33:$B$776,Y$47)+'СЕТ СН'!$F$14+СВЦЭМ!$D$10+'СЕТ СН'!$F$6-'СЕТ СН'!$F$26</f>
        <v>843.42104546000007</v>
      </c>
    </row>
    <row r="58" spans="1:25" ht="15.75" x14ac:dyDescent="0.2">
      <c r="A58" s="35">
        <f t="shared" si="1"/>
        <v>44085</v>
      </c>
      <c r="B58" s="36">
        <f>SUMIFS(СВЦЭМ!$D$33:$D$776,СВЦЭМ!$A$33:$A$776,$A58,СВЦЭМ!$B$33:$B$776,B$47)+'СЕТ СН'!$F$14+СВЦЭМ!$D$10+'СЕТ СН'!$F$6-'СЕТ СН'!$F$26</f>
        <v>903.97131079000008</v>
      </c>
      <c r="C58" s="36">
        <f>SUMIFS(СВЦЭМ!$D$33:$D$776,СВЦЭМ!$A$33:$A$776,$A58,СВЦЭМ!$B$33:$B$776,C$47)+'СЕТ СН'!$F$14+СВЦЭМ!$D$10+'СЕТ СН'!$F$6-'СЕТ СН'!$F$26</f>
        <v>924.65630170000009</v>
      </c>
      <c r="D58" s="36">
        <f>SUMIFS(СВЦЭМ!$D$33:$D$776,СВЦЭМ!$A$33:$A$776,$A58,СВЦЭМ!$B$33:$B$776,D$47)+'СЕТ СН'!$F$14+СВЦЭМ!$D$10+'СЕТ СН'!$F$6-'СЕТ СН'!$F$26</f>
        <v>937.80094737000002</v>
      </c>
      <c r="E58" s="36">
        <f>SUMIFS(СВЦЭМ!$D$33:$D$776,СВЦЭМ!$A$33:$A$776,$A58,СВЦЭМ!$B$33:$B$776,E$47)+'СЕТ СН'!$F$14+СВЦЭМ!$D$10+'СЕТ СН'!$F$6-'СЕТ СН'!$F$26</f>
        <v>961.7053931800001</v>
      </c>
      <c r="F58" s="36">
        <f>SUMIFS(СВЦЭМ!$D$33:$D$776,СВЦЭМ!$A$33:$A$776,$A58,СВЦЭМ!$B$33:$B$776,F$47)+'СЕТ СН'!$F$14+СВЦЭМ!$D$10+'СЕТ СН'!$F$6-'СЕТ СН'!$F$26</f>
        <v>966.12856226000008</v>
      </c>
      <c r="G58" s="36">
        <f>SUMIFS(СВЦЭМ!$D$33:$D$776,СВЦЭМ!$A$33:$A$776,$A58,СВЦЭМ!$B$33:$B$776,G$47)+'СЕТ СН'!$F$14+СВЦЭМ!$D$10+'СЕТ СН'!$F$6-'СЕТ СН'!$F$26</f>
        <v>948.77410638000003</v>
      </c>
      <c r="H58" s="36">
        <f>SUMIFS(СВЦЭМ!$D$33:$D$776,СВЦЭМ!$A$33:$A$776,$A58,СВЦЭМ!$B$33:$B$776,H$47)+'СЕТ СН'!$F$14+СВЦЭМ!$D$10+'СЕТ СН'!$F$6-'СЕТ СН'!$F$26</f>
        <v>897.60990522000009</v>
      </c>
      <c r="I58" s="36">
        <f>SUMIFS(СВЦЭМ!$D$33:$D$776,СВЦЭМ!$A$33:$A$776,$A58,СВЦЭМ!$B$33:$B$776,I$47)+'СЕТ СН'!$F$14+СВЦЭМ!$D$10+'СЕТ СН'!$F$6-'СЕТ СН'!$F$26</f>
        <v>842.99706016000005</v>
      </c>
      <c r="J58" s="36">
        <f>SUMIFS(СВЦЭМ!$D$33:$D$776,СВЦЭМ!$A$33:$A$776,$A58,СВЦЭМ!$B$33:$B$776,J$47)+'СЕТ СН'!$F$14+СВЦЭМ!$D$10+'СЕТ СН'!$F$6-'СЕТ СН'!$F$26</f>
        <v>805.03733954000006</v>
      </c>
      <c r="K58" s="36">
        <f>SUMIFS(СВЦЭМ!$D$33:$D$776,СВЦЭМ!$A$33:$A$776,$A58,СВЦЭМ!$B$33:$B$776,K$47)+'СЕТ СН'!$F$14+СВЦЭМ!$D$10+'СЕТ СН'!$F$6-'СЕТ СН'!$F$26</f>
        <v>798.63282315000004</v>
      </c>
      <c r="L58" s="36">
        <f>SUMIFS(СВЦЭМ!$D$33:$D$776,СВЦЭМ!$A$33:$A$776,$A58,СВЦЭМ!$B$33:$B$776,L$47)+'СЕТ СН'!$F$14+СВЦЭМ!$D$10+'СЕТ СН'!$F$6-'СЕТ СН'!$F$26</f>
        <v>831.42030160000002</v>
      </c>
      <c r="M58" s="36">
        <f>SUMIFS(СВЦЭМ!$D$33:$D$776,СВЦЭМ!$A$33:$A$776,$A58,СВЦЭМ!$B$33:$B$776,M$47)+'СЕТ СН'!$F$14+СВЦЭМ!$D$10+'СЕТ СН'!$F$6-'СЕТ СН'!$F$26</f>
        <v>791.54548424000006</v>
      </c>
      <c r="N58" s="36">
        <f>SUMIFS(СВЦЭМ!$D$33:$D$776,СВЦЭМ!$A$33:$A$776,$A58,СВЦЭМ!$B$33:$B$776,N$47)+'СЕТ СН'!$F$14+СВЦЭМ!$D$10+'СЕТ СН'!$F$6-'СЕТ СН'!$F$26</f>
        <v>743.35251596000012</v>
      </c>
      <c r="O58" s="36">
        <f>SUMIFS(СВЦЭМ!$D$33:$D$776,СВЦЭМ!$A$33:$A$776,$A58,СВЦЭМ!$B$33:$B$776,O$47)+'СЕТ СН'!$F$14+СВЦЭМ!$D$10+'СЕТ СН'!$F$6-'СЕТ СН'!$F$26</f>
        <v>724.21195787000011</v>
      </c>
      <c r="P58" s="36">
        <f>SUMIFS(СВЦЭМ!$D$33:$D$776,СВЦЭМ!$A$33:$A$776,$A58,СВЦЭМ!$B$33:$B$776,P$47)+'СЕТ СН'!$F$14+СВЦЭМ!$D$10+'СЕТ СН'!$F$6-'СЕТ СН'!$F$26</f>
        <v>721.29485779000004</v>
      </c>
      <c r="Q58" s="36">
        <f>SUMIFS(СВЦЭМ!$D$33:$D$776,СВЦЭМ!$A$33:$A$776,$A58,СВЦЭМ!$B$33:$B$776,Q$47)+'СЕТ СН'!$F$14+СВЦЭМ!$D$10+'СЕТ СН'!$F$6-'СЕТ СН'!$F$26</f>
        <v>719.63954380000007</v>
      </c>
      <c r="R58" s="36">
        <f>SUMIFS(СВЦЭМ!$D$33:$D$776,СВЦЭМ!$A$33:$A$776,$A58,СВЦЭМ!$B$33:$B$776,R$47)+'СЕТ СН'!$F$14+СВЦЭМ!$D$10+'СЕТ СН'!$F$6-'СЕТ СН'!$F$26</f>
        <v>713.22901935000004</v>
      </c>
      <c r="S58" s="36">
        <f>SUMIFS(СВЦЭМ!$D$33:$D$776,СВЦЭМ!$A$33:$A$776,$A58,СВЦЭМ!$B$33:$B$776,S$47)+'СЕТ СН'!$F$14+СВЦЭМ!$D$10+'СЕТ СН'!$F$6-'СЕТ СН'!$F$26</f>
        <v>713.20020382000007</v>
      </c>
      <c r="T58" s="36">
        <f>SUMIFS(СВЦЭМ!$D$33:$D$776,СВЦЭМ!$A$33:$A$776,$A58,СВЦЭМ!$B$33:$B$776,T$47)+'СЕТ СН'!$F$14+СВЦЭМ!$D$10+'СЕТ СН'!$F$6-'СЕТ СН'!$F$26</f>
        <v>707.61060928000006</v>
      </c>
      <c r="U58" s="36">
        <f>SUMIFS(СВЦЭМ!$D$33:$D$776,СВЦЭМ!$A$33:$A$776,$A58,СВЦЭМ!$B$33:$B$776,U$47)+'СЕТ СН'!$F$14+СВЦЭМ!$D$10+'СЕТ СН'!$F$6-'СЕТ СН'!$F$26</f>
        <v>713.68687766000005</v>
      </c>
      <c r="V58" s="36">
        <f>SUMIFS(СВЦЭМ!$D$33:$D$776,СВЦЭМ!$A$33:$A$776,$A58,СВЦЭМ!$B$33:$B$776,V$47)+'СЕТ СН'!$F$14+СВЦЭМ!$D$10+'СЕТ СН'!$F$6-'СЕТ СН'!$F$26</f>
        <v>728.49101866000012</v>
      </c>
      <c r="W58" s="36">
        <f>SUMIFS(СВЦЭМ!$D$33:$D$776,СВЦЭМ!$A$33:$A$776,$A58,СВЦЭМ!$B$33:$B$776,W$47)+'СЕТ СН'!$F$14+СВЦЭМ!$D$10+'СЕТ СН'!$F$6-'СЕТ СН'!$F$26</f>
        <v>723.05638406000003</v>
      </c>
      <c r="X58" s="36">
        <f>SUMIFS(СВЦЭМ!$D$33:$D$776,СВЦЭМ!$A$33:$A$776,$A58,СВЦЭМ!$B$33:$B$776,X$47)+'СЕТ СН'!$F$14+СВЦЭМ!$D$10+'СЕТ СН'!$F$6-'СЕТ СН'!$F$26</f>
        <v>726.65541279000013</v>
      </c>
      <c r="Y58" s="36">
        <f>SUMIFS(СВЦЭМ!$D$33:$D$776,СВЦЭМ!$A$33:$A$776,$A58,СВЦЭМ!$B$33:$B$776,Y$47)+'СЕТ СН'!$F$14+СВЦЭМ!$D$10+'СЕТ СН'!$F$6-'СЕТ СН'!$F$26</f>
        <v>769.27219517000003</v>
      </c>
    </row>
    <row r="59" spans="1:25" ht="15.75" x14ac:dyDescent="0.2">
      <c r="A59" s="35">
        <f t="shared" si="1"/>
        <v>44086</v>
      </c>
      <c r="B59" s="36">
        <f>SUMIFS(СВЦЭМ!$D$33:$D$776,СВЦЭМ!$A$33:$A$776,$A59,СВЦЭМ!$B$33:$B$776,B$47)+'СЕТ СН'!$F$14+СВЦЭМ!$D$10+'СЕТ СН'!$F$6-'СЕТ СН'!$F$26</f>
        <v>875.94382980000012</v>
      </c>
      <c r="C59" s="36">
        <f>SUMIFS(СВЦЭМ!$D$33:$D$776,СВЦЭМ!$A$33:$A$776,$A59,СВЦЭМ!$B$33:$B$776,C$47)+'СЕТ СН'!$F$14+СВЦЭМ!$D$10+'СЕТ СН'!$F$6-'СЕТ СН'!$F$26</f>
        <v>914.30623585000012</v>
      </c>
      <c r="D59" s="36">
        <f>SUMIFS(СВЦЭМ!$D$33:$D$776,СВЦЭМ!$A$33:$A$776,$A59,СВЦЭМ!$B$33:$B$776,D$47)+'СЕТ СН'!$F$14+СВЦЭМ!$D$10+'СЕТ СН'!$F$6-'СЕТ СН'!$F$26</f>
        <v>932.61840246000008</v>
      </c>
      <c r="E59" s="36">
        <f>SUMIFS(СВЦЭМ!$D$33:$D$776,СВЦЭМ!$A$33:$A$776,$A59,СВЦЭМ!$B$33:$B$776,E$47)+'СЕТ СН'!$F$14+СВЦЭМ!$D$10+'СЕТ СН'!$F$6-'СЕТ СН'!$F$26</f>
        <v>954.90321739000012</v>
      </c>
      <c r="F59" s="36">
        <f>SUMIFS(СВЦЭМ!$D$33:$D$776,СВЦЭМ!$A$33:$A$776,$A59,СВЦЭМ!$B$33:$B$776,F$47)+'СЕТ СН'!$F$14+СВЦЭМ!$D$10+'СЕТ СН'!$F$6-'СЕТ СН'!$F$26</f>
        <v>968.50676425000006</v>
      </c>
      <c r="G59" s="36">
        <f>SUMIFS(СВЦЭМ!$D$33:$D$776,СВЦЭМ!$A$33:$A$776,$A59,СВЦЭМ!$B$33:$B$776,G$47)+'СЕТ СН'!$F$14+СВЦЭМ!$D$10+'СЕТ СН'!$F$6-'СЕТ СН'!$F$26</f>
        <v>956.85386717000006</v>
      </c>
      <c r="H59" s="36">
        <f>SUMIFS(СВЦЭМ!$D$33:$D$776,СВЦЭМ!$A$33:$A$776,$A59,СВЦЭМ!$B$33:$B$776,H$47)+'СЕТ СН'!$F$14+СВЦЭМ!$D$10+'СЕТ СН'!$F$6-'СЕТ СН'!$F$26</f>
        <v>919.16786000000002</v>
      </c>
      <c r="I59" s="36">
        <f>SUMIFS(СВЦЭМ!$D$33:$D$776,СВЦЭМ!$A$33:$A$776,$A59,СВЦЭМ!$B$33:$B$776,I$47)+'СЕТ СН'!$F$14+СВЦЭМ!$D$10+'СЕТ СН'!$F$6-'СЕТ СН'!$F$26</f>
        <v>881.66346078000004</v>
      </c>
      <c r="J59" s="36">
        <f>SUMIFS(СВЦЭМ!$D$33:$D$776,СВЦЭМ!$A$33:$A$776,$A59,СВЦЭМ!$B$33:$B$776,J$47)+'СЕТ СН'!$F$14+СВЦЭМ!$D$10+'СЕТ СН'!$F$6-'СЕТ СН'!$F$26</f>
        <v>836.33408809000002</v>
      </c>
      <c r="K59" s="36">
        <f>SUMIFS(СВЦЭМ!$D$33:$D$776,СВЦЭМ!$A$33:$A$776,$A59,СВЦЭМ!$B$33:$B$776,K$47)+'СЕТ СН'!$F$14+СВЦЭМ!$D$10+'СЕТ СН'!$F$6-'СЕТ СН'!$F$26</f>
        <v>811.18904434000012</v>
      </c>
      <c r="L59" s="36">
        <f>SUMIFS(СВЦЭМ!$D$33:$D$776,СВЦЭМ!$A$33:$A$776,$A59,СВЦЭМ!$B$33:$B$776,L$47)+'СЕТ СН'!$F$14+СВЦЭМ!$D$10+'СЕТ СН'!$F$6-'СЕТ СН'!$F$26</f>
        <v>791.72353726000006</v>
      </c>
      <c r="M59" s="36">
        <f>SUMIFS(СВЦЭМ!$D$33:$D$776,СВЦЭМ!$A$33:$A$776,$A59,СВЦЭМ!$B$33:$B$776,M$47)+'СЕТ СН'!$F$14+СВЦЭМ!$D$10+'СЕТ СН'!$F$6-'СЕТ СН'!$F$26</f>
        <v>750.55957524000007</v>
      </c>
      <c r="N59" s="36">
        <f>SUMIFS(СВЦЭМ!$D$33:$D$776,СВЦЭМ!$A$33:$A$776,$A59,СВЦЭМ!$B$33:$B$776,N$47)+'СЕТ СН'!$F$14+СВЦЭМ!$D$10+'СЕТ СН'!$F$6-'СЕТ СН'!$F$26</f>
        <v>722.04870677000008</v>
      </c>
      <c r="O59" s="36">
        <f>SUMIFS(СВЦЭМ!$D$33:$D$776,СВЦЭМ!$A$33:$A$776,$A59,СВЦЭМ!$B$33:$B$776,O$47)+'СЕТ СН'!$F$14+СВЦЭМ!$D$10+'СЕТ СН'!$F$6-'СЕТ СН'!$F$26</f>
        <v>723.53270361000011</v>
      </c>
      <c r="P59" s="36">
        <f>SUMIFS(СВЦЭМ!$D$33:$D$776,СВЦЭМ!$A$33:$A$776,$A59,СВЦЭМ!$B$33:$B$776,P$47)+'СЕТ СН'!$F$14+СВЦЭМ!$D$10+'СЕТ СН'!$F$6-'СЕТ СН'!$F$26</f>
        <v>714.64227038000013</v>
      </c>
      <c r="Q59" s="36">
        <f>SUMIFS(СВЦЭМ!$D$33:$D$776,СВЦЭМ!$A$33:$A$776,$A59,СВЦЭМ!$B$33:$B$776,Q$47)+'СЕТ СН'!$F$14+СВЦЭМ!$D$10+'СЕТ СН'!$F$6-'СЕТ СН'!$F$26</f>
        <v>713.85773366000012</v>
      </c>
      <c r="R59" s="36">
        <f>SUMIFS(СВЦЭМ!$D$33:$D$776,СВЦЭМ!$A$33:$A$776,$A59,СВЦЭМ!$B$33:$B$776,R$47)+'СЕТ СН'!$F$14+СВЦЭМ!$D$10+'СЕТ СН'!$F$6-'СЕТ СН'!$F$26</f>
        <v>704.38170178000007</v>
      </c>
      <c r="S59" s="36">
        <f>SUMIFS(СВЦЭМ!$D$33:$D$776,СВЦЭМ!$A$33:$A$776,$A59,СВЦЭМ!$B$33:$B$776,S$47)+'СЕТ СН'!$F$14+СВЦЭМ!$D$10+'СЕТ СН'!$F$6-'СЕТ СН'!$F$26</f>
        <v>710.23381668000002</v>
      </c>
      <c r="T59" s="36">
        <f>SUMIFS(СВЦЭМ!$D$33:$D$776,СВЦЭМ!$A$33:$A$776,$A59,СВЦЭМ!$B$33:$B$776,T$47)+'СЕТ СН'!$F$14+СВЦЭМ!$D$10+'СЕТ СН'!$F$6-'СЕТ СН'!$F$26</f>
        <v>714.56307005000008</v>
      </c>
      <c r="U59" s="36">
        <f>SUMIFS(СВЦЭМ!$D$33:$D$776,СВЦЭМ!$A$33:$A$776,$A59,СВЦЭМ!$B$33:$B$776,U$47)+'СЕТ СН'!$F$14+СВЦЭМ!$D$10+'СЕТ СН'!$F$6-'СЕТ СН'!$F$26</f>
        <v>723.58090544000004</v>
      </c>
      <c r="V59" s="36">
        <f>SUMIFS(СВЦЭМ!$D$33:$D$776,СВЦЭМ!$A$33:$A$776,$A59,СВЦЭМ!$B$33:$B$776,V$47)+'СЕТ СН'!$F$14+СВЦЭМ!$D$10+'СЕТ СН'!$F$6-'СЕТ СН'!$F$26</f>
        <v>738.15449078000006</v>
      </c>
      <c r="W59" s="36">
        <f>SUMIFS(СВЦЭМ!$D$33:$D$776,СВЦЭМ!$A$33:$A$776,$A59,СВЦЭМ!$B$33:$B$776,W$47)+'СЕТ СН'!$F$14+СВЦЭМ!$D$10+'СЕТ СН'!$F$6-'СЕТ СН'!$F$26</f>
        <v>734.70106166000005</v>
      </c>
      <c r="X59" s="36">
        <f>SUMIFS(СВЦЭМ!$D$33:$D$776,СВЦЭМ!$A$33:$A$776,$A59,СВЦЭМ!$B$33:$B$776,X$47)+'СЕТ СН'!$F$14+СВЦЭМ!$D$10+'СЕТ СН'!$F$6-'СЕТ СН'!$F$26</f>
        <v>686.51205477000008</v>
      </c>
      <c r="Y59" s="36">
        <f>SUMIFS(СВЦЭМ!$D$33:$D$776,СВЦЭМ!$A$33:$A$776,$A59,СВЦЭМ!$B$33:$B$776,Y$47)+'СЕТ СН'!$F$14+СВЦЭМ!$D$10+'СЕТ СН'!$F$6-'СЕТ СН'!$F$26</f>
        <v>749.40413713000009</v>
      </c>
    </row>
    <row r="60" spans="1:25" ht="15.75" x14ac:dyDescent="0.2">
      <c r="A60" s="35">
        <f t="shared" si="1"/>
        <v>44087</v>
      </c>
      <c r="B60" s="36">
        <f>SUMIFS(СВЦЭМ!$D$33:$D$776,СВЦЭМ!$A$33:$A$776,$A60,СВЦЭМ!$B$33:$B$776,B$47)+'СЕТ СН'!$F$14+СВЦЭМ!$D$10+'СЕТ СН'!$F$6-'СЕТ СН'!$F$26</f>
        <v>839.96734858000002</v>
      </c>
      <c r="C60" s="36">
        <f>SUMIFS(СВЦЭМ!$D$33:$D$776,СВЦЭМ!$A$33:$A$776,$A60,СВЦЭМ!$B$33:$B$776,C$47)+'СЕТ СН'!$F$14+СВЦЭМ!$D$10+'СЕТ СН'!$F$6-'СЕТ СН'!$F$26</f>
        <v>861.63718841000002</v>
      </c>
      <c r="D60" s="36">
        <f>SUMIFS(СВЦЭМ!$D$33:$D$776,СВЦЭМ!$A$33:$A$776,$A60,СВЦЭМ!$B$33:$B$776,D$47)+'СЕТ СН'!$F$14+СВЦЭМ!$D$10+'СЕТ СН'!$F$6-'СЕТ СН'!$F$26</f>
        <v>881.11151117000009</v>
      </c>
      <c r="E60" s="36">
        <f>SUMIFS(СВЦЭМ!$D$33:$D$776,СВЦЭМ!$A$33:$A$776,$A60,СВЦЭМ!$B$33:$B$776,E$47)+'СЕТ СН'!$F$14+СВЦЭМ!$D$10+'СЕТ СН'!$F$6-'СЕТ СН'!$F$26</f>
        <v>891.48434430000009</v>
      </c>
      <c r="F60" s="36">
        <f>SUMIFS(СВЦЭМ!$D$33:$D$776,СВЦЭМ!$A$33:$A$776,$A60,СВЦЭМ!$B$33:$B$776,F$47)+'СЕТ СН'!$F$14+СВЦЭМ!$D$10+'СЕТ СН'!$F$6-'СЕТ СН'!$F$26</f>
        <v>897.94636558000002</v>
      </c>
      <c r="G60" s="36">
        <f>SUMIFS(СВЦЭМ!$D$33:$D$776,СВЦЭМ!$A$33:$A$776,$A60,СВЦЭМ!$B$33:$B$776,G$47)+'СЕТ СН'!$F$14+СВЦЭМ!$D$10+'СЕТ СН'!$F$6-'СЕТ СН'!$F$26</f>
        <v>888.66867218000004</v>
      </c>
      <c r="H60" s="36">
        <f>SUMIFS(СВЦЭМ!$D$33:$D$776,СВЦЭМ!$A$33:$A$776,$A60,СВЦЭМ!$B$33:$B$776,H$47)+'СЕТ СН'!$F$14+СВЦЭМ!$D$10+'СЕТ СН'!$F$6-'СЕТ СН'!$F$26</f>
        <v>882.05846625000004</v>
      </c>
      <c r="I60" s="36">
        <f>SUMIFS(СВЦЭМ!$D$33:$D$776,СВЦЭМ!$A$33:$A$776,$A60,СВЦЭМ!$B$33:$B$776,I$47)+'СЕТ СН'!$F$14+СВЦЭМ!$D$10+'СЕТ СН'!$F$6-'СЕТ СН'!$F$26</f>
        <v>855.10850382000012</v>
      </c>
      <c r="J60" s="36">
        <f>SUMIFS(СВЦЭМ!$D$33:$D$776,СВЦЭМ!$A$33:$A$776,$A60,СВЦЭМ!$B$33:$B$776,J$47)+'СЕТ СН'!$F$14+СВЦЭМ!$D$10+'СЕТ СН'!$F$6-'СЕТ СН'!$F$26</f>
        <v>807.20973769000011</v>
      </c>
      <c r="K60" s="36">
        <f>SUMIFS(СВЦЭМ!$D$33:$D$776,СВЦЭМ!$A$33:$A$776,$A60,СВЦЭМ!$B$33:$B$776,K$47)+'СЕТ СН'!$F$14+СВЦЭМ!$D$10+'СЕТ СН'!$F$6-'СЕТ СН'!$F$26</f>
        <v>764.53497642000002</v>
      </c>
      <c r="L60" s="36">
        <f>SUMIFS(СВЦЭМ!$D$33:$D$776,СВЦЭМ!$A$33:$A$776,$A60,СВЦЭМ!$B$33:$B$776,L$47)+'СЕТ СН'!$F$14+СВЦЭМ!$D$10+'СЕТ СН'!$F$6-'СЕТ СН'!$F$26</f>
        <v>745.73621337000009</v>
      </c>
      <c r="M60" s="36">
        <f>SUMIFS(СВЦЭМ!$D$33:$D$776,СВЦЭМ!$A$33:$A$776,$A60,СВЦЭМ!$B$33:$B$776,M$47)+'СЕТ СН'!$F$14+СВЦЭМ!$D$10+'СЕТ СН'!$F$6-'СЕТ СН'!$F$26</f>
        <v>698.62155944000006</v>
      </c>
      <c r="N60" s="36">
        <f>SUMIFS(СВЦЭМ!$D$33:$D$776,СВЦЭМ!$A$33:$A$776,$A60,СВЦЭМ!$B$33:$B$776,N$47)+'СЕТ СН'!$F$14+СВЦЭМ!$D$10+'СЕТ СН'!$F$6-'СЕТ СН'!$F$26</f>
        <v>658.17654148000008</v>
      </c>
      <c r="O60" s="36">
        <f>SUMIFS(СВЦЭМ!$D$33:$D$776,СВЦЭМ!$A$33:$A$776,$A60,СВЦЭМ!$B$33:$B$776,O$47)+'СЕТ СН'!$F$14+СВЦЭМ!$D$10+'СЕТ СН'!$F$6-'СЕТ СН'!$F$26</f>
        <v>657.4096582300001</v>
      </c>
      <c r="P60" s="36">
        <f>SUMIFS(СВЦЭМ!$D$33:$D$776,СВЦЭМ!$A$33:$A$776,$A60,СВЦЭМ!$B$33:$B$776,P$47)+'СЕТ СН'!$F$14+СВЦЭМ!$D$10+'СЕТ СН'!$F$6-'СЕТ СН'!$F$26</f>
        <v>648.66656280000007</v>
      </c>
      <c r="Q60" s="36">
        <f>SUMIFS(СВЦЭМ!$D$33:$D$776,СВЦЭМ!$A$33:$A$776,$A60,СВЦЭМ!$B$33:$B$776,Q$47)+'СЕТ СН'!$F$14+СВЦЭМ!$D$10+'СЕТ СН'!$F$6-'СЕТ СН'!$F$26</f>
        <v>648.10792757000002</v>
      </c>
      <c r="R60" s="36">
        <f>SUMIFS(СВЦЭМ!$D$33:$D$776,СВЦЭМ!$A$33:$A$776,$A60,СВЦЭМ!$B$33:$B$776,R$47)+'СЕТ СН'!$F$14+СВЦЭМ!$D$10+'СЕТ СН'!$F$6-'СЕТ СН'!$F$26</f>
        <v>646.67143481000005</v>
      </c>
      <c r="S60" s="36">
        <f>SUMIFS(СВЦЭМ!$D$33:$D$776,СВЦЭМ!$A$33:$A$776,$A60,СВЦЭМ!$B$33:$B$776,S$47)+'СЕТ СН'!$F$14+СВЦЭМ!$D$10+'СЕТ СН'!$F$6-'СЕТ СН'!$F$26</f>
        <v>656.55533091000007</v>
      </c>
      <c r="T60" s="36">
        <f>SUMIFS(СВЦЭМ!$D$33:$D$776,СВЦЭМ!$A$33:$A$776,$A60,СВЦЭМ!$B$33:$B$776,T$47)+'СЕТ СН'!$F$14+СВЦЭМ!$D$10+'СЕТ СН'!$F$6-'СЕТ СН'!$F$26</f>
        <v>661.23644331000003</v>
      </c>
      <c r="U60" s="36">
        <f>SUMIFS(СВЦЭМ!$D$33:$D$776,СВЦЭМ!$A$33:$A$776,$A60,СВЦЭМ!$B$33:$B$776,U$47)+'СЕТ СН'!$F$14+СВЦЭМ!$D$10+'СЕТ СН'!$F$6-'СЕТ СН'!$F$26</f>
        <v>672.83474008000007</v>
      </c>
      <c r="V60" s="36">
        <f>SUMIFS(СВЦЭМ!$D$33:$D$776,СВЦЭМ!$A$33:$A$776,$A60,СВЦЭМ!$B$33:$B$776,V$47)+'СЕТ СН'!$F$14+СВЦЭМ!$D$10+'СЕТ СН'!$F$6-'СЕТ СН'!$F$26</f>
        <v>693.8312602200001</v>
      </c>
      <c r="W60" s="36">
        <f>SUMIFS(СВЦЭМ!$D$33:$D$776,СВЦЭМ!$A$33:$A$776,$A60,СВЦЭМ!$B$33:$B$776,W$47)+'СЕТ СН'!$F$14+СВЦЭМ!$D$10+'СЕТ СН'!$F$6-'СЕТ СН'!$F$26</f>
        <v>689.32680163000009</v>
      </c>
      <c r="X60" s="36">
        <f>SUMIFS(СВЦЭМ!$D$33:$D$776,СВЦЭМ!$A$33:$A$776,$A60,СВЦЭМ!$B$33:$B$776,X$47)+'СЕТ СН'!$F$14+СВЦЭМ!$D$10+'СЕТ СН'!$F$6-'СЕТ СН'!$F$26</f>
        <v>666.9528023900001</v>
      </c>
      <c r="Y60" s="36">
        <f>SUMIFS(СВЦЭМ!$D$33:$D$776,СВЦЭМ!$A$33:$A$776,$A60,СВЦЭМ!$B$33:$B$776,Y$47)+'СЕТ СН'!$F$14+СВЦЭМ!$D$10+'СЕТ СН'!$F$6-'СЕТ СН'!$F$26</f>
        <v>746.31737952000003</v>
      </c>
    </row>
    <row r="61" spans="1:25" ht="15.75" x14ac:dyDescent="0.2">
      <c r="A61" s="35">
        <f t="shared" si="1"/>
        <v>44088</v>
      </c>
      <c r="B61" s="36">
        <f>SUMIFS(СВЦЭМ!$D$33:$D$776,СВЦЭМ!$A$33:$A$776,$A61,СВЦЭМ!$B$33:$B$776,B$47)+'СЕТ СН'!$F$14+СВЦЭМ!$D$10+'СЕТ СН'!$F$6-'СЕТ СН'!$F$26</f>
        <v>840.88037048000012</v>
      </c>
      <c r="C61" s="36">
        <f>SUMIFS(СВЦЭМ!$D$33:$D$776,СВЦЭМ!$A$33:$A$776,$A61,СВЦЭМ!$B$33:$B$776,C$47)+'СЕТ СН'!$F$14+СВЦЭМ!$D$10+'СЕТ СН'!$F$6-'СЕТ СН'!$F$26</f>
        <v>880.16687252000008</v>
      </c>
      <c r="D61" s="36">
        <f>SUMIFS(СВЦЭМ!$D$33:$D$776,СВЦЭМ!$A$33:$A$776,$A61,СВЦЭМ!$B$33:$B$776,D$47)+'СЕТ СН'!$F$14+СВЦЭМ!$D$10+'СЕТ СН'!$F$6-'СЕТ СН'!$F$26</f>
        <v>885.98272230000009</v>
      </c>
      <c r="E61" s="36">
        <f>SUMIFS(СВЦЭМ!$D$33:$D$776,СВЦЭМ!$A$33:$A$776,$A61,СВЦЭМ!$B$33:$B$776,E$47)+'СЕТ СН'!$F$14+СВЦЭМ!$D$10+'СЕТ СН'!$F$6-'СЕТ СН'!$F$26</f>
        <v>884.53303099000004</v>
      </c>
      <c r="F61" s="36">
        <f>SUMIFS(СВЦЭМ!$D$33:$D$776,СВЦЭМ!$A$33:$A$776,$A61,СВЦЭМ!$B$33:$B$776,F$47)+'СЕТ СН'!$F$14+СВЦЭМ!$D$10+'СЕТ СН'!$F$6-'СЕТ СН'!$F$26</f>
        <v>883.63608136000005</v>
      </c>
      <c r="G61" s="36">
        <f>SUMIFS(СВЦЭМ!$D$33:$D$776,СВЦЭМ!$A$33:$A$776,$A61,СВЦЭМ!$B$33:$B$776,G$47)+'СЕТ СН'!$F$14+СВЦЭМ!$D$10+'СЕТ СН'!$F$6-'СЕТ СН'!$F$26</f>
        <v>887.32090848000007</v>
      </c>
      <c r="H61" s="36">
        <f>SUMIFS(СВЦЭМ!$D$33:$D$776,СВЦЭМ!$A$33:$A$776,$A61,СВЦЭМ!$B$33:$B$776,H$47)+'СЕТ СН'!$F$14+СВЦЭМ!$D$10+'СЕТ СН'!$F$6-'СЕТ СН'!$F$26</f>
        <v>926.6070835700001</v>
      </c>
      <c r="I61" s="36">
        <f>SUMIFS(СВЦЭМ!$D$33:$D$776,СВЦЭМ!$A$33:$A$776,$A61,СВЦЭМ!$B$33:$B$776,I$47)+'СЕТ СН'!$F$14+СВЦЭМ!$D$10+'СЕТ СН'!$F$6-'СЕТ СН'!$F$26</f>
        <v>907.07099174000007</v>
      </c>
      <c r="J61" s="36">
        <f>SUMIFS(СВЦЭМ!$D$33:$D$776,СВЦЭМ!$A$33:$A$776,$A61,СВЦЭМ!$B$33:$B$776,J$47)+'СЕТ СН'!$F$14+СВЦЭМ!$D$10+'СЕТ СН'!$F$6-'СЕТ СН'!$F$26</f>
        <v>864.70086071000003</v>
      </c>
      <c r="K61" s="36">
        <f>SUMIFS(СВЦЭМ!$D$33:$D$776,СВЦЭМ!$A$33:$A$776,$A61,СВЦЭМ!$B$33:$B$776,K$47)+'СЕТ СН'!$F$14+СВЦЭМ!$D$10+'СЕТ СН'!$F$6-'СЕТ СН'!$F$26</f>
        <v>836.85905584000011</v>
      </c>
      <c r="L61" s="36">
        <f>SUMIFS(СВЦЭМ!$D$33:$D$776,СВЦЭМ!$A$33:$A$776,$A61,СВЦЭМ!$B$33:$B$776,L$47)+'СЕТ СН'!$F$14+СВЦЭМ!$D$10+'СЕТ СН'!$F$6-'СЕТ СН'!$F$26</f>
        <v>824.77150231000007</v>
      </c>
      <c r="M61" s="36">
        <f>SUMIFS(СВЦЭМ!$D$33:$D$776,СВЦЭМ!$A$33:$A$776,$A61,СВЦЭМ!$B$33:$B$776,M$47)+'СЕТ СН'!$F$14+СВЦЭМ!$D$10+'СЕТ СН'!$F$6-'СЕТ СН'!$F$26</f>
        <v>766.91381225000009</v>
      </c>
      <c r="N61" s="36">
        <f>SUMIFS(СВЦЭМ!$D$33:$D$776,СВЦЭМ!$A$33:$A$776,$A61,СВЦЭМ!$B$33:$B$776,N$47)+'СЕТ СН'!$F$14+СВЦЭМ!$D$10+'СЕТ СН'!$F$6-'СЕТ СН'!$F$26</f>
        <v>720.94144383000003</v>
      </c>
      <c r="O61" s="36">
        <f>SUMIFS(СВЦЭМ!$D$33:$D$776,СВЦЭМ!$A$33:$A$776,$A61,СВЦЭМ!$B$33:$B$776,O$47)+'СЕТ СН'!$F$14+СВЦЭМ!$D$10+'СЕТ СН'!$F$6-'СЕТ СН'!$F$26</f>
        <v>716.9954416600001</v>
      </c>
      <c r="P61" s="36">
        <f>SUMIFS(СВЦЭМ!$D$33:$D$776,СВЦЭМ!$A$33:$A$776,$A61,СВЦЭМ!$B$33:$B$776,P$47)+'СЕТ СН'!$F$14+СВЦЭМ!$D$10+'СЕТ СН'!$F$6-'СЕТ СН'!$F$26</f>
        <v>720.01899155000012</v>
      </c>
      <c r="Q61" s="36">
        <f>SUMIFS(СВЦЭМ!$D$33:$D$776,СВЦЭМ!$A$33:$A$776,$A61,СВЦЭМ!$B$33:$B$776,Q$47)+'СЕТ СН'!$F$14+СВЦЭМ!$D$10+'СЕТ СН'!$F$6-'СЕТ СН'!$F$26</f>
        <v>723.28981786000008</v>
      </c>
      <c r="R61" s="36">
        <f>SUMIFS(СВЦЭМ!$D$33:$D$776,СВЦЭМ!$A$33:$A$776,$A61,СВЦЭМ!$B$33:$B$776,R$47)+'СЕТ СН'!$F$14+СВЦЭМ!$D$10+'СЕТ СН'!$F$6-'СЕТ СН'!$F$26</f>
        <v>707.72333753000009</v>
      </c>
      <c r="S61" s="36">
        <f>SUMIFS(СВЦЭМ!$D$33:$D$776,СВЦЭМ!$A$33:$A$776,$A61,СВЦЭМ!$B$33:$B$776,S$47)+'СЕТ СН'!$F$14+СВЦЭМ!$D$10+'СЕТ СН'!$F$6-'СЕТ СН'!$F$26</f>
        <v>711.13569582000002</v>
      </c>
      <c r="T61" s="36">
        <f>SUMIFS(СВЦЭМ!$D$33:$D$776,СВЦЭМ!$A$33:$A$776,$A61,СВЦЭМ!$B$33:$B$776,T$47)+'СЕТ СН'!$F$14+СВЦЭМ!$D$10+'СЕТ СН'!$F$6-'СЕТ СН'!$F$26</f>
        <v>708.80639064000002</v>
      </c>
      <c r="U61" s="36">
        <f>SUMIFS(СВЦЭМ!$D$33:$D$776,СВЦЭМ!$A$33:$A$776,$A61,СВЦЭМ!$B$33:$B$776,U$47)+'СЕТ СН'!$F$14+СВЦЭМ!$D$10+'СЕТ СН'!$F$6-'СЕТ СН'!$F$26</f>
        <v>689.70733585000005</v>
      </c>
      <c r="V61" s="36">
        <f>SUMIFS(СВЦЭМ!$D$33:$D$776,СВЦЭМ!$A$33:$A$776,$A61,СВЦЭМ!$B$33:$B$776,V$47)+'СЕТ СН'!$F$14+СВЦЭМ!$D$10+'СЕТ СН'!$F$6-'СЕТ СН'!$F$26</f>
        <v>684.63968733000002</v>
      </c>
      <c r="W61" s="36">
        <f>SUMIFS(СВЦЭМ!$D$33:$D$776,СВЦЭМ!$A$33:$A$776,$A61,СВЦЭМ!$B$33:$B$776,W$47)+'СЕТ СН'!$F$14+СВЦЭМ!$D$10+'СЕТ СН'!$F$6-'СЕТ СН'!$F$26</f>
        <v>695.16091537000011</v>
      </c>
      <c r="X61" s="36">
        <f>SUMIFS(СВЦЭМ!$D$33:$D$776,СВЦЭМ!$A$33:$A$776,$A61,СВЦЭМ!$B$33:$B$776,X$47)+'СЕТ СН'!$F$14+СВЦЭМ!$D$10+'СЕТ СН'!$F$6-'СЕТ СН'!$F$26</f>
        <v>718.73550217000002</v>
      </c>
      <c r="Y61" s="36">
        <f>SUMIFS(СВЦЭМ!$D$33:$D$776,СВЦЭМ!$A$33:$A$776,$A61,СВЦЭМ!$B$33:$B$776,Y$47)+'СЕТ СН'!$F$14+СВЦЭМ!$D$10+'СЕТ СН'!$F$6-'СЕТ СН'!$F$26</f>
        <v>826.90478527000005</v>
      </c>
    </row>
    <row r="62" spans="1:25" ht="15.75" x14ac:dyDescent="0.2">
      <c r="A62" s="35">
        <f t="shared" si="1"/>
        <v>44089</v>
      </c>
      <c r="B62" s="36">
        <f>SUMIFS(СВЦЭМ!$D$33:$D$776,СВЦЭМ!$A$33:$A$776,$A62,СВЦЭМ!$B$33:$B$776,B$47)+'СЕТ СН'!$F$14+СВЦЭМ!$D$10+'СЕТ СН'!$F$6-'СЕТ СН'!$F$26</f>
        <v>867.09431103000009</v>
      </c>
      <c r="C62" s="36">
        <f>SUMIFS(СВЦЭМ!$D$33:$D$776,СВЦЭМ!$A$33:$A$776,$A62,СВЦЭМ!$B$33:$B$776,C$47)+'СЕТ СН'!$F$14+СВЦЭМ!$D$10+'СЕТ СН'!$F$6-'СЕТ СН'!$F$26</f>
        <v>881.30151124000008</v>
      </c>
      <c r="D62" s="36">
        <f>SUMIFS(СВЦЭМ!$D$33:$D$776,СВЦЭМ!$A$33:$A$776,$A62,СВЦЭМ!$B$33:$B$776,D$47)+'СЕТ СН'!$F$14+СВЦЭМ!$D$10+'СЕТ СН'!$F$6-'СЕТ СН'!$F$26</f>
        <v>906.81150407000007</v>
      </c>
      <c r="E62" s="36">
        <f>SUMIFS(СВЦЭМ!$D$33:$D$776,СВЦЭМ!$A$33:$A$776,$A62,СВЦЭМ!$B$33:$B$776,E$47)+'СЕТ СН'!$F$14+СВЦЭМ!$D$10+'СЕТ СН'!$F$6-'СЕТ СН'!$F$26</f>
        <v>908.76052269000002</v>
      </c>
      <c r="F62" s="36">
        <f>SUMIFS(СВЦЭМ!$D$33:$D$776,СВЦЭМ!$A$33:$A$776,$A62,СВЦЭМ!$B$33:$B$776,F$47)+'СЕТ СН'!$F$14+СВЦЭМ!$D$10+'СЕТ СН'!$F$6-'СЕТ СН'!$F$26</f>
        <v>907.88825037000004</v>
      </c>
      <c r="G62" s="36">
        <f>SUMIFS(СВЦЭМ!$D$33:$D$776,СВЦЭМ!$A$33:$A$776,$A62,СВЦЭМ!$B$33:$B$776,G$47)+'СЕТ СН'!$F$14+СВЦЭМ!$D$10+'СЕТ СН'!$F$6-'СЕТ СН'!$F$26</f>
        <v>899.55358956000009</v>
      </c>
      <c r="H62" s="36">
        <f>SUMIFS(СВЦЭМ!$D$33:$D$776,СВЦЭМ!$A$33:$A$776,$A62,СВЦЭМ!$B$33:$B$776,H$47)+'СЕТ СН'!$F$14+СВЦЭМ!$D$10+'СЕТ СН'!$F$6-'СЕТ СН'!$F$26</f>
        <v>856.29805998000006</v>
      </c>
      <c r="I62" s="36">
        <f>SUMIFS(СВЦЭМ!$D$33:$D$776,СВЦЭМ!$A$33:$A$776,$A62,СВЦЭМ!$B$33:$B$776,I$47)+'СЕТ СН'!$F$14+СВЦЭМ!$D$10+'СЕТ СН'!$F$6-'СЕТ СН'!$F$26</f>
        <v>842.51331507000009</v>
      </c>
      <c r="J62" s="36">
        <f>SUMIFS(СВЦЭМ!$D$33:$D$776,СВЦЭМ!$A$33:$A$776,$A62,СВЦЭМ!$B$33:$B$776,J$47)+'СЕТ СН'!$F$14+СВЦЭМ!$D$10+'СЕТ СН'!$F$6-'СЕТ СН'!$F$26</f>
        <v>792.48082893000003</v>
      </c>
      <c r="K62" s="36">
        <f>SUMIFS(СВЦЭМ!$D$33:$D$776,СВЦЭМ!$A$33:$A$776,$A62,СВЦЭМ!$B$33:$B$776,K$47)+'СЕТ СН'!$F$14+СВЦЭМ!$D$10+'СЕТ СН'!$F$6-'СЕТ СН'!$F$26</f>
        <v>756.17748223000012</v>
      </c>
      <c r="L62" s="36">
        <f>SUMIFS(СВЦЭМ!$D$33:$D$776,СВЦЭМ!$A$33:$A$776,$A62,СВЦЭМ!$B$33:$B$776,L$47)+'СЕТ СН'!$F$14+СВЦЭМ!$D$10+'СЕТ СН'!$F$6-'СЕТ СН'!$F$26</f>
        <v>766.77171405000013</v>
      </c>
      <c r="M62" s="36">
        <f>SUMIFS(СВЦЭМ!$D$33:$D$776,СВЦЭМ!$A$33:$A$776,$A62,СВЦЭМ!$B$33:$B$776,M$47)+'СЕТ СН'!$F$14+СВЦЭМ!$D$10+'СЕТ СН'!$F$6-'СЕТ СН'!$F$26</f>
        <v>741.32889888000011</v>
      </c>
      <c r="N62" s="36">
        <f>SUMIFS(СВЦЭМ!$D$33:$D$776,СВЦЭМ!$A$33:$A$776,$A62,СВЦЭМ!$B$33:$B$776,N$47)+'СЕТ СН'!$F$14+СВЦЭМ!$D$10+'СЕТ СН'!$F$6-'СЕТ СН'!$F$26</f>
        <v>701.28907043000004</v>
      </c>
      <c r="O62" s="36">
        <f>SUMIFS(СВЦЭМ!$D$33:$D$776,СВЦЭМ!$A$33:$A$776,$A62,СВЦЭМ!$B$33:$B$776,O$47)+'СЕТ СН'!$F$14+СВЦЭМ!$D$10+'СЕТ СН'!$F$6-'СЕТ СН'!$F$26</f>
        <v>675.6941814600001</v>
      </c>
      <c r="P62" s="36">
        <f>SUMIFS(СВЦЭМ!$D$33:$D$776,СВЦЭМ!$A$33:$A$776,$A62,СВЦЭМ!$B$33:$B$776,P$47)+'СЕТ СН'!$F$14+СВЦЭМ!$D$10+'СЕТ СН'!$F$6-'СЕТ СН'!$F$26</f>
        <v>675.63712954000005</v>
      </c>
      <c r="Q62" s="36">
        <f>SUMIFS(СВЦЭМ!$D$33:$D$776,СВЦЭМ!$A$33:$A$776,$A62,СВЦЭМ!$B$33:$B$776,Q$47)+'СЕТ СН'!$F$14+СВЦЭМ!$D$10+'СЕТ СН'!$F$6-'СЕТ СН'!$F$26</f>
        <v>676.83017643000005</v>
      </c>
      <c r="R62" s="36">
        <f>SUMIFS(СВЦЭМ!$D$33:$D$776,СВЦЭМ!$A$33:$A$776,$A62,СВЦЭМ!$B$33:$B$776,R$47)+'СЕТ СН'!$F$14+СВЦЭМ!$D$10+'СЕТ СН'!$F$6-'СЕТ СН'!$F$26</f>
        <v>669.77554122000004</v>
      </c>
      <c r="S62" s="36">
        <f>SUMIFS(СВЦЭМ!$D$33:$D$776,СВЦЭМ!$A$33:$A$776,$A62,СВЦЭМ!$B$33:$B$776,S$47)+'СЕТ СН'!$F$14+СВЦЭМ!$D$10+'СЕТ СН'!$F$6-'СЕТ СН'!$F$26</f>
        <v>674.80986954000002</v>
      </c>
      <c r="T62" s="36">
        <f>SUMIFS(СВЦЭМ!$D$33:$D$776,СВЦЭМ!$A$33:$A$776,$A62,СВЦЭМ!$B$33:$B$776,T$47)+'СЕТ СН'!$F$14+СВЦЭМ!$D$10+'СЕТ СН'!$F$6-'СЕТ СН'!$F$26</f>
        <v>657.97655757000007</v>
      </c>
      <c r="U62" s="36">
        <f>SUMIFS(СВЦЭМ!$D$33:$D$776,СВЦЭМ!$A$33:$A$776,$A62,СВЦЭМ!$B$33:$B$776,U$47)+'СЕТ СН'!$F$14+СВЦЭМ!$D$10+'СЕТ СН'!$F$6-'СЕТ СН'!$F$26</f>
        <v>640.74486403000014</v>
      </c>
      <c r="V62" s="36">
        <f>SUMIFS(СВЦЭМ!$D$33:$D$776,СВЦЭМ!$A$33:$A$776,$A62,СВЦЭМ!$B$33:$B$776,V$47)+'СЕТ СН'!$F$14+СВЦЭМ!$D$10+'СЕТ СН'!$F$6-'СЕТ СН'!$F$26</f>
        <v>654.10658265000006</v>
      </c>
      <c r="W62" s="36">
        <f>SUMIFS(СВЦЭМ!$D$33:$D$776,СВЦЭМ!$A$33:$A$776,$A62,СВЦЭМ!$B$33:$B$776,W$47)+'СЕТ СН'!$F$14+СВЦЭМ!$D$10+'СЕТ СН'!$F$6-'СЕТ СН'!$F$26</f>
        <v>658.44334289000005</v>
      </c>
      <c r="X62" s="36">
        <f>SUMIFS(СВЦЭМ!$D$33:$D$776,СВЦЭМ!$A$33:$A$776,$A62,СВЦЭМ!$B$33:$B$776,X$47)+'СЕТ СН'!$F$14+СВЦЭМ!$D$10+'СЕТ СН'!$F$6-'СЕТ СН'!$F$26</f>
        <v>686.88034797000012</v>
      </c>
      <c r="Y62" s="36">
        <f>SUMIFS(СВЦЭМ!$D$33:$D$776,СВЦЭМ!$A$33:$A$776,$A62,СВЦЭМ!$B$33:$B$776,Y$47)+'СЕТ СН'!$F$14+СВЦЭМ!$D$10+'СЕТ СН'!$F$6-'СЕТ СН'!$F$26</f>
        <v>778.37719192000009</v>
      </c>
    </row>
    <row r="63" spans="1:25" ht="15.75" x14ac:dyDescent="0.2">
      <c r="A63" s="35">
        <f t="shared" si="1"/>
        <v>44090</v>
      </c>
      <c r="B63" s="36">
        <f>SUMIFS(СВЦЭМ!$D$33:$D$776,СВЦЭМ!$A$33:$A$776,$A63,СВЦЭМ!$B$33:$B$776,B$47)+'СЕТ СН'!$F$14+СВЦЭМ!$D$10+'СЕТ СН'!$F$6-'СЕТ СН'!$F$26</f>
        <v>851.36260228000003</v>
      </c>
      <c r="C63" s="36">
        <f>SUMIFS(СВЦЭМ!$D$33:$D$776,СВЦЭМ!$A$33:$A$776,$A63,СВЦЭМ!$B$33:$B$776,C$47)+'СЕТ СН'!$F$14+СВЦЭМ!$D$10+'СЕТ СН'!$F$6-'СЕТ СН'!$F$26</f>
        <v>879.37436370000012</v>
      </c>
      <c r="D63" s="36">
        <f>SUMIFS(СВЦЭМ!$D$33:$D$776,СВЦЭМ!$A$33:$A$776,$A63,СВЦЭМ!$B$33:$B$776,D$47)+'СЕТ СН'!$F$14+СВЦЭМ!$D$10+'СЕТ СН'!$F$6-'СЕТ СН'!$F$26</f>
        <v>908.34584508000012</v>
      </c>
      <c r="E63" s="36">
        <f>SUMIFS(СВЦЭМ!$D$33:$D$776,СВЦЭМ!$A$33:$A$776,$A63,СВЦЭМ!$B$33:$B$776,E$47)+'СЕТ СН'!$F$14+СВЦЭМ!$D$10+'СЕТ СН'!$F$6-'СЕТ СН'!$F$26</f>
        <v>918.5322525900001</v>
      </c>
      <c r="F63" s="36">
        <f>SUMIFS(СВЦЭМ!$D$33:$D$776,СВЦЭМ!$A$33:$A$776,$A63,СВЦЭМ!$B$33:$B$776,F$47)+'СЕТ СН'!$F$14+СВЦЭМ!$D$10+'СЕТ СН'!$F$6-'СЕТ СН'!$F$26</f>
        <v>937.61018173000002</v>
      </c>
      <c r="G63" s="36">
        <f>SUMIFS(СВЦЭМ!$D$33:$D$776,СВЦЭМ!$A$33:$A$776,$A63,СВЦЭМ!$B$33:$B$776,G$47)+'СЕТ СН'!$F$14+СВЦЭМ!$D$10+'СЕТ СН'!$F$6-'СЕТ СН'!$F$26</f>
        <v>926.13612362000003</v>
      </c>
      <c r="H63" s="36">
        <f>SUMIFS(СВЦЭМ!$D$33:$D$776,СВЦЭМ!$A$33:$A$776,$A63,СВЦЭМ!$B$33:$B$776,H$47)+'СЕТ СН'!$F$14+СВЦЭМ!$D$10+'СЕТ СН'!$F$6-'СЕТ СН'!$F$26</f>
        <v>865.36703504000002</v>
      </c>
      <c r="I63" s="36">
        <f>SUMIFS(СВЦЭМ!$D$33:$D$776,СВЦЭМ!$A$33:$A$776,$A63,СВЦЭМ!$B$33:$B$776,I$47)+'СЕТ СН'!$F$14+СВЦЭМ!$D$10+'СЕТ СН'!$F$6-'СЕТ СН'!$F$26</f>
        <v>804.21370531000002</v>
      </c>
      <c r="J63" s="36">
        <f>SUMIFS(СВЦЭМ!$D$33:$D$776,СВЦЭМ!$A$33:$A$776,$A63,СВЦЭМ!$B$33:$B$776,J$47)+'СЕТ СН'!$F$14+СВЦЭМ!$D$10+'СЕТ СН'!$F$6-'СЕТ СН'!$F$26</f>
        <v>770.58100815000012</v>
      </c>
      <c r="K63" s="36">
        <f>SUMIFS(СВЦЭМ!$D$33:$D$776,СВЦЭМ!$A$33:$A$776,$A63,СВЦЭМ!$B$33:$B$776,K$47)+'СЕТ СН'!$F$14+СВЦЭМ!$D$10+'СЕТ СН'!$F$6-'СЕТ СН'!$F$26</f>
        <v>769.87681733000011</v>
      </c>
      <c r="L63" s="36">
        <f>SUMIFS(СВЦЭМ!$D$33:$D$776,СВЦЭМ!$A$33:$A$776,$A63,СВЦЭМ!$B$33:$B$776,L$47)+'СЕТ СН'!$F$14+СВЦЭМ!$D$10+'СЕТ СН'!$F$6-'СЕТ СН'!$F$26</f>
        <v>754.16709626000011</v>
      </c>
      <c r="M63" s="36">
        <f>SUMIFS(СВЦЭМ!$D$33:$D$776,СВЦЭМ!$A$33:$A$776,$A63,СВЦЭМ!$B$33:$B$776,M$47)+'СЕТ СН'!$F$14+СВЦЭМ!$D$10+'СЕТ СН'!$F$6-'СЕТ СН'!$F$26</f>
        <v>717.93429804000004</v>
      </c>
      <c r="N63" s="36">
        <f>SUMIFS(СВЦЭМ!$D$33:$D$776,СВЦЭМ!$A$33:$A$776,$A63,СВЦЭМ!$B$33:$B$776,N$47)+'СЕТ СН'!$F$14+СВЦЭМ!$D$10+'СЕТ СН'!$F$6-'СЕТ СН'!$F$26</f>
        <v>670.85689905000004</v>
      </c>
      <c r="O63" s="36">
        <f>SUMIFS(СВЦЭМ!$D$33:$D$776,СВЦЭМ!$A$33:$A$776,$A63,СВЦЭМ!$B$33:$B$776,O$47)+'СЕТ СН'!$F$14+СВЦЭМ!$D$10+'СЕТ СН'!$F$6-'СЕТ СН'!$F$26</f>
        <v>655.99207018000004</v>
      </c>
      <c r="P63" s="36">
        <f>SUMIFS(СВЦЭМ!$D$33:$D$776,СВЦЭМ!$A$33:$A$776,$A63,СВЦЭМ!$B$33:$B$776,P$47)+'СЕТ СН'!$F$14+СВЦЭМ!$D$10+'СЕТ СН'!$F$6-'СЕТ СН'!$F$26</f>
        <v>657.97513017000006</v>
      </c>
      <c r="Q63" s="36">
        <f>SUMIFS(СВЦЭМ!$D$33:$D$776,СВЦЭМ!$A$33:$A$776,$A63,СВЦЭМ!$B$33:$B$776,Q$47)+'СЕТ СН'!$F$14+СВЦЭМ!$D$10+'СЕТ СН'!$F$6-'СЕТ СН'!$F$26</f>
        <v>655.43112251000002</v>
      </c>
      <c r="R63" s="36">
        <f>SUMIFS(СВЦЭМ!$D$33:$D$776,СВЦЭМ!$A$33:$A$776,$A63,СВЦЭМ!$B$33:$B$776,R$47)+'СЕТ СН'!$F$14+СВЦЭМ!$D$10+'СЕТ СН'!$F$6-'СЕТ СН'!$F$26</f>
        <v>652.57628437000005</v>
      </c>
      <c r="S63" s="36">
        <f>SUMIFS(СВЦЭМ!$D$33:$D$776,СВЦЭМ!$A$33:$A$776,$A63,СВЦЭМ!$B$33:$B$776,S$47)+'СЕТ СН'!$F$14+СВЦЭМ!$D$10+'СЕТ СН'!$F$6-'СЕТ СН'!$F$26</f>
        <v>652.22967845000005</v>
      </c>
      <c r="T63" s="36">
        <f>SUMIFS(СВЦЭМ!$D$33:$D$776,СВЦЭМ!$A$33:$A$776,$A63,СВЦЭМ!$B$33:$B$776,T$47)+'СЕТ СН'!$F$14+СВЦЭМ!$D$10+'СЕТ СН'!$F$6-'СЕТ СН'!$F$26</f>
        <v>645.87685113000009</v>
      </c>
      <c r="U63" s="36">
        <f>SUMIFS(СВЦЭМ!$D$33:$D$776,СВЦЭМ!$A$33:$A$776,$A63,СВЦЭМ!$B$33:$B$776,U$47)+'СЕТ СН'!$F$14+СВЦЭМ!$D$10+'СЕТ СН'!$F$6-'СЕТ СН'!$F$26</f>
        <v>645.36385386000006</v>
      </c>
      <c r="V63" s="36">
        <f>SUMIFS(СВЦЭМ!$D$33:$D$776,СВЦЭМ!$A$33:$A$776,$A63,СВЦЭМ!$B$33:$B$776,V$47)+'СЕТ СН'!$F$14+СВЦЭМ!$D$10+'СЕТ СН'!$F$6-'СЕТ СН'!$F$26</f>
        <v>649.87724503000004</v>
      </c>
      <c r="W63" s="36">
        <f>SUMIFS(СВЦЭМ!$D$33:$D$776,СВЦЭМ!$A$33:$A$776,$A63,СВЦЭМ!$B$33:$B$776,W$47)+'СЕТ СН'!$F$14+СВЦЭМ!$D$10+'СЕТ СН'!$F$6-'СЕТ СН'!$F$26</f>
        <v>640.45029325000007</v>
      </c>
      <c r="X63" s="36">
        <f>SUMIFS(СВЦЭМ!$D$33:$D$776,СВЦЭМ!$A$33:$A$776,$A63,СВЦЭМ!$B$33:$B$776,X$47)+'СЕТ СН'!$F$14+СВЦЭМ!$D$10+'СЕТ СН'!$F$6-'СЕТ СН'!$F$26</f>
        <v>672.01881021000008</v>
      </c>
      <c r="Y63" s="36">
        <f>SUMIFS(СВЦЭМ!$D$33:$D$776,СВЦЭМ!$A$33:$A$776,$A63,СВЦЭМ!$B$33:$B$776,Y$47)+'СЕТ СН'!$F$14+СВЦЭМ!$D$10+'СЕТ СН'!$F$6-'СЕТ СН'!$F$26</f>
        <v>758.92174367000007</v>
      </c>
    </row>
    <row r="64" spans="1:25" ht="15.75" x14ac:dyDescent="0.2">
      <c r="A64" s="35">
        <f t="shared" si="1"/>
        <v>44091</v>
      </c>
      <c r="B64" s="36">
        <f>SUMIFS(СВЦЭМ!$D$33:$D$776,СВЦЭМ!$A$33:$A$776,$A64,СВЦЭМ!$B$33:$B$776,B$47)+'СЕТ СН'!$F$14+СВЦЭМ!$D$10+'СЕТ СН'!$F$6-'СЕТ СН'!$F$26</f>
        <v>871.66032231000008</v>
      </c>
      <c r="C64" s="36">
        <f>SUMIFS(СВЦЭМ!$D$33:$D$776,СВЦЭМ!$A$33:$A$776,$A64,СВЦЭМ!$B$33:$B$776,C$47)+'СЕТ СН'!$F$14+СВЦЭМ!$D$10+'СЕТ СН'!$F$6-'СЕТ СН'!$F$26</f>
        <v>904.22917882000002</v>
      </c>
      <c r="D64" s="36">
        <f>SUMIFS(СВЦЭМ!$D$33:$D$776,СВЦЭМ!$A$33:$A$776,$A64,СВЦЭМ!$B$33:$B$776,D$47)+'СЕТ СН'!$F$14+СВЦЭМ!$D$10+'СЕТ СН'!$F$6-'СЕТ СН'!$F$26</f>
        <v>929.54727438000009</v>
      </c>
      <c r="E64" s="36">
        <f>SUMIFS(СВЦЭМ!$D$33:$D$776,СВЦЭМ!$A$33:$A$776,$A64,СВЦЭМ!$B$33:$B$776,E$47)+'СЕТ СН'!$F$14+СВЦЭМ!$D$10+'СЕТ СН'!$F$6-'СЕТ СН'!$F$26</f>
        <v>939.16902654000012</v>
      </c>
      <c r="F64" s="36">
        <f>SUMIFS(СВЦЭМ!$D$33:$D$776,СВЦЭМ!$A$33:$A$776,$A64,СВЦЭМ!$B$33:$B$776,F$47)+'СЕТ СН'!$F$14+СВЦЭМ!$D$10+'СЕТ СН'!$F$6-'СЕТ СН'!$F$26</f>
        <v>946.56575642000007</v>
      </c>
      <c r="G64" s="36">
        <f>SUMIFS(СВЦЭМ!$D$33:$D$776,СВЦЭМ!$A$33:$A$776,$A64,СВЦЭМ!$B$33:$B$776,G$47)+'СЕТ СН'!$F$14+СВЦЭМ!$D$10+'СЕТ СН'!$F$6-'СЕТ СН'!$F$26</f>
        <v>929.54704274000005</v>
      </c>
      <c r="H64" s="36">
        <f>SUMIFS(СВЦЭМ!$D$33:$D$776,СВЦЭМ!$A$33:$A$776,$A64,СВЦЭМ!$B$33:$B$776,H$47)+'СЕТ СН'!$F$14+СВЦЭМ!$D$10+'СЕТ СН'!$F$6-'СЕТ СН'!$F$26</f>
        <v>871.56247364000012</v>
      </c>
      <c r="I64" s="36">
        <f>SUMIFS(СВЦЭМ!$D$33:$D$776,СВЦЭМ!$A$33:$A$776,$A64,СВЦЭМ!$B$33:$B$776,I$47)+'СЕТ СН'!$F$14+СВЦЭМ!$D$10+'СЕТ СН'!$F$6-'СЕТ СН'!$F$26</f>
        <v>806.71276477000004</v>
      </c>
      <c r="J64" s="36">
        <f>SUMIFS(СВЦЭМ!$D$33:$D$776,СВЦЭМ!$A$33:$A$776,$A64,СВЦЭМ!$B$33:$B$776,J$47)+'СЕТ СН'!$F$14+СВЦЭМ!$D$10+'СЕТ СН'!$F$6-'СЕТ СН'!$F$26</f>
        <v>766.1513855500001</v>
      </c>
      <c r="K64" s="36">
        <f>SUMIFS(СВЦЭМ!$D$33:$D$776,СВЦЭМ!$A$33:$A$776,$A64,СВЦЭМ!$B$33:$B$776,K$47)+'СЕТ СН'!$F$14+СВЦЭМ!$D$10+'СЕТ СН'!$F$6-'СЕТ СН'!$F$26</f>
        <v>739.44730837000009</v>
      </c>
      <c r="L64" s="36">
        <f>SUMIFS(СВЦЭМ!$D$33:$D$776,СВЦЭМ!$A$33:$A$776,$A64,СВЦЭМ!$B$33:$B$776,L$47)+'СЕТ СН'!$F$14+СВЦЭМ!$D$10+'СЕТ СН'!$F$6-'СЕТ СН'!$F$26</f>
        <v>751.5902828400001</v>
      </c>
      <c r="M64" s="36">
        <f>SUMIFS(СВЦЭМ!$D$33:$D$776,СВЦЭМ!$A$33:$A$776,$A64,СВЦЭМ!$B$33:$B$776,M$47)+'СЕТ СН'!$F$14+СВЦЭМ!$D$10+'СЕТ СН'!$F$6-'СЕТ СН'!$F$26</f>
        <v>711.5517253700001</v>
      </c>
      <c r="N64" s="36">
        <f>SUMIFS(СВЦЭМ!$D$33:$D$776,СВЦЭМ!$A$33:$A$776,$A64,СВЦЭМ!$B$33:$B$776,N$47)+'СЕТ СН'!$F$14+СВЦЭМ!$D$10+'СЕТ СН'!$F$6-'СЕТ СН'!$F$26</f>
        <v>664.98959705000004</v>
      </c>
      <c r="O64" s="36">
        <f>SUMIFS(СВЦЭМ!$D$33:$D$776,СВЦЭМ!$A$33:$A$776,$A64,СВЦЭМ!$B$33:$B$776,O$47)+'СЕТ СН'!$F$14+СВЦЭМ!$D$10+'СЕТ СН'!$F$6-'СЕТ СН'!$F$26</f>
        <v>644.98663834000013</v>
      </c>
      <c r="P64" s="36">
        <f>SUMIFS(СВЦЭМ!$D$33:$D$776,СВЦЭМ!$A$33:$A$776,$A64,СВЦЭМ!$B$33:$B$776,P$47)+'СЕТ СН'!$F$14+СВЦЭМ!$D$10+'СЕТ СН'!$F$6-'СЕТ СН'!$F$26</f>
        <v>646.03001115000006</v>
      </c>
      <c r="Q64" s="36">
        <f>SUMIFS(СВЦЭМ!$D$33:$D$776,СВЦЭМ!$A$33:$A$776,$A64,СВЦЭМ!$B$33:$B$776,Q$47)+'СЕТ СН'!$F$14+СВЦЭМ!$D$10+'СЕТ СН'!$F$6-'СЕТ СН'!$F$26</f>
        <v>650.16744870000002</v>
      </c>
      <c r="R64" s="36">
        <f>SUMIFS(СВЦЭМ!$D$33:$D$776,СВЦЭМ!$A$33:$A$776,$A64,СВЦЭМ!$B$33:$B$776,R$47)+'СЕТ СН'!$F$14+СВЦЭМ!$D$10+'СЕТ СН'!$F$6-'СЕТ СН'!$F$26</f>
        <v>652.33601598000007</v>
      </c>
      <c r="S64" s="36">
        <f>SUMIFS(СВЦЭМ!$D$33:$D$776,СВЦЭМ!$A$33:$A$776,$A64,СВЦЭМ!$B$33:$B$776,S$47)+'СЕТ СН'!$F$14+СВЦЭМ!$D$10+'СЕТ СН'!$F$6-'СЕТ СН'!$F$26</f>
        <v>644.07452493000005</v>
      </c>
      <c r="T64" s="36">
        <f>SUMIFS(СВЦЭМ!$D$33:$D$776,СВЦЭМ!$A$33:$A$776,$A64,СВЦЭМ!$B$33:$B$776,T$47)+'СЕТ СН'!$F$14+СВЦЭМ!$D$10+'СЕТ СН'!$F$6-'СЕТ СН'!$F$26</f>
        <v>635.02156729000012</v>
      </c>
      <c r="U64" s="36">
        <f>SUMIFS(СВЦЭМ!$D$33:$D$776,СВЦЭМ!$A$33:$A$776,$A64,СВЦЭМ!$B$33:$B$776,U$47)+'СЕТ СН'!$F$14+СВЦЭМ!$D$10+'СЕТ СН'!$F$6-'СЕТ СН'!$F$26</f>
        <v>631.33412009000006</v>
      </c>
      <c r="V64" s="36">
        <f>SUMIFS(СВЦЭМ!$D$33:$D$776,СВЦЭМ!$A$33:$A$776,$A64,СВЦЭМ!$B$33:$B$776,V$47)+'СЕТ СН'!$F$14+СВЦЭМ!$D$10+'СЕТ СН'!$F$6-'СЕТ СН'!$F$26</f>
        <v>643.90387751000003</v>
      </c>
      <c r="W64" s="36">
        <f>SUMIFS(СВЦЭМ!$D$33:$D$776,СВЦЭМ!$A$33:$A$776,$A64,СВЦЭМ!$B$33:$B$776,W$47)+'СЕТ СН'!$F$14+СВЦЭМ!$D$10+'СЕТ СН'!$F$6-'СЕТ СН'!$F$26</f>
        <v>629.65760770000009</v>
      </c>
      <c r="X64" s="36">
        <f>SUMIFS(СВЦЭМ!$D$33:$D$776,СВЦЭМ!$A$33:$A$776,$A64,СВЦЭМ!$B$33:$B$776,X$47)+'СЕТ СН'!$F$14+СВЦЭМ!$D$10+'СЕТ СН'!$F$6-'СЕТ СН'!$F$26</f>
        <v>674.05174370000009</v>
      </c>
      <c r="Y64" s="36">
        <f>SUMIFS(СВЦЭМ!$D$33:$D$776,СВЦЭМ!$A$33:$A$776,$A64,СВЦЭМ!$B$33:$B$776,Y$47)+'СЕТ СН'!$F$14+СВЦЭМ!$D$10+'СЕТ СН'!$F$6-'СЕТ СН'!$F$26</f>
        <v>759.83314451000012</v>
      </c>
    </row>
    <row r="65" spans="1:25" ht="15.75" x14ac:dyDescent="0.2">
      <c r="A65" s="35">
        <f t="shared" si="1"/>
        <v>44092</v>
      </c>
      <c r="B65" s="36">
        <f>SUMIFS(СВЦЭМ!$D$33:$D$776,СВЦЭМ!$A$33:$A$776,$A65,СВЦЭМ!$B$33:$B$776,B$47)+'СЕТ СН'!$F$14+СВЦЭМ!$D$10+'СЕТ СН'!$F$6-'СЕТ СН'!$F$26</f>
        <v>869.25496140000007</v>
      </c>
      <c r="C65" s="36">
        <f>SUMIFS(СВЦЭМ!$D$33:$D$776,СВЦЭМ!$A$33:$A$776,$A65,СВЦЭМ!$B$33:$B$776,C$47)+'СЕТ СН'!$F$14+СВЦЭМ!$D$10+'СЕТ СН'!$F$6-'СЕТ СН'!$F$26</f>
        <v>916.18705496000007</v>
      </c>
      <c r="D65" s="36">
        <f>SUMIFS(СВЦЭМ!$D$33:$D$776,СВЦЭМ!$A$33:$A$776,$A65,СВЦЭМ!$B$33:$B$776,D$47)+'СЕТ СН'!$F$14+СВЦЭМ!$D$10+'СЕТ СН'!$F$6-'СЕТ СН'!$F$26</f>
        <v>963.58531634000008</v>
      </c>
      <c r="E65" s="36">
        <f>SUMIFS(СВЦЭМ!$D$33:$D$776,СВЦЭМ!$A$33:$A$776,$A65,СВЦЭМ!$B$33:$B$776,E$47)+'СЕТ СН'!$F$14+СВЦЭМ!$D$10+'СЕТ СН'!$F$6-'СЕТ СН'!$F$26</f>
        <v>999.43703318000007</v>
      </c>
      <c r="F65" s="36">
        <f>SUMIFS(СВЦЭМ!$D$33:$D$776,СВЦЭМ!$A$33:$A$776,$A65,СВЦЭМ!$B$33:$B$776,F$47)+'СЕТ СН'!$F$14+СВЦЭМ!$D$10+'СЕТ СН'!$F$6-'СЕТ СН'!$F$26</f>
        <v>1017.54988329</v>
      </c>
      <c r="G65" s="36">
        <f>SUMIFS(СВЦЭМ!$D$33:$D$776,СВЦЭМ!$A$33:$A$776,$A65,СВЦЭМ!$B$33:$B$776,G$47)+'СЕТ СН'!$F$14+СВЦЭМ!$D$10+'СЕТ СН'!$F$6-'СЕТ СН'!$F$26</f>
        <v>986.60833045000004</v>
      </c>
      <c r="H65" s="36">
        <f>SUMIFS(СВЦЭМ!$D$33:$D$776,СВЦЭМ!$A$33:$A$776,$A65,СВЦЭМ!$B$33:$B$776,H$47)+'СЕТ СН'!$F$14+СВЦЭМ!$D$10+'СЕТ СН'!$F$6-'СЕТ СН'!$F$26</f>
        <v>936.61527013000011</v>
      </c>
      <c r="I65" s="36">
        <f>SUMIFS(СВЦЭМ!$D$33:$D$776,СВЦЭМ!$A$33:$A$776,$A65,СВЦЭМ!$B$33:$B$776,I$47)+'СЕТ СН'!$F$14+СВЦЭМ!$D$10+'СЕТ СН'!$F$6-'СЕТ СН'!$F$26</f>
        <v>890.71921179000003</v>
      </c>
      <c r="J65" s="36">
        <f>SUMIFS(СВЦЭМ!$D$33:$D$776,СВЦЭМ!$A$33:$A$776,$A65,СВЦЭМ!$B$33:$B$776,J$47)+'СЕТ СН'!$F$14+СВЦЭМ!$D$10+'СЕТ СН'!$F$6-'СЕТ СН'!$F$26</f>
        <v>857.54030549000004</v>
      </c>
      <c r="K65" s="36">
        <f>SUMIFS(СВЦЭМ!$D$33:$D$776,СВЦЭМ!$A$33:$A$776,$A65,СВЦЭМ!$B$33:$B$776,K$47)+'СЕТ СН'!$F$14+СВЦЭМ!$D$10+'СЕТ СН'!$F$6-'СЕТ СН'!$F$26</f>
        <v>828.56359096000006</v>
      </c>
      <c r="L65" s="36">
        <f>SUMIFS(СВЦЭМ!$D$33:$D$776,СВЦЭМ!$A$33:$A$776,$A65,СВЦЭМ!$B$33:$B$776,L$47)+'СЕТ СН'!$F$14+СВЦЭМ!$D$10+'СЕТ СН'!$F$6-'СЕТ СН'!$F$26</f>
        <v>831.57329397000012</v>
      </c>
      <c r="M65" s="36">
        <f>SUMIFS(СВЦЭМ!$D$33:$D$776,СВЦЭМ!$A$33:$A$776,$A65,СВЦЭМ!$B$33:$B$776,M$47)+'СЕТ СН'!$F$14+СВЦЭМ!$D$10+'СЕТ СН'!$F$6-'СЕТ СН'!$F$26</f>
        <v>781.47826210000005</v>
      </c>
      <c r="N65" s="36">
        <f>SUMIFS(СВЦЭМ!$D$33:$D$776,СВЦЭМ!$A$33:$A$776,$A65,СВЦЭМ!$B$33:$B$776,N$47)+'СЕТ СН'!$F$14+СВЦЭМ!$D$10+'СЕТ СН'!$F$6-'СЕТ СН'!$F$26</f>
        <v>726.87984281000013</v>
      </c>
      <c r="O65" s="36">
        <f>SUMIFS(СВЦЭМ!$D$33:$D$776,СВЦЭМ!$A$33:$A$776,$A65,СВЦЭМ!$B$33:$B$776,O$47)+'СЕТ СН'!$F$14+СВЦЭМ!$D$10+'СЕТ СН'!$F$6-'СЕТ СН'!$F$26</f>
        <v>692.9073630900001</v>
      </c>
      <c r="P65" s="36">
        <f>SUMIFS(СВЦЭМ!$D$33:$D$776,СВЦЭМ!$A$33:$A$776,$A65,СВЦЭМ!$B$33:$B$776,P$47)+'СЕТ СН'!$F$14+СВЦЭМ!$D$10+'СЕТ СН'!$F$6-'СЕТ СН'!$F$26</f>
        <v>728.45168631000013</v>
      </c>
      <c r="Q65" s="36">
        <f>SUMIFS(СВЦЭМ!$D$33:$D$776,СВЦЭМ!$A$33:$A$776,$A65,СВЦЭМ!$B$33:$B$776,Q$47)+'СЕТ СН'!$F$14+СВЦЭМ!$D$10+'СЕТ СН'!$F$6-'СЕТ СН'!$F$26</f>
        <v>723.36645343000009</v>
      </c>
      <c r="R65" s="36">
        <f>SUMIFS(СВЦЭМ!$D$33:$D$776,СВЦЭМ!$A$33:$A$776,$A65,СВЦЭМ!$B$33:$B$776,R$47)+'СЕТ СН'!$F$14+СВЦЭМ!$D$10+'СЕТ СН'!$F$6-'СЕТ СН'!$F$26</f>
        <v>700.4181213600001</v>
      </c>
      <c r="S65" s="36">
        <f>SUMIFS(СВЦЭМ!$D$33:$D$776,СВЦЭМ!$A$33:$A$776,$A65,СВЦЭМ!$B$33:$B$776,S$47)+'СЕТ СН'!$F$14+СВЦЭМ!$D$10+'СЕТ СН'!$F$6-'СЕТ СН'!$F$26</f>
        <v>693.46159287000012</v>
      </c>
      <c r="T65" s="36">
        <f>SUMIFS(СВЦЭМ!$D$33:$D$776,СВЦЭМ!$A$33:$A$776,$A65,СВЦЭМ!$B$33:$B$776,T$47)+'СЕТ СН'!$F$14+СВЦЭМ!$D$10+'СЕТ СН'!$F$6-'СЕТ СН'!$F$26</f>
        <v>685.09405967000009</v>
      </c>
      <c r="U65" s="36">
        <f>SUMIFS(СВЦЭМ!$D$33:$D$776,СВЦЭМ!$A$33:$A$776,$A65,СВЦЭМ!$B$33:$B$776,U$47)+'СЕТ СН'!$F$14+СВЦЭМ!$D$10+'СЕТ СН'!$F$6-'СЕТ СН'!$F$26</f>
        <v>669.62382579000007</v>
      </c>
      <c r="V65" s="36">
        <f>SUMIFS(СВЦЭМ!$D$33:$D$776,СВЦЭМ!$A$33:$A$776,$A65,СВЦЭМ!$B$33:$B$776,V$47)+'СЕТ СН'!$F$14+СВЦЭМ!$D$10+'СЕТ СН'!$F$6-'СЕТ СН'!$F$26</f>
        <v>672.70191614000009</v>
      </c>
      <c r="W65" s="36">
        <f>SUMIFS(СВЦЭМ!$D$33:$D$776,СВЦЭМ!$A$33:$A$776,$A65,СВЦЭМ!$B$33:$B$776,W$47)+'СЕТ СН'!$F$14+СВЦЭМ!$D$10+'СЕТ СН'!$F$6-'СЕТ СН'!$F$26</f>
        <v>671.83476222000002</v>
      </c>
      <c r="X65" s="36">
        <f>SUMIFS(СВЦЭМ!$D$33:$D$776,СВЦЭМ!$A$33:$A$776,$A65,СВЦЭМ!$B$33:$B$776,X$47)+'СЕТ СН'!$F$14+СВЦЭМ!$D$10+'СЕТ СН'!$F$6-'СЕТ СН'!$F$26</f>
        <v>715.07711625000002</v>
      </c>
      <c r="Y65" s="36">
        <f>SUMIFS(СВЦЭМ!$D$33:$D$776,СВЦЭМ!$A$33:$A$776,$A65,СВЦЭМ!$B$33:$B$776,Y$47)+'СЕТ СН'!$F$14+СВЦЭМ!$D$10+'СЕТ СН'!$F$6-'СЕТ СН'!$F$26</f>
        <v>799.20458412000005</v>
      </c>
    </row>
    <row r="66" spans="1:25" ht="15.75" x14ac:dyDescent="0.2">
      <c r="A66" s="35">
        <f t="shared" si="1"/>
        <v>44093</v>
      </c>
      <c r="B66" s="36">
        <f>SUMIFS(СВЦЭМ!$D$33:$D$776,СВЦЭМ!$A$33:$A$776,$A66,СВЦЭМ!$B$33:$B$776,B$47)+'СЕТ СН'!$F$14+СВЦЭМ!$D$10+'СЕТ СН'!$F$6-'СЕТ СН'!$F$26</f>
        <v>891.67990429000008</v>
      </c>
      <c r="C66" s="36">
        <f>SUMIFS(СВЦЭМ!$D$33:$D$776,СВЦЭМ!$A$33:$A$776,$A66,СВЦЭМ!$B$33:$B$776,C$47)+'СЕТ СН'!$F$14+СВЦЭМ!$D$10+'СЕТ СН'!$F$6-'СЕТ СН'!$F$26</f>
        <v>928.10215621000009</v>
      </c>
      <c r="D66" s="36">
        <f>SUMIFS(СВЦЭМ!$D$33:$D$776,СВЦЭМ!$A$33:$A$776,$A66,СВЦЭМ!$B$33:$B$776,D$47)+'СЕТ СН'!$F$14+СВЦЭМ!$D$10+'СЕТ СН'!$F$6-'СЕТ СН'!$F$26</f>
        <v>951.79002016000004</v>
      </c>
      <c r="E66" s="36">
        <f>SUMIFS(СВЦЭМ!$D$33:$D$776,СВЦЭМ!$A$33:$A$776,$A66,СВЦЭМ!$B$33:$B$776,E$47)+'СЕТ СН'!$F$14+СВЦЭМ!$D$10+'СЕТ СН'!$F$6-'СЕТ СН'!$F$26</f>
        <v>972.16833263000012</v>
      </c>
      <c r="F66" s="36">
        <f>SUMIFS(СВЦЭМ!$D$33:$D$776,СВЦЭМ!$A$33:$A$776,$A66,СВЦЭМ!$B$33:$B$776,F$47)+'СЕТ СН'!$F$14+СВЦЭМ!$D$10+'СЕТ СН'!$F$6-'СЕТ СН'!$F$26</f>
        <v>975.98135451000007</v>
      </c>
      <c r="G66" s="36">
        <f>SUMIFS(СВЦЭМ!$D$33:$D$776,СВЦЭМ!$A$33:$A$776,$A66,СВЦЭМ!$B$33:$B$776,G$47)+'СЕТ СН'!$F$14+СВЦЭМ!$D$10+'СЕТ СН'!$F$6-'СЕТ СН'!$F$26</f>
        <v>963.48878377000005</v>
      </c>
      <c r="H66" s="36">
        <f>SUMIFS(СВЦЭМ!$D$33:$D$776,СВЦЭМ!$A$33:$A$776,$A66,СВЦЭМ!$B$33:$B$776,H$47)+'СЕТ СН'!$F$14+СВЦЭМ!$D$10+'СЕТ СН'!$F$6-'СЕТ СН'!$F$26</f>
        <v>933.58405248000008</v>
      </c>
      <c r="I66" s="36">
        <f>SUMIFS(СВЦЭМ!$D$33:$D$776,СВЦЭМ!$A$33:$A$776,$A66,СВЦЭМ!$B$33:$B$776,I$47)+'СЕТ СН'!$F$14+СВЦЭМ!$D$10+'СЕТ СН'!$F$6-'СЕТ СН'!$F$26</f>
        <v>902.81198873000005</v>
      </c>
      <c r="J66" s="36">
        <f>SUMIFS(СВЦЭМ!$D$33:$D$776,СВЦЭМ!$A$33:$A$776,$A66,СВЦЭМ!$B$33:$B$776,J$47)+'СЕТ СН'!$F$14+СВЦЭМ!$D$10+'СЕТ СН'!$F$6-'СЕТ СН'!$F$26</f>
        <v>845.02679465000006</v>
      </c>
      <c r="K66" s="36">
        <f>SUMIFS(СВЦЭМ!$D$33:$D$776,СВЦЭМ!$A$33:$A$776,$A66,СВЦЭМ!$B$33:$B$776,K$47)+'СЕТ СН'!$F$14+СВЦЭМ!$D$10+'СЕТ СН'!$F$6-'СЕТ СН'!$F$26</f>
        <v>807.44427621000011</v>
      </c>
      <c r="L66" s="36">
        <f>SUMIFS(СВЦЭМ!$D$33:$D$776,СВЦЭМ!$A$33:$A$776,$A66,СВЦЭМ!$B$33:$B$776,L$47)+'СЕТ СН'!$F$14+СВЦЭМ!$D$10+'СЕТ СН'!$F$6-'СЕТ СН'!$F$26</f>
        <v>786.47551009000006</v>
      </c>
      <c r="M66" s="36">
        <f>SUMIFS(СВЦЭМ!$D$33:$D$776,СВЦЭМ!$A$33:$A$776,$A66,СВЦЭМ!$B$33:$B$776,M$47)+'СЕТ СН'!$F$14+СВЦЭМ!$D$10+'СЕТ СН'!$F$6-'СЕТ СН'!$F$26</f>
        <v>742.43193153000004</v>
      </c>
      <c r="N66" s="36">
        <f>SUMIFS(СВЦЭМ!$D$33:$D$776,СВЦЭМ!$A$33:$A$776,$A66,СВЦЭМ!$B$33:$B$776,N$47)+'СЕТ СН'!$F$14+СВЦЭМ!$D$10+'СЕТ СН'!$F$6-'СЕТ СН'!$F$26</f>
        <v>700.41865286000007</v>
      </c>
      <c r="O66" s="36">
        <f>SUMIFS(СВЦЭМ!$D$33:$D$776,СВЦЭМ!$A$33:$A$776,$A66,СВЦЭМ!$B$33:$B$776,O$47)+'СЕТ СН'!$F$14+СВЦЭМ!$D$10+'СЕТ СН'!$F$6-'СЕТ СН'!$F$26</f>
        <v>696.81533058000002</v>
      </c>
      <c r="P66" s="36">
        <f>SUMIFS(СВЦЭМ!$D$33:$D$776,СВЦЭМ!$A$33:$A$776,$A66,СВЦЭМ!$B$33:$B$776,P$47)+'СЕТ СН'!$F$14+СВЦЭМ!$D$10+'СЕТ СН'!$F$6-'СЕТ СН'!$F$26</f>
        <v>706.98324288000003</v>
      </c>
      <c r="Q66" s="36">
        <f>SUMIFS(СВЦЭМ!$D$33:$D$776,СВЦЭМ!$A$33:$A$776,$A66,СВЦЭМ!$B$33:$B$776,Q$47)+'СЕТ СН'!$F$14+СВЦЭМ!$D$10+'СЕТ СН'!$F$6-'СЕТ СН'!$F$26</f>
        <v>687.57476746000009</v>
      </c>
      <c r="R66" s="36">
        <f>SUMIFS(СВЦЭМ!$D$33:$D$776,СВЦЭМ!$A$33:$A$776,$A66,СВЦЭМ!$B$33:$B$776,R$47)+'СЕТ СН'!$F$14+СВЦЭМ!$D$10+'СЕТ СН'!$F$6-'СЕТ СН'!$F$26</f>
        <v>673.62836948000006</v>
      </c>
      <c r="S66" s="36">
        <f>SUMIFS(СВЦЭМ!$D$33:$D$776,СВЦЭМ!$A$33:$A$776,$A66,СВЦЭМ!$B$33:$B$776,S$47)+'СЕТ СН'!$F$14+СВЦЭМ!$D$10+'СЕТ СН'!$F$6-'СЕТ СН'!$F$26</f>
        <v>679.67796529000009</v>
      </c>
      <c r="T66" s="36">
        <f>SUMIFS(СВЦЭМ!$D$33:$D$776,СВЦЭМ!$A$33:$A$776,$A66,СВЦЭМ!$B$33:$B$776,T$47)+'СЕТ СН'!$F$14+СВЦЭМ!$D$10+'СЕТ СН'!$F$6-'СЕТ СН'!$F$26</f>
        <v>690.81748618000006</v>
      </c>
      <c r="U66" s="36">
        <f>SUMIFS(СВЦЭМ!$D$33:$D$776,СВЦЭМ!$A$33:$A$776,$A66,СВЦЭМ!$B$33:$B$776,U$47)+'СЕТ СН'!$F$14+СВЦЭМ!$D$10+'СЕТ СН'!$F$6-'СЕТ СН'!$F$26</f>
        <v>688.89676026000006</v>
      </c>
      <c r="V66" s="36">
        <f>SUMIFS(СВЦЭМ!$D$33:$D$776,СВЦЭМ!$A$33:$A$776,$A66,СВЦЭМ!$B$33:$B$776,V$47)+'СЕТ СН'!$F$14+СВЦЭМ!$D$10+'СЕТ СН'!$F$6-'СЕТ СН'!$F$26</f>
        <v>700.20663267000009</v>
      </c>
      <c r="W66" s="36">
        <f>SUMIFS(СВЦЭМ!$D$33:$D$776,СВЦЭМ!$A$33:$A$776,$A66,СВЦЭМ!$B$33:$B$776,W$47)+'СЕТ СН'!$F$14+СВЦЭМ!$D$10+'СЕТ СН'!$F$6-'СЕТ СН'!$F$26</f>
        <v>695.46101686000009</v>
      </c>
      <c r="X66" s="36">
        <f>SUMIFS(СВЦЭМ!$D$33:$D$776,СВЦЭМ!$A$33:$A$776,$A66,СВЦЭМ!$B$33:$B$776,X$47)+'СЕТ СН'!$F$14+СВЦЭМ!$D$10+'СЕТ СН'!$F$6-'СЕТ СН'!$F$26</f>
        <v>720.2958772400001</v>
      </c>
      <c r="Y66" s="36">
        <f>SUMIFS(СВЦЭМ!$D$33:$D$776,СВЦЭМ!$A$33:$A$776,$A66,СВЦЭМ!$B$33:$B$776,Y$47)+'СЕТ СН'!$F$14+СВЦЭМ!$D$10+'СЕТ СН'!$F$6-'СЕТ СН'!$F$26</f>
        <v>772.03552743000012</v>
      </c>
    </row>
    <row r="67" spans="1:25" ht="15.75" x14ac:dyDescent="0.2">
      <c r="A67" s="35">
        <f t="shared" si="1"/>
        <v>44094</v>
      </c>
      <c r="B67" s="36">
        <f>SUMIFS(СВЦЭМ!$D$33:$D$776,СВЦЭМ!$A$33:$A$776,$A67,СВЦЭМ!$B$33:$B$776,B$47)+'СЕТ СН'!$F$14+СВЦЭМ!$D$10+'СЕТ СН'!$F$6-'СЕТ СН'!$F$26</f>
        <v>822.19114220000006</v>
      </c>
      <c r="C67" s="36">
        <f>SUMIFS(СВЦЭМ!$D$33:$D$776,СВЦЭМ!$A$33:$A$776,$A67,СВЦЭМ!$B$33:$B$776,C$47)+'СЕТ СН'!$F$14+СВЦЭМ!$D$10+'СЕТ СН'!$F$6-'СЕТ СН'!$F$26</f>
        <v>854.95697024000003</v>
      </c>
      <c r="D67" s="36">
        <f>SUMIFS(СВЦЭМ!$D$33:$D$776,СВЦЭМ!$A$33:$A$776,$A67,СВЦЭМ!$B$33:$B$776,D$47)+'СЕТ СН'!$F$14+СВЦЭМ!$D$10+'СЕТ СН'!$F$6-'СЕТ СН'!$F$26</f>
        <v>889.3445710100001</v>
      </c>
      <c r="E67" s="36">
        <f>SUMIFS(СВЦЭМ!$D$33:$D$776,СВЦЭМ!$A$33:$A$776,$A67,СВЦЭМ!$B$33:$B$776,E$47)+'СЕТ СН'!$F$14+СВЦЭМ!$D$10+'СЕТ СН'!$F$6-'СЕТ СН'!$F$26</f>
        <v>919.74114339000005</v>
      </c>
      <c r="F67" s="36">
        <f>SUMIFS(СВЦЭМ!$D$33:$D$776,СВЦЭМ!$A$33:$A$776,$A67,СВЦЭМ!$B$33:$B$776,F$47)+'СЕТ СН'!$F$14+СВЦЭМ!$D$10+'СЕТ СН'!$F$6-'СЕТ СН'!$F$26</f>
        <v>927.26708560000009</v>
      </c>
      <c r="G67" s="36">
        <f>SUMIFS(СВЦЭМ!$D$33:$D$776,СВЦЭМ!$A$33:$A$776,$A67,СВЦЭМ!$B$33:$B$776,G$47)+'СЕТ СН'!$F$14+СВЦЭМ!$D$10+'СЕТ СН'!$F$6-'СЕТ СН'!$F$26</f>
        <v>915.84332229000006</v>
      </c>
      <c r="H67" s="36">
        <f>SUMIFS(СВЦЭМ!$D$33:$D$776,СВЦЭМ!$A$33:$A$776,$A67,СВЦЭМ!$B$33:$B$776,H$47)+'СЕТ СН'!$F$14+СВЦЭМ!$D$10+'СЕТ СН'!$F$6-'СЕТ СН'!$F$26</f>
        <v>896.60631090000004</v>
      </c>
      <c r="I67" s="36">
        <f>SUMIFS(СВЦЭМ!$D$33:$D$776,СВЦЭМ!$A$33:$A$776,$A67,СВЦЭМ!$B$33:$B$776,I$47)+'СЕТ СН'!$F$14+СВЦЭМ!$D$10+'СЕТ СН'!$F$6-'СЕТ СН'!$F$26</f>
        <v>850.95775277000007</v>
      </c>
      <c r="J67" s="36">
        <f>SUMIFS(СВЦЭМ!$D$33:$D$776,СВЦЭМ!$A$33:$A$776,$A67,СВЦЭМ!$B$33:$B$776,J$47)+'СЕТ СН'!$F$14+СВЦЭМ!$D$10+'СЕТ СН'!$F$6-'СЕТ СН'!$F$26</f>
        <v>805.76592070000004</v>
      </c>
      <c r="K67" s="36">
        <f>SUMIFS(СВЦЭМ!$D$33:$D$776,СВЦЭМ!$A$33:$A$776,$A67,СВЦЭМ!$B$33:$B$776,K$47)+'СЕТ СН'!$F$14+СВЦЭМ!$D$10+'СЕТ СН'!$F$6-'СЕТ СН'!$F$26</f>
        <v>791.08915907000005</v>
      </c>
      <c r="L67" s="36">
        <f>SUMIFS(СВЦЭМ!$D$33:$D$776,СВЦЭМ!$A$33:$A$776,$A67,СВЦЭМ!$B$33:$B$776,L$47)+'СЕТ СН'!$F$14+СВЦЭМ!$D$10+'СЕТ СН'!$F$6-'СЕТ СН'!$F$26</f>
        <v>788.27382833000001</v>
      </c>
      <c r="M67" s="36">
        <f>SUMIFS(СВЦЭМ!$D$33:$D$776,СВЦЭМ!$A$33:$A$776,$A67,СВЦЭМ!$B$33:$B$776,M$47)+'СЕТ СН'!$F$14+СВЦЭМ!$D$10+'СЕТ СН'!$F$6-'СЕТ СН'!$F$26</f>
        <v>755.55619593000006</v>
      </c>
      <c r="N67" s="36">
        <f>SUMIFS(СВЦЭМ!$D$33:$D$776,СВЦЭМ!$A$33:$A$776,$A67,СВЦЭМ!$B$33:$B$776,N$47)+'СЕТ СН'!$F$14+СВЦЭМ!$D$10+'СЕТ СН'!$F$6-'СЕТ СН'!$F$26</f>
        <v>726.27120590000004</v>
      </c>
      <c r="O67" s="36">
        <f>SUMIFS(СВЦЭМ!$D$33:$D$776,СВЦЭМ!$A$33:$A$776,$A67,СВЦЭМ!$B$33:$B$776,O$47)+'СЕТ СН'!$F$14+СВЦЭМ!$D$10+'СЕТ СН'!$F$6-'СЕТ СН'!$F$26</f>
        <v>730.35187193000002</v>
      </c>
      <c r="P67" s="36">
        <f>SUMIFS(СВЦЭМ!$D$33:$D$776,СВЦЭМ!$A$33:$A$776,$A67,СВЦЭМ!$B$33:$B$776,P$47)+'СЕТ СН'!$F$14+СВЦЭМ!$D$10+'СЕТ СН'!$F$6-'СЕТ СН'!$F$26</f>
        <v>723.26616346000003</v>
      </c>
      <c r="Q67" s="36">
        <f>SUMIFS(СВЦЭМ!$D$33:$D$776,СВЦЭМ!$A$33:$A$776,$A67,СВЦЭМ!$B$33:$B$776,Q$47)+'СЕТ СН'!$F$14+СВЦЭМ!$D$10+'СЕТ СН'!$F$6-'СЕТ СН'!$F$26</f>
        <v>724.2692850200001</v>
      </c>
      <c r="R67" s="36">
        <f>SUMIFS(СВЦЭМ!$D$33:$D$776,СВЦЭМ!$A$33:$A$776,$A67,СВЦЭМ!$B$33:$B$776,R$47)+'СЕТ СН'!$F$14+СВЦЭМ!$D$10+'СЕТ СН'!$F$6-'СЕТ СН'!$F$26</f>
        <v>722.44876983000006</v>
      </c>
      <c r="S67" s="36">
        <f>SUMIFS(СВЦЭМ!$D$33:$D$776,СВЦЭМ!$A$33:$A$776,$A67,СВЦЭМ!$B$33:$B$776,S$47)+'СЕТ СН'!$F$14+СВЦЭМ!$D$10+'СЕТ СН'!$F$6-'СЕТ СН'!$F$26</f>
        <v>734.22635771000012</v>
      </c>
      <c r="T67" s="36">
        <f>SUMIFS(СВЦЭМ!$D$33:$D$776,СВЦЭМ!$A$33:$A$776,$A67,СВЦЭМ!$B$33:$B$776,T$47)+'СЕТ СН'!$F$14+СВЦЭМ!$D$10+'СЕТ СН'!$F$6-'СЕТ СН'!$F$26</f>
        <v>749.39346481000007</v>
      </c>
      <c r="U67" s="36">
        <f>SUMIFS(СВЦЭМ!$D$33:$D$776,СВЦЭМ!$A$33:$A$776,$A67,СВЦЭМ!$B$33:$B$776,U$47)+'СЕТ СН'!$F$14+СВЦЭМ!$D$10+'СЕТ СН'!$F$6-'СЕТ СН'!$F$26</f>
        <v>765.99750296000002</v>
      </c>
      <c r="V67" s="36">
        <f>SUMIFS(СВЦЭМ!$D$33:$D$776,СВЦЭМ!$A$33:$A$776,$A67,СВЦЭМ!$B$33:$B$776,V$47)+'СЕТ СН'!$F$14+СВЦЭМ!$D$10+'СЕТ СН'!$F$6-'СЕТ СН'!$F$26</f>
        <v>779.24756647000004</v>
      </c>
      <c r="W67" s="36">
        <f>SUMIFS(СВЦЭМ!$D$33:$D$776,СВЦЭМ!$A$33:$A$776,$A67,СВЦЭМ!$B$33:$B$776,W$47)+'СЕТ СН'!$F$14+СВЦЭМ!$D$10+'СЕТ СН'!$F$6-'СЕТ СН'!$F$26</f>
        <v>767.07013546000007</v>
      </c>
      <c r="X67" s="36">
        <f>SUMIFS(СВЦЭМ!$D$33:$D$776,СВЦЭМ!$A$33:$A$776,$A67,СВЦЭМ!$B$33:$B$776,X$47)+'СЕТ СН'!$F$14+СВЦЭМ!$D$10+'СЕТ СН'!$F$6-'СЕТ СН'!$F$26</f>
        <v>742.0888955800001</v>
      </c>
      <c r="Y67" s="36">
        <f>SUMIFS(СВЦЭМ!$D$33:$D$776,СВЦЭМ!$A$33:$A$776,$A67,СВЦЭМ!$B$33:$B$776,Y$47)+'СЕТ СН'!$F$14+СВЦЭМ!$D$10+'СЕТ СН'!$F$6-'СЕТ СН'!$F$26</f>
        <v>817.22154824000006</v>
      </c>
    </row>
    <row r="68" spans="1:25" ht="15.75" x14ac:dyDescent="0.2">
      <c r="A68" s="35">
        <f t="shared" si="1"/>
        <v>44095</v>
      </c>
      <c r="B68" s="36">
        <f>SUMIFS(СВЦЭМ!$D$33:$D$776,СВЦЭМ!$A$33:$A$776,$A68,СВЦЭМ!$B$33:$B$776,B$47)+'СЕТ СН'!$F$14+СВЦЭМ!$D$10+'СЕТ СН'!$F$6-'СЕТ СН'!$F$26</f>
        <v>847.61198955000009</v>
      </c>
      <c r="C68" s="36">
        <f>SUMIFS(СВЦЭМ!$D$33:$D$776,СВЦЭМ!$A$33:$A$776,$A68,СВЦЭМ!$B$33:$B$776,C$47)+'СЕТ СН'!$F$14+СВЦЭМ!$D$10+'СЕТ СН'!$F$6-'СЕТ СН'!$F$26</f>
        <v>856.25044730000002</v>
      </c>
      <c r="D68" s="36">
        <f>SUMIFS(СВЦЭМ!$D$33:$D$776,СВЦЭМ!$A$33:$A$776,$A68,СВЦЭМ!$B$33:$B$776,D$47)+'СЕТ СН'!$F$14+СВЦЭМ!$D$10+'СЕТ СН'!$F$6-'СЕТ СН'!$F$26</f>
        <v>864.2273676100001</v>
      </c>
      <c r="E68" s="36">
        <f>SUMIFS(СВЦЭМ!$D$33:$D$776,СВЦЭМ!$A$33:$A$776,$A68,СВЦЭМ!$B$33:$B$776,E$47)+'СЕТ СН'!$F$14+СВЦЭМ!$D$10+'СЕТ СН'!$F$6-'СЕТ СН'!$F$26</f>
        <v>884.58308069000009</v>
      </c>
      <c r="F68" s="36">
        <f>SUMIFS(СВЦЭМ!$D$33:$D$776,СВЦЭМ!$A$33:$A$776,$A68,СВЦЭМ!$B$33:$B$776,F$47)+'СЕТ СН'!$F$14+СВЦЭМ!$D$10+'СЕТ СН'!$F$6-'СЕТ СН'!$F$26</f>
        <v>884.66370967000012</v>
      </c>
      <c r="G68" s="36">
        <f>SUMIFS(СВЦЭМ!$D$33:$D$776,СВЦЭМ!$A$33:$A$776,$A68,СВЦЭМ!$B$33:$B$776,G$47)+'СЕТ СН'!$F$14+СВЦЭМ!$D$10+'СЕТ СН'!$F$6-'СЕТ СН'!$F$26</f>
        <v>870.54171563000011</v>
      </c>
      <c r="H68" s="36">
        <f>SUMIFS(СВЦЭМ!$D$33:$D$776,СВЦЭМ!$A$33:$A$776,$A68,СВЦЭМ!$B$33:$B$776,H$47)+'СЕТ СН'!$F$14+СВЦЭМ!$D$10+'СЕТ СН'!$F$6-'СЕТ СН'!$F$26</f>
        <v>826.31563900000003</v>
      </c>
      <c r="I68" s="36">
        <f>SUMIFS(СВЦЭМ!$D$33:$D$776,СВЦЭМ!$A$33:$A$776,$A68,СВЦЭМ!$B$33:$B$776,I$47)+'СЕТ СН'!$F$14+СВЦЭМ!$D$10+'СЕТ СН'!$F$6-'СЕТ СН'!$F$26</f>
        <v>775.26642161000007</v>
      </c>
      <c r="J68" s="36">
        <f>SUMIFS(СВЦЭМ!$D$33:$D$776,СВЦЭМ!$A$33:$A$776,$A68,СВЦЭМ!$B$33:$B$776,J$47)+'СЕТ СН'!$F$14+СВЦЭМ!$D$10+'СЕТ СН'!$F$6-'СЕТ СН'!$F$26</f>
        <v>737.80728844000009</v>
      </c>
      <c r="K68" s="36">
        <f>SUMIFS(СВЦЭМ!$D$33:$D$776,СВЦЭМ!$A$33:$A$776,$A68,СВЦЭМ!$B$33:$B$776,K$47)+'СЕТ СН'!$F$14+СВЦЭМ!$D$10+'СЕТ СН'!$F$6-'СЕТ СН'!$F$26</f>
        <v>723.34000327000012</v>
      </c>
      <c r="L68" s="36">
        <f>SUMIFS(СВЦЭМ!$D$33:$D$776,СВЦЭМ!$A$33:$A$776,$A68,СВЦЭМ!$B$33:$B$776,L$47)+'СЕТ СН'!$F$14+СВЦЭМ!$D$10+'СЕТ СН'!$F$6-'СЕТ СН'!$F$26</f>
        <v>739.42924331000006</v>
      </c>
      <c r="M68" s="36">
        <f>SUMIFS(СВЦЭМ!$D$33:$D$776,СВЦЭМ!$A$33:$A$776,$A68,СВЦЭМ!$B$33:$B$776,M$47)+'СЕТ СН'!$F$14+СВЦЭМ!$D$10+'СЕТ СН'!$F$6-'СЕТ СН'!$F$26</f>
        <v>708.58040183000003</v>
      </c>
      <c r="N68" s="36">
        <f>SUMIFS(СВЦЭМ!$D$33:$D$776,СВЦЭМ!$A$33:$A$776,$A68,СВЦЭМ!$B$33:$B$776,N$47)+'СЕТ СН'!$F$14+СВЦЭМ!$D$10+'СЕТ СН'!$F$6-'СЕТ СН'!$F$26</f>
        <v>666.0401305800001</v>
      </c>
      <c r="O68" s="36">
        <f>SUMIFS(СВЦЭМ!$D$33:$D$776,СВЦЭМ!$A$33:$A$776,$A68,СВЦЭМ!$B$33:$B$776,O$47)+'СЕТ СН'!$F$14+СВЦЭМ!$D$10+'СЕТ СН'!$F$6-'СЕТ СН'!$F$26</f>
        <v>666.99425085000007</v>
      </c>
      <c r="P68" s="36">
        <f>SUMIFS(СВЦЭМ!$D$33:$D$776,СВЦЭМ!$A$33:$A$776,$A68,СВЦЭМ!$B$33:$B$776,P$47)+'СЕТ СН'!$F$14+СВЦЭМ!$D$10+'СЕТ СН'!$F$6-'СЕТ СН'!$F$26</f>
        <v>661.71095363000006</v>
      </c>
      <c r="Q68" s="36">
        <f>SUMIFS(СВЦЭМ!$D$33:$D$776,СВЦЭМ!$A$33:$A$776,$A68,СВЦЭМ!$B$33:$B$776,Q$47)+'СЕТ СН'!$F$14+СВЦЭМ!$D$10+'СЕТ СН'!$F$6-'СЕТ СН'!$F$26</f>
        <v>659.47138542000005</v>
      </c>
      <c r="R68" s="36">
        <f>SUMIFS(СВЦЭМ!$D$33:$D$776,СВЦЭМ!$A$33:$A$776,$A68,СВЦЭМ!$B$33:$B$776,R$47)+'СЕТ СН'!$F$14+СВЦЭМ!$D$10+'СЕТ СН'!$F$6-'СЕТ СН'!$F$26</f>
        <v>657.87701892000007</v>
      </c>
      <c r="S68" s="36">
        <f>SUMIFS(СВЦЭМ!$D$33:$D$776,СВЦЭМ!$A$33:$A$776,$A68,СВЦЭМ!$B$33:$B$776,S$47)+'СЕТ СН'!$F$14+СВЦЭМ!$D$10+'СЕТ СН'!$F$6-'СЕТ СН'!$F$26</f>
        <v>667.15553286000011</v>
      </c>
      <c r="T68" s="36">
        <f>SUMIFS(СВЦЭМ!$D$33:$D$776,СВЦЭМ!$A$33:$A$776,$A68,СВЦЭМ!$B$33:$B$776,T$47)+'СЕТ СН'!$F$14+СВЦЭМ!$D$10+'СЕТ СН'!$F$6-'СЕТ СН'!$F$26</f>
        <v>692.61452824000003</v>
      </c>
      <c r="U68" s="36">
        <f>SUMIFS(СВЦЭМ!$D$33:$D$776,СВЦЭМ!$A$33:$A$776,$A68,СВЦЭМ!$B$33:$B$776,U$47)+'СЕТ СН'!$F$14+СВЦЭМ!$D$10+'СЕТ СН'!$F$6-'СЕТ СН'!$F$26</f>
        <v>706.57132037000008</v>
      </c>
      <c r="V68" s="36">
        <f>SUMIFS(СВЦЭМ!$D$33:$D$776,СВЦЭМ!$A$33:$A$776,$A68,СВЦЭМ!$B$33:$B$776,V$47)+'СЕТ СН'!$F$14+СВЦЭМ!$D$10+'СЕТ СН'!$F$6-'СЕТ СН'!$F$26</f>
        <v>715.1245746300001</v>
      </c>
      <c r="W68" s="36">
        <f>SUMIFS(СВЦЭМ!$D$33:$D$776,СВЦЭМ!$A$33:$A$776,$A68,СВЦЭМ!$B$33:$B$776,W$47)+'СЕТ СН'!$F$14+СВЦЭМ!$D$10+'СЕТ СН'!$F$6-'СЕТ СН'!$F$26</f>
        <v>693.92911523000009</v>
      </c>
      <c r="X68" s="36">
        <f>SUMIFS(СВЦЭМ!$D$33:$D$776,СВЦЭМ!$A$33:$A$776,$A68,СВЦЭМ!$B$33:$B$776,X$47)+'СЕТ СН'!$F$14+СВЦЭМ!$D$10+'СЕТ СН'!$F$6-'СЕТ СН'!$F$26</f>
        <v>670.38498693000008</v>
      </c>
      <c r="Y68" s="36">
        <f>SUMIFS(СВЦЭМ!$D$33:$D$776,СВЦЭМ!$A$33:$A$776,$A68,СВЦЭМ!$B$33:$B$776,Y$47)+'СЕТ СН'!$F$14+СВЦЭМ!$D$10+'СЕТ СН'!$F$6-'СЕТ СН'!$F$26</f>
        <v>758.87761957000009</v>
      </c>
    </row>
    <row r="69" spans="1:25" ht="15.75" x14ac:dyDescent="0.2">
      <c r="A69" s="35">
        <f t="shared" si="1"/>
        <v>44096</v>
      </c>
      <c r="B69" s="36">
        <f>SUMIFS(СВЦЭМ!$D$33:$D$776,СВЦЭМ!$A$33:$A$776,$A69,СВЦЭМ!$B$33:$B$776,B$47)+'СЕТ СН'!$F$14+СВЦЭМ!$D$10+'СЕТ СН'!$F$6-'СЕТ СН'!$F$26</f>
        <v>852.59729948000006</v>
      </c>
      <c r="C69" s="36">
        <f>SUMIFS(СВЦЭМ!$D$33:$D$776,СВЦЭМ!$A$33:$A$776,$A69,СВЦЭМ!$B$33:$B$776,C$47)+'СЕТ СН'!$F$14+СВЦЭМ!$D$10+'СЕТ СН'!$F$6-'СЕТ СН'!$F$26</f>
        <v>891.65389804000006</v>
      </c>
      <c r="D69" s="36">
        <f>SUMIFS(СВЦЭМ!$D$33:$D$776,СВЦЭМ!$A$33:$A$776,$A69,СВЦЭМ!$B$33:$B$776,D$47)+'СЕТ СН'!$F$14+СВЦЭМ!$D$10+'СЕТ СН'!$F$6-'СЕТ СН'!$F$26</f>
        <v>910.90890189000004</v>
      </c>
      <c r="E69" s="36">
        <f>SUMIFS(СВЦЭМ!$D$33:$D$776,СВЦЭМ!$A$33:$A$776,$A69,СВЦЭМ!$B$33:$B$776,E$47)+'СЕТ СН'!$F$14+СВЦЭМ!$D$10+'СЕТ СН'!$F$6-'СЕТ СН'!$F$26</f>
        <v>931.76702188000002</v>
      </c>
      <c r="F69" s="36">
        <f>SUMIFS(СВЦЭМ!$D$33:$D$776,СВЦЭМ!$A$33:$A$776,$A69,СВЦЭМ!$B$33:$B$776,F$47)+'СЕТ СН'!$F$14+СВЦЭМ!$D$10+'СЕТ СН'!$F$6-'СЕТ СН'!$F$26</f>
        <v>916.37518545000012</v>
      </c>
      <c r="G69" s="36">
        <f>SUMIFS(СВЦЭМ!$D$33:$D$776,СВЦЭМ!$A$33:$A$776,$A69,СВЦЭМ!$B$33:$B$776,G$47)+'СЕТ СН'!$F$14+СВЦЭМ!$D$10+'СЕТ СН'!$F$6-'СЕТ СН'!$F$26</f>
        <v>891.8406193300001</v>
      </c>
      <c r="H69" s="36">
        <f>SUMIFS(СВЦЭМ!$D$33:$D$776,СВЦЭМ!$A$33:$A$776,$A69,СВЦЭМ!$B$33:$B$776,H$47)+'СЕТ СН'!$F$14+СВЦЭМ!$D$10+'СЕТ СН'!$F$6-'СЕТ СН'!$F$26</f>
        <v>852.35918683000011</v>
      </c>
      <c r="I69" s="36">
        <f>SUMIFS(СВЦЭМ!$D$33:$D$776,СВЦЭМ!$A$33:$A$776,$A69,СВЦЭМ!$B$33:$B$776,I$47)+'СЕТ СН'!$F$14+СВЦЭМ!$D$10+'СЕТ СН'!$F$6-'СЕТ СН'!$F$26</f>
        <v>823.1193529300001</v>
      </c>
      <c r="J69" s="36">
        <f>SUMIFS(СВЦЭМ!$D$33:$D$776,СВЦЭМ!$A$33:$A$776,$A69,СВЦЭМ!$B$33:$B$776,J$47)+'СЕТ СН'!$F$14+СВЦЭМ!$D$10+'СЕТ СН'!$F$6-'СЕТ СН'!$F$26</f>
        <v>793.12457038000002</v>
      </c>
      <c r="K69" s="36">
        <f>SUMIFS(СВЦЭМ!$D$33:$D$776,СВЦЭМ!$A$33:$A$776,$A69,СВЦЭМ!$B$33:$B$776,K$47)+'СЕТ СН'!$F$14+СВЦЭМ!$D$10+'СЕТ СН'!$F$6-'СЕТ СН'!$F$26</f>
        <v>782.80367818000002</v>
      </c>
      <c r="L69" s="36">
        <f>SUMIFS(СВЦЭМ!$D$33:$D$776,СВЦЭМ!$A$33:$A$776,$A69,СВЦЭМ!$B$33:$B$776,L$47)+'СЕТ СН'!$F$14+СВЦЭМ!$D$10+'СЕТ СН'!$F$6-'СЕТ СН'!$F$26</f>
        <v>782.23340846000008</v>
      </c>
      <c r="M69" s="36">
        <f>SUMIFS(СВЦЭМ!$D$33:$D$776,СВЦЭМ!$A$33:$A$776,$A69,СВЦЭМ!$B$33:$B$776,M$47)+'СЕТ СН'!$F$14+СВЦЭМ!$D$10+'СЕТ СН'!$F$6-'СЕТ СН'!$F$26</f>
        <v>756.70267368000009</v>
      </c>
      <c r="N69" s="36">
        <f>SUMIFS(СВЦЭМ!$D$33:$D$776,СВЦЭМ!$A$33:$A$776,$A69,СВЦЭМ!$B$33:$B$776,N$47)+'СЕТ СН'!$F$14+СВЦЭМ!$D$10+'СЕТ СН'!$F$6-'СЕТ СН'!$F$26</f>
        <v>706.5576742400001</v>
      </c>
      <c r="O69" s="36">
        <f>SUMIFS(СВЦЭМ!$D$33:$D$776,СВЦЭМ!$A$33:$A$776,$A69,СВЦЭМ!$B$33:$B$776,O$47)+'СЕТ СН'!$F$14+СВЦЭМ!$D$10+'СЕТ СН'!$F$6-'СЕТ СН'!$F$26</f>
        <v>696.42063671000005</v>
      </c>
      <c r="P69" s="36">
        <f>SUMIFS(СВЦЭМ!$D$33:$D$776,СВЦЭМ!$A$33:$A$776,$A69,СВЦЭМ!$B$33:$B$776,P$47)+'СЕТ СН'!$F$14+СВЦЭМ!$D$10+'СЕТ СН'!$F$6-'СЕТ СН'!$F$26</f>
        <v>692.08240294000007</v>
      </c>
      <c r="Q69" s="36">
        <f>SUMIFS(СВЦЭМ!$D$33:$D$776,СВЦЭМ!$A$33:$A$776,$A69,СВЦЭМ!$B$33:$B$776,Q$47)+'СЕТ СН'!$F$14+СВЦЭМ!$D$10+'СЕТ СН'!$F$6-'СЕТ СН'!$F$26</f>
        <v>694.24512744000003</v>
      </c>
      <c r="R69" s="36">
        <f>SUMIFS(СВЦЭМ!$D$33:$D$776,СВЦЭМ!$A$33:$A$776,$A69,СВЦЭМ!$B$33:$B$776,R$47)+'СЕТ СН'!$F$14+СВЦЭМ!$D$10+'СЕТ СН'!$F$6-'СЕТ СН'!$F$26</f>
        <v>692.31995108000012</v>
      </c>
      <c r="S69" s="36">
        <f>SUMIFS(СВЦЭМ!$D$33:$D$776,СВЦЭМ!$A$33:$A$776,$A69,СВЦЭМ!$B$33:$B$776,S$47)+'СЕТ СН'!$F$14+СВЦЭМ!$D$10+'СЕТ СН'!$F$6-'СЕТ СН'!$F$26</f>
        <v>698.86387328000012</v>
      </c>
      <c r="T69" s="36">
        <f>SUMIFS(СВЦЭМ!$D$33:$D$776,СВЦЭМ!$A$33:$A$776,$A69,СВЦЭМ!$B$33:$B$776,T$47)+'СЕТ СН'!$F$14+СВЦЭМ!$D$10+'СЕТ СН'!$F$6-'СЕТ СН'!$F$26</f>
        <v>708.95582893000005</v>
      </c>
      <c r="U69" s="36">
        <f>SUMIFS(СВЦЭМ!$D$33:$D$776,СВЦЭМ!$A$33:$A$776,$A69,СВЦЭМ!$B$33:$B$776,U$47)+'СЕТ СН'!$F$14+СВЦЭМ!$D$10+'СЕТ СН'!$F$6-'СЕТ СН'!$F$26</f>
        <v>732.88440235000007</v>
      </c>
      <c r="V69" s="36">
        <f>SUMIFS(СВЦЭМ!$D$33:$D$776,СВЦЭМ!$A$33:$A$776,$A69,СВЦЭМ!$B$33:$B$776,V$47)+'СЕТ СН'!$F$14+СВЦЭМ!$D$10+'СЕТ СН'!$F$6-'СЕТ СН'!$F$26</f>
        <v>733.23119287000009</v>
      </c>
      <c r="W69" s="36">
        <f>SUMIFS(СВЦЭМ!$D$33:$D$776,СВЦЭМ!$A$33:$A$776,$A69,СВЦЭМ!$B$33:$B$776,W$47)+'СЕТ СН'!$F$14+СВЦЭМ!$D$10+'СЕТ СН'!$F$6-'СЕТ СН'!$F$26</f>
        <v>721.00607071000002</v>
      </c>
      <c r="X69" s="36">
        <f>SUMIFS(СВЦЭМ!$D$33:$D$776,СВЦЭМ!$A$33:$A$776,$A69,СВЦЭМ!$B$33:$B$776,X$47)+'СЕТ СН'!$F$14+СВЦЭМ!$D$10+'СЕТ СН'!$F$6-'СЕТ СН'!$F$26</f>
        <v>718.29712179000012</v>
      </c>
      <c r="Y69" s="36">
        <f>SUMIFS(СВЦЭМ!$D$33:$D$776,СВЦЭМ!$A$33:$A$776,$A69,СВЦЭМ!$B$33:$B$776,Y$47)+'СЕТ СН'!$F$14+СВЦЭМ!$D$10+'СЕТ СН'!$F$6-'СЕТ СН'!$F$26</f>
        <v>792.70101805000002</v>
      </c>
    </row>
    <row r="70" spans="1:25" ht="15.75" x14ac:dyDescent="0.2">
      <c r="A70" s="35">
        <f t="shared" si="1"/>
        <v>44097</v>
      </c>
      <c r="B70" s="36">
        <f>SUMIFS(СВЦЭМ!$D$33:$D$776,СВЦЭМ!$A$33:$A$776,$A70,СВЦЭМ!$B$33:$B$776,B$47)+'СЕТ СН'!$F$14+СВЦЭМ!$D$10+'СЕТ СН'!$F$6-'СЕТ СН'!$F$26</f>
        <v>843.20838398000012</v>
      </c>
      <c r="C70" s="36">
        <f>SUMIFS(СВЦЭМ!$D$33:$D$776,СВЦЭМ!$A$33:$A$776,$A70,СВЦЭМ!$B$33:$B$776,C$47)+'СЕТ СН'!$F$14+СВЦЭМ!$D$10+'СЕТ СН'!$F$6-'СЕТ СН'!$F$26</f>
        <v>879.82273585000007</v>
      </c>
      <c r="D70" s="36">
        <f>SUMIFS(СВЦЭМ!$D$33:$D$776,СВЦЭМ!$A$33:$A$776,$A70,СВЦЭМ!$B$33:$B$776,D$47)+'СЕТ СН'!$F$14+СВЦЭМ!$D$10+'СЕТ СН'!$F$6-'СЕТ СН'!$F$26</f>
        <v>894.74221380000006</v>
      </c>
      <c r="E70" s="36">
        <f>SUMIFS(СВЦЭМ!$D$33:$D$776,СВЦЭМ!$A$33:$A$776,$A70,СВЦЭМ!$B$33:$B$776,E$47)+'СЕТ СН'!$F$14+СВЦЭМ!$D$10+'СЕТ СН'!$F$6-'СЕТ СН'!$F$26</f>
        <v>913.13907614000004</v>
      </c>
      <c r="F70" s="36">
        <f>SUMIFS(СВЦЭМ!$D$33:$D$776,СВЦЭМ!$A$33:$A$776,$A70,СВЦЭМ!$B$33:$B$776,F$47)+'СЕТ СН'!$F$14+СВЦЭМ!$D$10+'СЕТ СН'!$F$6-'СЕТ СН'!$F$26</f>
        <v>922.26753310000004</v>
      </c>
      <c r="G70" s="36">
        <f>SUMIFS(СВЦЭМ!$D$33:$D$776,СВЦЭМ!$A$33:$A$776,$A70,СВЦЭМ!$B$33:$B$776,G$47)+'СЕТ СН'!$F$14+СВЦЭМ!$D$10+'СЕТ СН'!$F$6-'СЕТ СН'!$F$26</f>
        <v>902.44812315000001</v>
      </c>
      <c r="H70" s="36">
        <f>SUMIFS(СВЦЭМ!$D$33:$D$776,СВЦЭМ!$A$33:$A$776,$A70,СВЦЭМ!$B$33:$B$776,H$47)+'СЕТ СН'!$F$14+СВЦЭМ!$D$10+'СЕТ СН'!$F$6-'СЕТ СН'!$F$26</f>
        <v>849.74558635000005</v>
      </c>
      <c r="I70" s="36">
        <f>SUMIFS(СВЦЭМ!$D$33:$D$776,СВЦЭМ!$A$33:$A$776,$A70,СВЦЭМ!$B$33:$B$776,I$47)+'СЕТ СН'!$F$14+СВЦЭМ!$D$10+'СЕТ СН'!$F$6-'СЕТ СН'!$F$26</f>
        <v>792.52042200000005</v>
      </c>
      <c r="J70" s="36">
        <f>SUMIFS(СВЦЭМ!$D$33:$D$776,СВЦЭМ!$A$33:$A$776,$A70,СВЦЭМ!$B$33:$B$776,J$47)+'СЕТ СН'!$F$14+СВЦЭМ!$D$10+'СЕТ СН'!$F$6-'СЕТ СН'!$F$26</f>
        <v>764.0559684000001</v>
      </c>
      <c r="K70" s="36">
        <f>SUMIFS(СВЦЭМ!$D$33:$D$776,СВЦЭМ!$A$33:$A$776,$A70,СВЦЭМ!$B$33:$B$776,K$47)+'СЕТ СН'!$F$14+СВЦЭМ!$D$10+'СЕТ СН'!$F$6-'СЕТ СН'!$F$26</f>
        <v>759.73183532000007</v>
      </c>
      <c r="L70" s="36">
        <f>SUMIFS(СВЦЭМ!$D$33:$D$776,СВЦЭМ!$A$33:$A$776,$A70,СВЦЭМ!$B$33:$B$776,L$47)+'СЕТ СН'!$F$14+СВЦЭМ!$D$10+'СЕТ СН'!$F$6-'СЕТ СН'!$F$26</f>
        <v>753.05828938000002</v>
      </c>
      <c r="M70" s="36">
        <f>SUMIFS(СВЦЭМ!$D$33:$D$776,СВЦЭМ!$A$33:$A$776,$A70,СВЦЭМ!$B$33:$B$776,M$47)+'СЕТ СН'!$F$14+СВЦЭМ!$D$10+'СЕТ СН'!$F$6-'СЕТ СН'!$F$26</f>
        <v>712.25216083000009</v>
      </c>
      <c r="N70" s="36">
        <f>SUMIFS(СВЦЭМ!$D$33:$D$776,СВЦЭМ!$A$33:$A$776,$A70,СВЦЭМ!$B$33:$B$776,N$47)+'СЕТ СН'!$F$14+СВЦЭМ!$D$10+'СЕТ СН'!$F$6-'СЕТ СН'!$F$26</f>
        <v>707.20797217000006</v>
      </c>
      <c r="O70" s="36">
        <f>SUMIFS(СВЦЭМ!$D$33:$D$776,СВЦЭМ!$A$33:$A$776,$A70,СВЦЭМ!$B$33:$B$776,O$47)+'СЕТ СН'!$F$14+СВЦЭМ!$D$10+'СЕТ СН'!$F$6-'СЕТ СН'!$F$26</f>
        <v>705.7684784700001</v>
      </c>
      <c r="P70" s="36">
        <f>SUMIFS(СВЦЭМ!$D$33:$D$776,СВЦЭМ!$A$33:$A$776,$A70,СВЦЭМ!$B$33:$B$776,P$47)+'СЕТ СН'!$F$14+СВЦЭМ!$D$10+'СЕТ СН'!$F$6-'СЕТ СН'!$F$26</f>
        <v>701.02853627000002</v>
      </c>
      <c r="Q70" s="36">
        <f>SUMIFS(СВЦЭМ!$D$33:$D$776,СВЦЭМ!$A$33:$A$776,$A70,СВЦЭМ!$B$33:$B$776,Q$47)+'СЕТ СН'!$F$14+СВЦЭМ!$D$10+'СЕТ СН'!$F$6-'СЕТ СН'!$F$26</f>
        <v>701.13337939000007</v>
      </c>
      <c r="R70" s="36">
        <f>SUMIFS(СВЦЭМ!$D$33:$D$776,СВЦЭМ!$A$33:$A$776,$A70,СВЦЭМ!$B$33:$B$776,R$47)+'СЕТ СН'!$F$14+СВЦЭМ!$D$10+'СЕТ СН'!$F$6-'СЕТ СН'!$F$26</f>
        <v>696.76942624000003</v>
      </c>
      <c r="S70" s="36">
        <f>SUMIFS(СВЦЭМ!$D$33:$D$776,СВЦЭМ!$A$33:$A$776,$A70,СВЦЭМ!$B$33:$B$776,S$47)+'СЕТ СН'!$F$14+СВЦЭМ!$D$10+'СЕТ СН'!$F$6-'СЕТ СН'!$F$26</f>
        <v>703.3909455700001</v>
      </c>
      <c r="T70" s="36">
        <f>SUMIFS(СВЦЭМ!$D$33:$D$776,СВЦЭМ!$A$33:$A$776,$A70,СВЦЭМ!$B$33:$B$776,T$47)+'СЕТ СН'!$F$14+СВЦЭМ!$D$10+'СЕТ СН'!$F$6-'СЕТ СН'!$F$26</f>
        <v>706.12768144000006</v>
      </c>
      <c r="U70" s="36">
        <f>SUMIFS(СВЦЭМ!$D$33:$D$776,СВЦЭМ!$A$33:$A$776,$A70,СВЦЭМ!$B$33:$B$776,U$47)+'СЕТ СН'!$F$14+СВЦЭМ!$D$10+'СЕТ СН'!$F$6-'СЕТ СН'!$F$26</f>
        <v>723.91904509000005</v>
      </c>
      <c r="V70" s="36">
        <f>SUMIFS(СВЦЭМ!$D$33:$D$776,СВЦЭМ!$A$33:$A$776,$A70,СВЦЭМ!$B$33:$B$776,V$47)+'СЕТ СН'!$F$14+СВЦЭМ!$D$10+'СЕТ СН'!$F$6-'СЕТ СН'!$F$26</f>
        <v>717.43821407000007</v>
      </c>
      <c r="W70" s="36">
        <f>SUMIFS(СВЦЭМ!$D$33:$D$776,СВЦЭМ!$A$33:$A$776,$A70,СВЦЭМ!$B$33:$B$776,W$47)+'СЕТ СН'!$F$14+СВЦЭМ!$D$10+'СЕТ СН'!$F$6-'СЕТ СН'!$F$26</f>
        <v>707.26158179000004</v>
      </c>
      <c r="X70" s="36">
        <f>SUMIFS(СВЦЭМ!$D$33:$D$776,СВЦЭМ!$A$33:$A$776,$A70,СВЦЭМ!$B$33:$B$776,X$47)+'СЕТ СН'!$F$14+СВЦЭМ!$D$10+'СЕТ СН'!$F$6-'СЕТ СН'!$F$26</f>
        <v>695.17012091000004</v>
      </c>
      <c r="Y70" s="36">
        <f>SUMIFS(СВЦЭМ!$D$33:$D$776,СВЦЭМ!$A$33:$A$776,$A70,СВЦЭМ!$B$33:$B$776,Y$47)+'СЕТ СН'!$F$14+СВЦЭМ!$D$10+'СЕТ СН'!$F$6-'СЕТ СН'!$F$26</f>
        <v>752.36276856000006</v>
      </c>
    </row>
    <row r="71" spans="1:25" ht="15.75" x14ac:dyDescent="0.2">
      <c r="A71" s="35">
        <f t="shared" si="1"/>
        <v>44098</v>
      </c>
      <c r="B71" s="36">
        <f>SUMIFS(СВЦЭМ!$D$33:$D$776,СВЦЭМ!$A$33:$A$776,$A71,СВЦЭМ!$B$33:$B$776,B$47)+'СЕТ СН'!$F$14+СВЦЭМ!$D$10+'СЕТ СН'!$F$6-'СЕТ СН'!$F$26</f>
        <v>868.11787900000002</v>
      </c>
      <c r="C71" s="36">
        <f>SUMIFS(СВЦЭМ!$D$33:$D$776,СВЦЭМ!$A$33:$A$776,$A71,СВЦЭМ!$B$33:$B$776,C$47)+'СЕТ СН'!$F$14+СВЦЭМ!$D$10+'СЕТ СН'!$F$6-'СЕТ СН'!$F$26</f>
        <v>885.90652451000005</v>
      </c>
      <c r="D71" s="36">
        <f>SUMIFS(СВЦЭМ!$D$33:$D$776,СВЦЭМ!$A$33:$A$776,$A71,СВЦЭМ!$B$33:$B$776,D$47)+'СЕТ СН'!$F$14+СВЦЭМ!$D$10+'СЕТ СН'!$F$6-'СЕТ СН'!$F$26</f>
        <v>902.91223721000006</v>
      </c>
      <c r="E71" s="36">
        <f>SUMIFS(СВЦЭМ!$D$33:$D$776,СВЦЭМ!$A$33:$A$776,$A71,СВЦЭМ!$B$33:$B$776,E$47)+'СЕТ СН'!$F$14+СВЦЭМ!$D$10+'СЕТ СН'!$F$6-'СЕТ СН'!$F$26</f>
        <v>908.76226672000007</v>
      </c>
      <c r="F71" s="36">
        <f>SUMIFS(СВЦЭМ!$D$33:$D$776,СВЦЭМ!$A$33:$A$776,$A71,СВЦЭМ!$B$33:$B$776,F$47)+'СЕТ СН'!$F$14+СВЦЭМ!$D$10+'СЕТ СН'!$F$6-'СЕТ СН'!$F$26</f>
        <v>899.62018335000005</v>
      </c>
      <c r="G71" s="36">
        <f>SUMIFS(СВЦЭМ!$D$33:$D$776,СВЦЭМ!$A$33:$A$776,$A71,СВЦЭМ!$B$33:$B$776,G$47)+'СЕТ СН'!$F$14+СВЦЭМ!$D$10+'СЕТ СН'!$F$6-'СЕТ СН'!$F$26</f>
        <v>897.22576195000011</v>
      </c>
      <c r="H71" s="36">
        <f>SUMIFS(СВЦЭМ!$D$33:$D$776,СВЦЭМ!$A$33:$A$776,$A71,СВЦЭМ!$B$33:$B$776,H$47)+'СЕТ СН'!$F$14+СВЦЭМ!$D$10+'СЕТ СН'!$F$6-'СЕТ СН'!$F$26</f>
        <v>899.57412333000002</v>
      </c>
      <c r="I71" s="36">
        <f>SUMIFS(СВЦЭМ!$D$33:$D$776,СВЦЭМ!$A$33:$A$776,$A71,СВЦЭМ!$B$33:$B$776,I$47)+'СЕТ СН'!$F$14+СВЦЭМ!$D$10+'СЕТ СН'!$F$6-'СЕТ СН'!$F$26</f>
        <v>811.37625780000008</v>
      </c>
      <c r="J71" s="36">
        <f>SUMIFS(СВЦЭМ!$D$33:$D$776,СВЦЭМ!$A$33:$A$776,$A71,СВЦЭМ!$B$33:$B$776,J$47)+'СЕТ СН'!$F$14+СВЦЭМ!$D$10+'СЕТ СН'!$F$6-'СЕТ СН'!$F$26</f>
        <v>779.17920802000003</v>
      </c>
      <c r="K71" s="36">
        <f>SUMIFS(СВЦЭМ!$D$33:$D$776,СВЦЭМ!$A$33:$A$776,$A71,СВЦЭМ!$B$33:$B$776,K$47)+'СЕТ СН'!$F$14+СВЦЭМ!$D$10+'СЕТ СН'!$F$6-'СЕТ СН'!$F$26</f>
        <v>783.18175168000005</v>
      </c>
      <c r="L71" s="36">
        <f>SUMIFS(СВЦЭМ!$D$33:$D$776,СВЦЭМ!$A$33:$A$776,$A71,СВЦЭМ!$B$33:$B$776,L$47)+'СЕТ СН'!$F$14+СВЦЭМ!$D$10+'СЕТ СН'!$F$6-'СЕТ СН'!$F$26</f>
        <v>793.90360592000002</v>
      </c>
      <c r="M71" s="36">
        <f>SUMIFS(СВЦЭМ!$D$33:$D$776,СВЦЭМ!$A$33:$A$776,$A71,СВЦЭМ!$B$33:$B$776,M$47)+'СЕТ СН'!$F$14+СВЦЭМ!$D$10+'СЕТ СН'!$F$6-'СЕТ СН'!$F$26</f>
        <v>756.66479221000009</v>
      </c>
      <c r="N71" s="36">
        <f>SUMIFS(СВЦЭМ!$D$33:$D$776,СВЦЭМ!$A$33:$A$776,$A71,СВЦЭМ!$B$33:$B$776,N$47)+'СЕТ СН'!$F$14+СВЦЭМ!$D$10+'СЕТ СН'!$F$6-'СЕТ СН'!$F$26</f>
        <v>709.64300700000013</v>
      </c>
      <c r="O71" s="36">
        <f>SUMIFS(СВЦЭМ!$D$33:$D$776,СВЦЭМ!$A$33:$A$776,$A71,СВЦЭМ!$B$33:$B$776,O$47)+'СЕТ СН'!$F$14+СВЦЭМ!$D$10+'СЕТ СН'!$F$6-'СЕТ СН'!$F$26</f>
        <v>707.52840650000007</v>
      </c>
      <c r="P71" s="36">
        <f>SUMIFS(СВЦЭМ!$D$33:$D$776,СВЦЭМ!$A$33:$A$776,$A71,СВЦЭМ!$B$33:$B$776,P$47)+'СЕТ СН'!$F$14+СВЦЭМ!$D$10+'СЕТ СН'!$F$6-'СЕТ СН'!$F$26</f>
        <v>705.25074633000008</v>
      </c>
      <c r="Q71" s="36">
        <f>SUMIFS(СВЦЭМ!$D$33:$D$776,СВЦЭМ!$A$33:$A$776,$A71,СВЦЭМ!$B$33:$B$776,Q$47)+'СЕТ СН'!$F$14+СВЦЭМ!$D$10+'СЕТ СН'!$F$6-'СЕТ СН'!$F$26</f>
        <v>700.35505811000007</v>
      </c>
      <c r="R71" s="36">
        <f>SUMIFS(СВЦЭМ!$D$33:$D$776,СВЦЭМ!$A$33:$A$776,$A71,СВЦЭМ!$B$33:$B$776,R$47)+'СЕТ СН'!$F$14+СВЦЭМ!$D$10+'СЕТ СН'!$F$6-'СЕТ СН'!$F$26</f>
        <v>696.10070211000004</v>
      </c>
      <c r="S71" s="36">
        <f>SUMIFS(СВЦЭМ!$D$33:$D$776,СВЦЭМ!$A$33:$A$776,$A71,СВЦЭМ!$B$33:$B$776,S$47)+'СЕТ СН'!$F$14+СВЦЭМ!$D$10+'СЕТ СН'!$F$6-'СЕТ СН'!$F$26</f>
        <v>701.1192322600001</v>
      </c>
      <c r="T71" s="36">
        <f>SUMIFS(СВЦЭМ!$D$33:$D$776,СВЦЭМ!$A$33:$A$776,$A71,СВЦЭМ!$B$33:$B$776,T$47)+'СЕТ СН'!$F$14+СВЦЭМ!$D$10+'СЕТ СН'!$F$6-'СЕТ СН'!$F$26</f>
        <v>706.78192322000007</v>
      </c>
      <c r="U71" s="36">
        <f>SUMIFS(СВЦЭМ!$D$33:$D$776,СВЦЭМ!$A$33:$A$776,$A71,СВЦЭМ!$B$33:$B$776,U$47)+'СЕТ СН'!$F$14+СВЦЭМ!$D$10+'СЕТ СН'!$F$6-'СЕТ СН'!$F$26</f>
        <v>738.86882735000006</v>
      </c>
      <c r="V71" s="36">
        <f>SUMIFS(СВЦЭМ!$D$33:$D$776,СВЦЭМ!$A$33:$A$776,$A71,СВЦЭМ!$B$33:$B$776,V$47)+'СЕТ СН'!$F$14+СВЦЭМ!$D$10+'СЕТ СН'!$F$6-'СЕТ СН'!$F$26</f>
        <v>735.38166737000006</v>
      </c>
      <c r="W71" s="36">
        <f>SUMIFS(СВЦЭМ!$D$33:$D$776,СВЦЭМ!$A$33:$A$776,$A71,СВЦЭМ!$B$33:$B$776,W$47)+'СЕТ СН'!$F$14+СВЦЭМ!$D$10+'СЕТ СН'!$F$6-'СЕТ СН'!$F$26</f>
        <v>783.65122994000012</v>
      </c>
      <c r="X71" s="36">
        <f>SUMIFS(СВЦЭМ!$D$33:$D$776,СВЦЭМ!$A$33:$A$776,$A71,СВЦЭМ!$B$33:$B$776,X$47)+'СЕТ СН'!$F$14+СВЦЭМ!$D$10+'СЕТ СН'!$F$6-'СЕТ СН'!$F$26</f>
        <v>799.23837022000009</v>
      </c>
      <c r="Y71" s="36">
        <f>SUMIFS(СВЦЭМ!$D$33:$D$776,СВЦЭМ!$A$33:$A$776,$A71,СВЦЭМ!$B$33:$B$776,Y$47)+'СЕТ СН'!$F$14+СВЦЭМ!$D$10+'СЕТ СН'!$F$6-'СЕТ СН'!$F$26</f>
        <v>844.12533325000004</v>
      </c>
    </row>
    <row r="72" spans="1:25" ht="15.75" x14ac:dyDescent="0.2">
      <c r="A72" s="35">
        <f t="shared" si="1"/>
        <v>44099</v>
      </c>
      <c r="B72" s="36">
        <f>SUMIFS(СВЦЭМ!$D$33:$D$776,СВЦЭМ!$A$33:$A$776,$A72,СВЦЭМ!$B$33:$B$776,B$47)+'СЕТ СН'!$F$14+СВЦЭМ!$D$10+'СЕТ СН'!$F$6-'СЕТ СН'!$F$26</f>
        <v>837.98591756000008</v>
      </c>
      <c r="C72" s="36">
        <f>SUMIFS(СВЦЭМ!$D$33:$D$776,СВЦЭМ!$A$33:$A$776,$A72,СВЦЭМ!$B$33:$B$776,C$47)+'СЕТ СН'!$F$14+СВЦЭМ!$D$10+'СЕТ СН'!$F$6-'СЕТ СН'!$F$26</f>
        <v>852.65351181000005</v>
      </c>
      <c r="D72" s="36">
        <f>SUMIFS(СВЦЭМ!$D$33:$D$776,СВЦЭМ!$A$33:$A$776,$A72,СВЦЭМ!$B$33:$B$776,D$47)+'СЕТ СН'!$F$14+СВЦЭМ!$D$10+'СЕТ СН'!$F$6-'СЕТ СН'!$F$26</f>
        <v>866.53853393000009</v>
      </c>
      <c r="E72" s="36">
        <f>SUMIFS(СВЦЭМ!$D$33:$D$776,СВЦЭМ!$A$33:$A$776,$A72,СВЦЭМ!$B$33:$B$776,E$47)+'СЕТ СН'!$F$14+СВЦЭМ!$D$10+'СЕТ СН'!$F$6-'СЕТ СН'!$F$26</f>
        <v>869.29468552000003</v>
      </c>
      <c r="F72" s="36">
        <f>SUMIFS(СВЦЭМ!$D$33:$D$776,СВЦЭМ!$A$33:$A$776,$A72,СВЦЭМ!$B$33:$B$776,F$47)+'СЕТ СН'!$F$14+СВЦЭМ!$D$10+'СЕТ СН'!$F$6-'СЕТ СН'!$F$26</f>
        <v>863.46374331000004</v>
      </c>
      <c r="G72" s="36">
        <f>SUMIFS(СВЦЭМ!$D$33:$D$776,СВЦЭМ!$A$33:$A$776,$A72,СВЦЭМ!$B$33:$B$776,G$47)+'СЕТ СН'!$F$14+СВЦЭМ!$D$10+'СЕТ СН'!$F$6-'СЕТ СН'!$F$26</f>
        <v>847.9362237900001</v>
      </c>
      <c r="H72" s="36">
        <f>SUMIFS(СВЦЭМ!$D$33:$D$776,СВЦЭМ!$A$33:$A$776,$A72,СВЦЭМ!$B$33:$B$776,H$47)+'СЕТ СН'!$F$14+СВЦЭМ!$D$10+'СЕТ СН'!$F$6-'СЕТ СН'!$F$26</f>
        <v>811.91545363000012</v>
      </c>
      <c r="I72" s="36">
        <f>SUMIFS(СВЦЭМ!$D$33:$D$776,СВЦЭМ!$A$33:$A$776,$A72,СВЦЭМ!$B$33:$B$776,I$47)+'СЕТ СН'!$F$14+СВЦЭМ!$D$10+'СЕТ СН'!$F$6-'СЕТ СН'!$F$26</f>
        <v>785.9252965500001</v>
      </c>
      <c r="J72" s="36">
        <f>SUMIFS(СВЦЭМ!$D$33:$D$776,СВЦЭМ!$A$33:$A$776,$A72,СВЦЭМ!$B$33:$B$776,J$47)+'СЕТ СН'!$F$14+СВЦЭМ!$D$10+'СЕТ СН'!$F$6-'СЕТ СН'!$F$26</f>
        <v>776.21118576000003</v>
      </c>
      <c r="K72" s="36">
        <f>SUMIFS(СВЦЭМ!$D$33:$D$776,СВЦЭМ!$A$33:$A$776,$A72,СВЦЭМ!$B$33:$B$776,K$47)+'СЕТ СН'!$F$14+СВЦЭМ!$D$10+'СЕТ СН'!$F$6-'СЕТ СН'!$F$26</f>
        <v>773.08692171000007</v>
      </c>
      <c r="L72" s="36">
        <f>SUMIFS(СВЦЭМ!$D$33:$D$776,СВЦЭМ!$A$33:$A$776,$A72,СВЦЭМ!$B$33:$B$776,L$47)+'СЕТ СН'!$F$14+СВЦЭМ!$D$10+'СЕТ СН'!$F$6-'СЕТ СН'!$F$26</f>
        <v>783.57888557000012</v>
      </c>
      <c r="M72" s="36">
        <f>SUMIFS(СВЦЭМ!$D$33:$D$776,СВЦЭМ!$A$33:$A$776,$A72,СВЦЭМ!$B$33:$B$776,M$47)+'СЕТ СН'!$F$14+СВЦЭМ!$D$10+'СЕТ СН'!$F$6-'СЕТ СН'!$F$26</f>
        <v>742.73858317000008</v>
      </c>
      <c r="N72" s="36">
        <f>SUMIFS(СВЦЭМ!$D$33:$D$776,СВЦЭМ!$A$33:$A$776,$A72,СВЦЭМ!$B$33:$B$776,N$47)+'СЕТ СН'!$F$14+СВЦЭМ!$D$10+'СЕТ СН'!$F$6-'СЕТ СН'!$F$26</f>
        <v>702.44828085000006</v>
      </c>
      <c r="O72" s="36">
        <f>SUMIFS(СВЦЭМ!$D$33:$D$776,СВЦЭМ!$A$33:$A$776,$A72,СВЦЭМ!$B$33:$B$776,O$47)+'СЕТ СН'!$F$14+СВЦЭМ!$D$10+'СЕТ СН'!$F$6-'СЕТ СН'!$F$26</f>
        <v>680.84631493000006</v>
      </c>
      <c r="P72" s="36">
        <f>SUMIFS(СВЦЭМ!$D$33:$D$776,СВЦЭМ!$A$33:$A$776,$A72,СВЦЭМ!$B$33:$B$776,P$47)+'СЕТ СН'!$F$14+СВЦЭМ!$D$10+'СЕТ СН'!$F$6-'СЕТ СН'!$F$26</f>
        <v>676.48168064000004</v>
      </c>
      <c r="Q72" s="36">
        <f>SUMIFS(СВЦЭМ!$D$33:$D$776,СВЦЭМ!$A$33:$A$776,$A72,СВЦЭМ!$B$33:$B$776,Q$47)+'СЕТ СН'!$F$14+СВЦЭМ!$D$10+'СЕТ СН'!$F$6-'СЕТ СН'!$F$26</f>
        <v>673.58214248000002</v>
      </c>
      <c r="R72" s="36">
        <f>SUMIFS(СВЦЭМ!$D$33:$D$776,СВЦЭМ!$A$33:$A$776,$A72,СВЦЭМ!$B$33:$B$776,R$47)+'СЕТ СН'!$F$14+СВЦЭМ!$D$10+'СЕТ СН'!$F$6-'СЕТ СН'!$F$26</f>
        <v>674.66599407000012</v>
      </c>
      <c r="S72" s="36">
        <f>SUMIFS(СВЦЭМ!$D$33:$D$776,СВЦЭМ!$A$33:$A$776,$A72,СВЦЭМ!$B$33:$B$776,S$47)+'СЕТ СН'!$F$14+СВЦЭМ!$D$10+'СЕТ СН'!$F$6-'СЕТ СН'!$F$26</f>
        <v>677.70532792000006</v>
      </c>
      <c r="T72" s="36">
        <f>SUMIFS(СВЦЭМ!$D$33:$D$776,СВЦЭМ!$A$33:$A$776,$A72,СВЦЭМ!$B$33:$B$776,T$47)+'СЕТ СН'!$F$14+СВЦЭМ!$D$10+'СЕТ СН'!$F$6-'СЕТ СН'!$F$26</f>
        <v>667.6000707500001</v>
      </c>
      <c r="U72" s="36">
        <f>SUMIFS(СВЦЭМ!$D$33:$D$776,СВЦЭМ!$A$33:$A$776,$A72,СВЦЭМ!$B$33:$B$776,U$47)+'СЕТ СН'!$F$14+СВЦЭМ!$D$10+'СЕТ СН'!$F$6-'СЕТ СН'!$F$26</f>
        <v>680.03549071000009</v>
      </c>
      <c r="V72" s="36">
        <f>SUMIFS(СВЦЭМ!$D$33:$D$776,СВЦЭМ!$A$33:$A$776,$A72,СВЦЭМ!$B$33:$B$776,V$47)+'СЕТ СН'!$F$14+СВЦЭМ!$D$10+'СЕТ СН'!$F$6-'СЕТ СН'!$F$26</f>
        <v>693.17579515000011</v>
      </c>
      <c r="W72" s="36">
        <f>SUMIFS(СВЦЭМ!$D$33:$D$776,СВЦЭМ!$A$33:$A$776,$A72,СВЦЭМ!$B$33:$B$776,W$47)+'СЕТ СН'!$F$14+СВЦЭМ!$D$10+'СЕТ СН'!$F$6-'СЕТ СН'!$F$26</f>
        <v>680.73081052000009</v>
      </c>
      <c r="X72" s="36">
        <f>SUMIFS(СВЦЭМ!$D$33:$D$776,СВЦЭМ!$A$33:$A$776,$A72,СВЦЭМ!$B$33:$B$776,X$47)+'СЕТ СН'!$F$14+СВЦЭМ!$D$10+'СЕТ СН'!$F$6-'СЕТ СН'!$F$26</f>
        <v>710.07646595000006</v>
      </c>
      <c r="Y72" s="36">
        <f>SUMIFS(СВЦЭМ!$D$33:$D$776,СВЦЭМ!$A$33:$A$776,$A72,СВЦЭМ!$B$33:$B$776,Y$47)+'СЕТ СН'!$F$14+СВЦЭМ!$D$10+'СЕТ СН'!$F$6-'СЕТ СН'!$F$26</f>
        <v>791.33446140000012</v>
      </c>
    </row>
    <row r="73" spans="1:25" ht="15.75" x14ac:dyDescent="0.2">
      <c r="A73" s="35">
        <f t="shared" si="1"/>
        <v>44100</v>
      </c>
      <c r="B73" s="36">
        <f>SUMIFS(СВЦЭМ!$D$33:$D$776,СВЦЭМ!$A$33:$A$776,$A73,СВЦЭМ!$B$33:$B$776,B$47)+'СЕТ СН'!$F$14+СВЦЭМ!$D$10+'СЕТ СН'!$F$6-'СЕТ СН'!$F$26</f>
        <v>861.13922819000004</v>
      </c>
      <c r="C73" s="36">
        <f>SUMIFS(СВЦЭМ!$D$33:$D$776,СВЦЭМ!$A$33:$A$776,$A73,СВЦЭМ!$B$33:$B$776,C$47)+'СЕТ СН'!$F$14+СВЦЭМ!$D$10+'СЕТ СН'!$F$6-'СЕТ СН'!$F$26</f>
        <v>891.24466082000004</v>
      </c>
      <c r="D73" s="36">
        <f>SUMIFS(СВЦЭМ!$D$33:$D$776,СВЦЭМ!$A$33:$A$776,$A73,СВЦЭМ!$B$33:$B$776,D$47)+'СЕТ СН'!$F$14+СВЦЭМ!$D$10+'СЕТ СН'!$F$6-'СЕТ СН'!$F$26</f>
        <v>908.00224744000002</v>
      </c>
      <c r="E73" s="36">
        <f>SUMIFS(СВЦЭМ!$D$33:$D$776,СВЦЭМ!$A$33:$A$776,$A73,СВЦЭМ!$B$33:$B$776,E$47)+'СЕТ СН'!$F$14+СВЦЭМ!$D$10+'СЕТ СН'!$F$6-'СЕТ СН'!$F$26</f>
        <v>917.78619879000007</v>
      </c>
      <c r="F73" s="36">
        <f>SUMIFS(СВЦЭМ!$D$33:$D$776,СВЦЭМ!$A$33:$A$776,$A73,СВЦЭМ!$B$33:$B$776,F$47)+'СЕТ СН'!$F$14+СВЦЭМ!$D$10+'СЕТ СН'!$F$6-'СЕТ СН'!$F$26</f>
        <v>922.25758904000008</v>
      </c>
      <c r="G73" s="36">
        <f>SUMIFS(СВЦЭМ!$D$33:$D$776,СВЦЭМ!$A$33:$A$776,$A73,СВЦЭМ!$B$33:$B$776,G$47)+'СЕТ СН'!$F$14+СВЦЭМ!$D$10+'СЕТ СН'!$F$6-'СЕТ СН'!$F$26</f>
        <v>911.78968355000006</v>
      </c>
      <c r="H73" s="36">
        <f>SUMIFS(СВЦЭМ!$D$33:$D$776,СВЦЭМ!$A$33:$A$776,$A73,СВЦЭМ!$B$33:$B$776,H$47)+'СЕТ СН'!$F$14+СВЦЭМ!$D$10+'СЕТ СН'!$F$6-'СЕТ СН'!$F$26</f>
        <v>888.0199087200001</v>
      </c>
      <c r="I73" s="36">
        <f>SUMIFS(СВЦЭМ!$D$33:$D$776,СВЦЭМ!$A$33:$A$776,$A73,СВЦЭМ!$B$33:$B$776,I$47)+'СЕТ СН'!$F$14+СВЦЭМ!$D$10+'СЕТ СН'!$F$6-'СЕТ СН'!$F$26</f>
        <v>850.4933743900001</v>
      </c>
      <c r="J73" s="36">
        <f>SUMIFS(СВЦЭМ!$D$33:$D$776,СВЦЭМ!$A$33:$A$776,$A73,СВЦЭМ!$B$33:$B$776,J$47)+'СЕТ СН'!$F$14+СВЦЭМ!$D$10+'СЕТ СН'!$F$6-'СЕТ СН'!$F$26</f>
        <v>810.68142569000008</v>
      </c>
      <c r="K73" s="36">
        <f>SUMIFS(СВЦЭМ!$D$33:$D$776,СВЦЭМ!$A$33:$A$776,$A73,СВЦЭМ!$B$33:$B$776,K$47)+'СЕТ СН'!$F$14+СВЦЭМ!$D$10+'СЕТ СН'!$F$6-'СЕТ СН'!$F$26</f>
        <v>788.3903442300001</v>
      </c>
      <c r="L73" s="36">
        <f>SUMIFS(СВЦЭМ!$D$33:$D$776,СВЦЭМ!$A$33:$A$776,$A73,СВЦЭМ!$B$33:$B$776,L$47)+'СЕТ СН'!$F$14+СВЦЭМ!$D$10+'СЕТ СН'!$F$6-'СЕТ СН'!$F$26</f>
        <v>777.97836168000003</v>
      </c>
      <c r="M73" s="36">
        <f>SUMIFS(СВЦЭМ!$D$33:$D$776,СВЦЭМ!$A$33:$A$776,$A73,СВЦЭМ!$B$33:$B$776,M$47)+'СЕТ СН'!$F$14+СВЦЭМ!$D$10+'СЕТ СН'!$F$6-'СЕТ СН'!$F$26</f>
        <v>736.48589967000009</v>
      </c>
      <c r="N73" s="36">
        <f>SUMIFS(СВЦЭМ!$D$33:$D$776,СВЦЭМ!$A$33:$A$776,$A73,СВЦЭМ!$B$33:$B$776,N$47)+'СЕТ СН'!$F$14+СВЦЭМ!$D$10+'СЕТ СН'!$F$6-'СЕТ СН'!$F$26</f>
        <v>703.46942044000002</v>
      </c>
      <c r="O73" s="36">
        <f>SUMIFS(СВЦЭМ!$D$33:$D$776,СВЦЭМ!$A$33:$A$776,$A73,СВЦЭМ!$B$33:$B$776,O$47)+'СЕТ СН'!$F$14+СВЦЭМ!$D$10+'СЕТ СН'!$F$6-'СЕТ СН'!$F$26</f>
        <v>686.98347997000008</v>
      </c>
      <c r="P73" s="36">
        <f>SUMIFS(СВЦЭМ!$D$33:$D$776,СВЦЭМ!$A$33:$A$776,$A73,СВЦЭМ!$B$33:$B$776,P$47)+'СЕТ СН'!$F$14+СВЦЭМ!$D$10+'СЕТ СН'!$F$6-'СЕТ СН'!$F$26</f>
        <v>684.98920664000002</v>
      </c>
      <c r="Q73" s="36">
        <f>SUMIFS(СВЦЭМ!$D$33:$D$776,СВЦЭМ!$A$33:$A$776,$A73,СВЦЭМ!$B$33:$B$776,Q$47)+'СЕТ СН'!$F$14+СВЦЭМ!$D$10+'СЕТ СН'!$F$6-'СЕТ СН'!$F$26</f>
        <v>684.69676157000004</v>
      </c>
      <c r="R73" s="36">
        <f>SUMIFS(СВЦЭМ!$D$33:$D$776,СВЦЭМ!$A$33:$A$776,$A73,СВЦЭМ!$B$33:$B$776,R$47)+'СЕТ СН'!$F$14+СВЦЭМ!$D$10+'СЕТ СН'!$F$6-'СЕТ СН'!$F$26</f>
        <v>681.69836839000004</v>
      </c>
      <c r="S73" s="36">
        <f>SUMIFS(СВЦЭМ!$D$33:$D$776,СВЦЭМ!$A$33:$A$776,$A73,СВЦЭМ!$B$33:$B$776,S$47)+'СЕТ СН'!$F$14+СВЦЭМ!$D$10+'СЕТ СН'!$F$6-'СЕТ СН'!$F$26</f>
        <v>681.61679289000006</v>
      </c>
      <c r="T73" s="36">
        <f>SUMIFS(СВЦЭМ!$D$33:$D$776,СВЦЭМ!$A$33:$A$776,$A73,СВЦЭМ!$B$33:$B$776,T$47)+'СЕТ СН'!$F$14+СВЦЭМ!$D$10+'СЕТ СН'!$F$6-'СЕТ СН'!$F$26</f>
        <v>675.33126578000008</v>
      </c>
      <c r="U73" s="36">
        <f>SUMIFS(СВЦЭМ!$D$33:$D$776,СВЦЭМ!$A$33:$A$776,$A73,СВЦЭМ!$B$33:$B$776,U$47)+'СЕТ СН'!$F$14+СВЦЭМ!$D$10+'СЕТ СН'!$F$6-'СЕТ СН'!$F$26</f>
        <v>692.01046922000012</v>
      </c>
      <c r="V73" s="36">
        <f>SUMIFS(СВЦЭМ!$D$33:$D$776,СВЦЭМ!$A$33:$A$776,$A73,СВЦЭМ!$B$33:$B$776,V$47)+'СЕТ СН'!$F$14+СВЦЭМ!$D$10+'СЕТ СН'!$F$6-'СЕТ СН'!$F$26</f>
        <v>694.22805275000007</v>
      </c>
      <c r="W73" s="36">
        <f>SUMIFS(СВЦЭМ!$D$33:$D$776,СВЦЭМ!$A$33:$A$776,$A73,СВЦЭМ!$B$33:$B$776,W$47)+'СЕТ СН'!$F$14+СВЦЭМ!$D$10+'СЕТ СН'!$F$6-'СЕТ СН'!$F$26</f>
        <v>673.35124428000006</v>
      </c>
      <c r="X73" s="36">
        <f>SUMIFS(СВЦЭМ!$D$33:$D$776,СВЦЭМ!$A$33:$A$776,$A73,СВЦЭМ!$B$33:$B$776,X$47)+'СЕТ СН'!$F$14+СВЦЭМ!$D$10+'СЕТ СН'!$F$6-'СЕТ СН'!$F$26</f>
        <v>701.98717239000007</v>
      </c>
      <c r="Y73" s="36">
        <f>SUMIFS(СВЦЭМ!$D$33:$D$776,СВЦЭМ!$A$33:$A$776,$A73,СВЦЭМ!$B$33:$B$776,Y$47)+'СЕТ СН'!$F$14+СВЦЭМ!$D$10+'СЕТ СН'!$F$6-'СЕТ СН'!$F$26</f>
        <v>786.7400773600001</v>
      </c>
    </row>
    <row r="74" spans="1:25" ht="15.75" x14ac:dyDescent="0.2">
      <c r="A74" s="35">
        <f t="shared" si="1"/>
        <v>44101</v>
      </c>
      <c r="B74" s="36">
        <f>SUMIFS(СВЦЭМ!$D$33:$D$776,СВЦЭМ!$A$33:$A$776,$A74,СВЦЭМ!$B$33:$B$776,B$47)+'СЕТ СН'!$F$14+СВЦЭМ!$D$10+'СЕТ СН'!$F$6-'СЕТ СН'!$F$26</f>
        <v>843.71643196000002</v>
      </c>
      <c r="C74" s="36">
        <f>SUMIFS(СВЦЭМ!$D$33:$D$776,СВЦЭМ!$A$33:$A$776,$A74,СВЦЭМ!$B$33:$B$776,C$47)+'СЕТ СН'!$F$14+СВЦЭМ!$D$10+'СЕТ СН'!$F$6-'СЕТ СН'!$F$26</f>
        <v>869.07830108000007</v>
      </c>
      <c r="D74" s="36">
        <f>SUMIFS(СВЦЭМ!$D$33:$D$776,СВЦЭМ!$A$33:$A$776,$A74,СВЦЭМ!$B$33:$B$776,D$47)+'СЕТ СН'!$F$14+СВЦЭМ!$D$10+'СЕТ СН'!$F$6-'СЕТ СН'!$F$26</f>
        <v>888.64793540000005</v>
      </c>
      <c r="E74" s="36">
        <f>SUMIFS(СВЦЭМ!$D$33:$D$776,СВЦЭМ!$A$33:$A$776,$A74,СВЦЭМ!$B$33:$B$776,E$47)+'СЕТ СН'!$F$14+СВЦЭМ!$D$10+'СЕТ СН'!$F$6-'СЕТ СН'!$F$26</f>
        <v>899.23906775000012</v>
      </c>
      <c r="F74" s="36">
        <f>SUMIFS(СВЦЭМ!$D$33:$D$776,СВЦЭМ!$A$33:$A$776,$A74,СВЦЭМ!$B$33:$B$776,F$47)+'СЕТ СН'!$F$14+СВЦЭМ!$D$10+'СЕТ СН'!$F$6-'СЕТ СН'!$F$26</f>
        <v>902.07061089000013</v>
      </c>
      <c r="G74" s="36">
        <f>SUMIFS(СВЦЭМ!$D$33:$D$776,СВЦЭМ!$A$33:$A$776,$A74,СВЦЭМ!$B$33:$B$776,G$47)+'СЕТ СН'!$F$14+СВЦЭМ!$D$10+'СЕТ СН'!$F$6-'СЕТ СН'!$F$26</f>
        <v>897.17886205000002</v>
      </c>
      <c r="H74" s="36">
        <f>SUMIFS(СВЦЭМ!$D$33:$D$776,СВЦЭМ!$A$33:$A$776,$A74,СВЦЭМ!$B$33:$B$776,H$47)+'СЕТ СН'!$F$14+СВЦЭМ!$D$10+'СЕТ СН'!$F$6-'СЕТ СН'!$F$26</f>
        <v>878.81461465000007</v>
      </c>
      <c r="I74" s="36">
        <f>SUMIFS(СВЦЭМ!$D$33:$D$776,СВЦЭМ!$A$33:$A$776,$A74,СВЦЭМ!$B$33:$B$776,I$47)+'СЕТ СН'!$F$14+СВЦЭМ!$D$10+'СЕТ СН'!$F$6-'СЕТ СН'!$F$26</f>
        <v>851.19010402000004</v>
      </c>
      <c r="J74" s="36">
        <f>SUMIFS(СВЦЭМ!$D$33:$D$776,СВЦЭМ!$A$33:$A$776,$A74,СВЦЭМ!$B$33:$B$776,J$47)+'СЕТ СН'!$F$14+СВЦЭМ!$D$10+'СЕТ СН'!$F$6-'СЕТ СН'!$F$26</f>
        <v>814.74517681000009</v>
      </c>
      <c r="K74" s="36">
        <f>SUMIFS(СВЦЭМ!$D$33:$D$776,СВЦЭМ!$A$33:$A$776,$A74,СВЦЭМ!$B$33:$B$776,K$47)+'СЕТ СН'!$F$14+СВЦЭМ!$D$10+'СЕТ СН'!$F$6-'СЕТ СН'!$F$26</f>
        <v>777.99579527000003</v>
      </c>
      <c r="L74" s="36">
        <f>SUMIFS(СВЦЭМ!$D$33:$D$776,СВЦЭМ!$A$33:$A$776,$A74,СВЦЭМ!$B$33:$B$776,L$47)+'СЕТ СН'!$F$14+СВЦЭМ!$D$10+'СЕТ СН'!$F$6-'СЕТ СН'!$F$26</f>
        <v>761.80809568000006</v>
      </c>
      <c r="M74" s="36">
        <f>SUMIFS(СВЦЭМ!$D$33:$D$776,СВЦЭМ!$A$33:$A$776,$A74,СВЦЭМ!$B$33:$B$776,M$47)+'СЕТ СН'!$F$14+СВЦЭМ!$D$10+'СЕТ СН'!$F$6-'СЕТ СН'!$F$26</f>
        <v>720.22362123000005</v>
      </c>
      <c r="N74" s="36">
        <f>SUMIFS(СВЦЭМ!$D$33:$D$776,СВЦЭМ!$A$33:$A$776,$A74,СВЦЭМ!$B$33:$B$776,N$47)+'СЕТ СН'!$F$14+СВЦЭМ!$D$10+'СЕТ СН'!$F$6-'СЕТ СН'!$F$26</f>
        <v>675.2496081700001</v>
      </c>
      <c r="O74" s="36">
        <f>SUMIFS(СВЦЭМ!$D$33:$D$776,СВЦЭМ!$A$33:$A$776,$A74,СВЦЭМ!$B$33:$B$776,O$47)+'СЕТ СН'!$F$14+СВЦЭМ!$D$10+'СЕТ СН'!$F$6-'СЕТ СН'!$F$26</f>
        <v>659.35344158000009</v>
      </c>
      <c r="P74" s="36">
        <f>SUMIFS(СВЦЭМ!$D$33:$D$776,СВЦЭМ!$A$33:$A$776,$A74,СВЦЭМ!$B$33:$B$776,P$47)+'СЕТ СН'!$F$14+СВЦЭМ!$D$10+'СЕТ СН'!$F$6-'СЕТ СН'!$F$26</f>
        <v>660.73268522000012</v>
      </c>
      <c r="Q74" s="36">
        <f>SUMIFS(СВЦЭМ!$D$33:$D$776,СВЦЭМ!$A$33:$A$776,$A74,СВЦЭМ!$B$33:$B$776,Q$47)+'СЕТ СН'!$F$14+СВЦЭМ!$D$10+'СЕТ СН'!$F$6-'СЕТ СН'!$F$26</f>
        <v>666.48703054000009</v>
      </c>
      <c r="R74" s="36">
        <f>SUMIFS(СВЦЭМ!$D$33:$D$776,СВЦЭМ!$A$33:$A$776,$A74,СВЦЭМ!$B$33:$B$776,R$47)+'СЕТ СН'!$F$14+СВЦЭМ!$D$10+'СЕТ СН'!$F$6-'СЕТ СН'!$F$26</f>
        <v>664.39270007000005</v>
      </c>
      <c r="S74" s="36">
        <f>SUMIFS(СВЦЭМ!$D$33:$D$776,СВЦЭМ!$A$33:$A$776,$A74,СВЦЭМ!$B$33:$B$776,S$47)+'СЕТ СН'!$F$14+СВЦЭМ!$D$10+'СЕТ СН'!$F$6-'СЕТ СН'!$F$26</f>
        <v>661.87345378000009</v>
      </c>
      <c r="T74" s="36">
        <f>SUMIFS(СВЦЭМ!$D$33:$D$776,СВЦЭМ!$A$33:$A$776,$A74,СВЦЭМ!$B$33:$B$776,T$47)+'СЕТ СН'!$F$14+СВЦЭМ!$D$10+'СЕТ СН'!$F$6-'СЕТ СН'!$F$26</f>
        <v>664.44119651000005</v>
      </c>
      <c r="U74" s="36">
        <f>SUMIFS(СВЦЭМ!$D$33:$D$776,СВЦЭМ!$A$33:$A$776,$A74,СВЦЭМ!$B$33:$B$776,U$47)+'СЕТ СН'!$F$14+СВЦЭМ!$D$10+'СЕТ СН'!$F$6-'СЕТ СН'!$F$26</f>
        <v>697.91882212000007</v>
      </c>
      <c r="V74" s="36">
        <f>SUMIFS(СВЦЭМ!$D$33:$D$776,СВЦЭМ!$A$33:$A$776,$A74,СВЦЭМ!$B$33:$B$776,V$47)+'СЕТ СН'!$F$14+СВЦЭМ!$D$10+'СЕТ СН'!$F$6-'СЕТ СН'!$F$26</f>
        <v>705.1838489700001</v>
      </c>
      <c r="W74" s="36">
        <f>SUMIFS(СВЦЭМ!$D$33:$D$776,СВЦЭМ!$A$33:$A$776,$A74,СВЦЭМ!$B$33:$B$776,W$47)+'СЕТ СН'!$F$14+СВЦЭМ!$D$10+'СЕТ СН'!$F$6-'СЕТ СН'!$F$26</f>
        <v>686.99694509000005</v>
      </c>
      <c r="X74" s="36">
        <f>SUMIFS(СВЦЭМ!$D$33:$D$776,СВЦЭМ!$A$33:$A$776,$A74,СВЦЭМ!$B$33:$B$776,X$47)+'СЕТ СН'!$F$14+СВЦЭМ!$D$10+'СЕТ СН'!$F$6-'СЕТ СН'!$F$26</f>
        <v>673.12192598000001</v>
      </c>
      <c r="Y74" s="36">
        <f>SUMIFS(СВЦЭМ!$D$33:$D$776,СВЦЭМ!$A$33:$A$776,$A74,СВЦЭМ!$B$33:$B$776,Y$47)+'СЕТ СН'!$F$14+СВЦЭМ!$D$10+'СЕТ СН'!$F$6-'СЕТ СН'!$F$26</f>
        <v>763.15832019000004</v>
      </c>
    </row>
    <row r="75" spans="1:25" ht="15.75" x14ac:dyDescent="0.2">
      <c r="A75" s="35">
        <f t="shared" si="1"/>
        <v>44102</v>
      </c>
      <c r="B75" s="36">
        <f>SUMIFS(СВЦЭМ!$D$33:$D$776,СВЦЭМ!$A$33:$A$776,$A75,СВЦЭМ!$B$33:$B$776,B$47)+'СЕТ СН'!$F$14+СВЦЭМ!$D$10+'СЕТ СН'!$F$6-'СЕТ СН'!$F$26</f>
        <v>835.26308524000012</v>
      </c>
      <c r="C75" s="36">
        <f>SUMIFS(СВЦЭМ!$D$33:$D$776,СВЦЭМ!$A$33:$A$776,$A75,СВЦЭМ!$B$33:$B$776,C$47)+'СЕТ СН'!$F$14+СВЦЭМ!$D$10+'СЕТ СН'!$F$6-'СЕТ СН'!$F$26</f>
        <v>851.79571675000011</v>
      </c>
      <c r="D75" s="36">
        <f>SUMIFS(СВЦЭМ!$D$33:$D$776,СВЦЭМ!$A$33:$A$776,$A75,СВЦЭМ!$B$33:$B$776,D$47)+'СЕТ СН'!$F$14+СВЦЭМ!$D$10+'СЕТ СН'!$F$6-'СЕТ СН'!$F$26</f>
        <v>864.22512302000007</v>
      </c>
      <c r="E75" s="36">
        <f>SUMIFS(СВЦЭМ!$D$33:$D$776,СВЦЭМ!$A$33:$A$776,$A75,СВЦЭМ!$B$33:$B$776,E$47)+'СЕТ СН'!$F$14+СВЦЭМ!$D$10+'СЕТ СН'!$F$6-'СЕТ СН'!$F$26</f>
        <v>877.62112871000011</v>
      </c>
      <c r="F75" s="36">
        <f>SUMIFS(СВЦЭМ!$D$33:$D$776,СВЦЭМ!$A$33:$A$776,$A75,СВЦЭМ!$B$33:$B$776,F$47)+'СЕТ СН'!$F$14+СВЦЭМ!$D$10+'СЕТ СН'!$F$6-'СЕТ СН'!$F$26</f>
        <v>877.99988569000004</v>
      </c>
      <c r="G75" s="36">
        <f>SUMIFS(СВЦЭМ!$D$33:$D$776,СВЦЭМ!$A$33:$A$776,$A75,СВЦЭМ!$B$33:$B$776,G$47)+'СЕТ СН'!$F$14+СВЦЭМ!$D$10+'СЕТ СН'!$F$6-'СЕТ СН'!$F$26</f>
        <v>862.93364890000009</v>
      </c>
      <c r="H75" s="36">
        <f>SUMIFS(СВЦЭМ!$D$33:$D$776,СВЦЭМ!$A$33:$A$776,$A75,СВЦЭМ!$B$33:$B$776,H$47)+'СЕТ СН'!$F$14+СВЦЭМ!$D$10+'СЕТ СН'!$F$6-'СЕТ СН'!$F$26</f>
        <v>817.13024050000013</v>
      </c>
      <c r="I75" s="36">
        <f>SUMIFS(СВЦЭМ!$D$33:$D$776,СВЦЭМ!$A$33:$A$776,$A75,СВЦЭМ!$B$33:$B$776,I$47)+'СЕТ СН'!$F$14+СВЦЭМ!$D$10+'СЕТ СН'!$F$6-'СЕТ СН'!$F$26</f>
        <v>796.45633399000008</v>
      </c>
      <c r="J75" s="36">
        <f>SUMIFS(СВЦЭМ!$D$33:$D$776,СВЦЭМ!$A$33:$A$776,$A75,СВЦЭМ!$B$33:$B$776,J$47)+'СЕТ СН'!$F$14+СВЦЭМ!$D$10+'СЕТ СН'!$F$6-'СЕТ СН'!$F$26</f>
        <v>758.92028352000011</v>
      </c>
      <c r="K75" s="36">
        <f>SUMIFS(СВЦЭМ!$D$33:$D$776,СВЦЭМ!$A$33:$A$776,$A75,СВЦЭМ!$B$33:$B$776,K$47)+'СЕТ СН'!$F$14+СВЦЭМ!$D$10+'СЕТ СН'!$F$6-'СЕТ СН'!$F$26</f>
        <v>750.92360329000007</v>
      </c>
      <c r="L75" s="36">
        <f>SUMIFS(СВЦЭМ!$D$33:$D$776,СВЦЭМ!$A$33:$A$776,$A75,СВЦЭМ!$B$33:$B$776,L$47)+'СЕТ СН'!$F$14+СВЦЭМ!$D$10+'СЕТ СН'!$F$6-'СЕТ СН'!$F$26</f>
        <v>754.08183077000012</v>
      </c>
      <c r="M75" s="36">
        <f>SUMIFS(СВЦЭМ!$D$33:$D$776,СВЦЭМ!$A$33:$A$776,$A75,СВЦЭМ!$B$33:$B$776,M$47)+'СЕТ СН'!$F$14+СВЦЭМ!$D$10+'СЕТ СН'!$F$6-'СЕТ СН'!$F$26</f>
        <v>713.71213812000008</v>
      </c>
      <c r="N75" s="36">
        <f>SUMIFS(СВЦЭМ!$D$33:$D$776,СВЦЭМ!$A$33:$A$776,$A75,СВЦЭМ!$B$33:$B$776,N$47)+'СЕТ СН'!$F$14+СВЦЭМ!$D$10+'СЕТ СН'!$F$6-'СЕТ СН'!$F$26</f>
        <v>666.79412403000003</v>
      </c>
      <c r="O75" s="36">
        <f>SUMIFS(СВЦЭМ!$D$33:$D$776,СВЦЭМ!$A$33:$A$776,$A75,СВЦЭМ!$B$33:$B$776,O$47)+'СЕТ СН'!$F$14+СВЦЭМ!$D$10+'СЕТ СН'!$F$6-'СЕТ СН'!$F$26</f>
        <v>651.10634252000011</v>
      </c>
      <c r="P75" s="36">
        <f>SUMIFS(СВЦЭМ!$D$33:$D$776,СВЦЭМ!$A$33:$A$776,$A75,СВЦЭМ!$B$33:$B$776,P$47)+'СЕТ СН'!$F$14+СВЦЭМ!$D$10+'СЕТ СН'!$F$6-'СЕТ СН'!$F$26</f>
        <v>644.85242395000012</v>
      </c>
      <c r="Q75" s="36">
        <f>SUMIFS(СВЦЭМ!$D$33:$D$776,СВЦЭМ!$A$33:$A$776,$A75,СВЦЭМ!$B$33:$B$776,Q$47)+'СЕТ СН'!$F$14+СВЦЭМ!$D$10+'СЕТ СН'!$F$6-'СЕТ СН'!$F$26</f>
        <v>644.82499148000011</v>
      </c>
      <c r="R75" s="36">
        <f>SUMIFS(СВЦЭМ!$D$33:$D$776,СВЦЭМ!$A$33:$A$776,$A75,СВЦЭМ!$B$33:$B$776,R$47)+'СЕТ СН'!$F$14+СВЦЭМ!$D$10+'СЕТ СН'!$F$6-'СЕТ СН'!$F$26</f>
        <v>636.31128588000001</v>
      </c>
      <c r="S75" s="36">
        <f>SUMIFS(СВЦЭМ!$D$33:$D$776,СВЦЭМ!$A$33:$A$776,$A75,СВЦЭМ!$B$33:$B$776,S$47)+'СЕТ СН'!$F$14+СВЦЭМ!$D$10+'СЕТ СН'!$F$6-'СЕТ СН'!$F$26</f>
        <v>654.41542109000011</v>
      </c>
      <c r="T75" s="36">
        <f>SUMIFS(СВЦЭМ!$D$33:$D$776,СВЦЭМ!$A$33:$A$776,$A75,СВЦЭМ!$B$33:$B$776,T$47)+'СЕТ СН'!$F$14+СВЦЭМ!$D$10+'СЕТ СН'!$F$6-'СЕТ СН'!$F$26</f>
        <v>668.0961779700001</v>
      </c>
      <c r="U75" s="36">
        <f>SUMIFS(СВЦЭМ!$D$33:$D$776,СВЦЭМ!$A$33:$A$776,$A75,СВЦЭМ!$B$33:$B$776,U$47)+'СЕТ СН'!$F$14+СВЦЭМ!$D$10+'СЕТ СН'!$F$6-'СЕТ СН'!$F$26</f>
        <v>694.54346634000012</v>
      </c>
      <c r="V75" s="36">
        <f>SUMIFS(СВЦЭМ!$D$33:$D$776,СВЦЭМ!$A$33:$A$776,$A75,СВЦЭМ!$B$33:$B$776,V$47)+'СЕТ СН'!$F$14+СВЦЭМ!$D$10+'СЕТ СН'!$F$6-'СЕТ СН'!$F$26</f>
        <v>685.25756600000011</v>
      </c>
      <c r="W75" s="36">
        <f>SUMIFS(СВЦЭМ!$D$33:$D$776,СВЦЭМ!$A$33:$A$776,$A75,СВЦЭМ!$B$33:$B$776,W$47)+'СЕТ СН'!$F$14+СВЦЭМ!$D$10+'СЕТ СН'!$F$6-'СЕТ СН'!$F$26</f>
        <v>667.7909319800001</v>
      </c>
      <c r="X75" s="36">
        <f>SUMIFS(СВЦЭМ!$D$33:$D$776,СВЦЭМ!$A$33:$A$776,$A75,СВЦЭМ!$B$33:$B$776,X$47)+'СЕТ СН'!$F$14+СВЦЭМ!$D$10+'СЕТ СН'!$F$6-'СЕТ СН'!$F$26</f>
        <v>672.40362167000012</v>
      </c>
      <c r="Y75" s="36">
        <f>SUMIFS(СВЦЭМ!$D$33:$D$776,СВЦЭМ!$A$33:$A$776,$A75,СВЦЭМ!$B$33:$B$776,Y$47)+'СЕТ СН'!$F$14+СВЦЭМ!$D$10+'СЕТ СН'!$F$6-'СЕТ СН'!$F$26</f>
        <v>750.9741012500001</v>
      </c>
    </row>
    <row r="76" spans="1:25" ht="15.75" x14ac:dyDescent="0.2">
      <c r="A76" s="35">
        <f t="shared" si="1"/>
        <v>44103</v>
      </c>
      <c r="B76" s="36">
        <f>SUMIFS(СВЦЭМ!$D$33:$D$776,СВЦЭМ!$A$33:$A$776,$A76,СВЦЭМ!$B$33:$B$776,B$47)+'СЕТ СН'!$F$14+СВЦЭМ!$D$10+'СЕТ СН'!$F$6-'СЕТ СН'!$F$26</f>
        <v>807.83317385000009</v>
      </c>
      <c r="C76" s="36">
        <f>SUMIFS(СВЦЭМ!$D$33:$D$776,СВЦЭМ!$A$33:$A$776,$A76,СВЦЭМ!$B$33:$B$776,C$47)+'СЕТ СН'!$F$14+СВЦЭМ!$D$10+'СЕТ СН'!$F$6-'СЕТ СН'!$F$26</f>
        <v>838.16079939000008</v>
      </c>
      <c r="D76" s="36">
        <f>SUMIFS(СВЦЭМ!$D$33:$D$776,СВЦЭМ!$A$33:$A$776,$A76,СВЦЭМ!$B$33:$B$776,D$47)+'СЕТ СН'!$F$14+СВЦЭМ!$D$10+'СЕТ СН'!$F$6-'СЕТ СН'!$F$26</f>
        <v>853.82099248000009</v>
      </c>
      <c r="E76" s="36">
        <f>SUMIFS(СВЦЭМ!$D$33:$D$776,СВЦЭМ!$A$33:$A$776,$A76,СВЦЭМ!$B$33:$B$776,E$47)+'СЕТ СН'!$F$14+СВЦЭМ!$D$10+'СЕТ СН'!$F$6-'СЕТ СН'!$F$26</f>
        <v>871.72157728000002</v>
      </c>
      <c r="F76" s="36">
        <f>SUMIFS(СВЦЭМ!$D$33:$D$776,СВЦЭМ!$A$33:$A$776,$A76,СВЦЭМ!$B$33:$B$776,F$47)+'СЕТ СН'!$F$14+СВЦЭМ!$D$10+'СЕТ СН'!$F$6-'СЕТ СН'!$F$26</f>
        <v>872.99936519000005</v>
      </c>
      <c r="G76" s="36">
        <f>SUMIFS(СВЦЭМ!$D$33:$D$776,СВЦЭМ!$A$33:$A$776,$A76,СВЦЭМ!$B$33:$B$776,G$47)+'СЕТ СН'!$F$14+СВЦЭМ!$D$10+'СЕТ СН'!$F$6-'СЕТ СН'!$F$26</f>
        <v>855.5663234000001</v>
      </c>
      <c r="H76" s="36">
        <f>SUMIFS(СВЦЭМ!$D$33:$D$776,СВЦЭМ!$A$33:$A$776,$A76,СВЦЭМ!$B$33:$B$776,H$47)+'СЕТ СН'!$F$14+СВЦЭМ!$D$10+'СЕТ СН'!$F$6-'СЕТ СН'!$F$26</f>
        <v>812.96067480000011</v>
      </c>
      <c r="I76" s="36">
        <f>SUMIFS(СВЦЭМ!$D$33:$D$776,СВЦЭМ!$A$33:$A$776,$A76,СВЦЭМ!$B$33:$B$776,I$47)+'СЕТ СН'!$F$14+СВЦЭМ!$D$10+'СЕТ СН'!$F$6-'СЕТ СН'!$F$26</f>
        <v>758.70830359000013</v>
      </c>
      <c r="J76" s="36">
        <f>SUMIFS(СВЦЭМ!$D$33:$D$776,СВЦЭМ!$A$33:$A$776,$A76,СВЦЭМ!$B$33:$B$776,J$47)+'СЕТ СН'!$F$14+СВЦЭМ!$D$10+'СЕТ СН'!$F$6-'СЕТ СН'!$F$26</f>
        <v>730.01845627000012</v>
      </c>
      <c r="K76" s="36">
        <f>SUMIFS(СВЦЭМ!$D$33:$D$776,СВЦЭМ!$A$33:$A$776,$A76,СВЦЭМ!$B$33:$B$776,K$47)+'СЕТ СН'!$F$14+СВЦЭМ!$D$10+'СЕТ СН'!$F$6-'СЕТ СН'!$F$26</f>
        <v>720.01223539000011</v>
      </c>
      <c r="L76" s="36">
        <f>SUMIFS(СВЦЭМ!$D$33:$D$776,СВЦЭМ!$A$33:$A$776,$A76,СВЦЭМ!$B$33:$B$776,L$47)+'СЕТ СН'!$F$14+СВЦЭМ!$D$10+'СЕТ СН'!$F$6-'СЕТ СН'!$F$26</f>
        <v>757.09776452000006</v>
      </c>
      <c r="M76" s="36">
        <f>SUMIFS(СВЦЭМ!$D$33:$D$776,СВЦЭМ!$A$33:$A$776,$A76,СВЦЭМ!$B$33:$B$776,M$47)+'СЕТ СН'!$F$14+СВЦЭМ!$D$10+'СЕТ СН'!$F$6-'СЕТ СН'!$F$26</f>
        <v>739.31818161000012</v>
      </c>
      <c r="N76" s="36">
        <f>SUMIFS(СВЦЭМ!$D$33:$D$776,СВЦЭМ!$A$33:$A$776,$A76,СВЦЭМ!$B$33:$B$776,N$47)+'СЕТ СН'!$F$14+СВЦЭМ!$D$10+'СЕТ СН'!$F$6-'СЕТ СН'!$F$26</f>
        <v>712.83240751000005</v>
      </c>
      <c r="O76" s="36">
        <f>SUMIFS(СВЦЭМ!$D$33:$D$776,СВЦЭМ!$A$33:$A$776,$A76,СВЦЭМ!$B$33:$B$776,O$47)+'СЕТ СН'!$F$14+СВЦЭМ!$D$10+'СЕТ СН'!$F$6-'СЕТ СН'!$F$26</f>
        <v>726.69999659000007</v>
      </c>
      <c r="P76" s="36">
        <f>SUMIFS(СВЦЭМ!$D$33:$D$776,СВЦЭМ!$A$33:$A$776,$A76,СВЦЭМ!$B$33:$B$776,P$47)+'СЕТ СН'!$F$14+СВЦЭМ!$D$10+'СЕТ СН'!$F$6-'СЕТ СН'!$F$26</f>
        <v>712.03710533000003</v>
      </c>
      <c r="Q76" s="36">
        <f>SUMIFS(СВЦЭМ!$D$33:$D$776,СВЦЭМ!$A$33:$A$776,$A76,СВЦЭМ!$B$33:$B$776,Q$47)+'СЕТ СН'!$F$14+СВЦЭМ!$D$10+'СЕТ СН'!$F$6-'СЕТ СН'!$F$26</f>
        <v>692.43157396000004</v>
      </c>
      <c r="R76" s="36">
        <f>SUMIFS(СВЦЭМ!$D$33:$D$776,СВЦЭМ!$A$33:$A$776,$A76,СВЦЭМ!$B$33:$B$776,R$47)+'СЕТ СН'!$F$14+СВЦЭМ!$D$10+'СЕТ СН'!$F$6-'СЕТ СН'!$F$26</f>
        <v>794.12988658000006</v>
      </c>
      <c r="S76" s="36">
        <f>SUMIFS(СВЦЭМ!$D$33:$D$776,СВЦЭМ!$A$33:$A$776,$A76,СВЦЭМ!$B$33:$B$776,S$47)+'СЕТ СН'!$F$14+СВЦЭМ!$D$10+'СЕТ СН'!$F$6-'СЕТ СН'!$F$26</f>
        <v>741.54295640000009</v>
      </c>
      <c r="T76" s="36">
        <f>SUMIFS(СВЦЭМ!$D$33:$D$776,СВЦЭМ!$A$33:$A$776,$A76,СВЦЭМ!$B$33:$B$776,T$47)+'СЕТ СН'!$F$14+СВЦЭМ!$D$10+'СЕТ СН'!$F$6-'СЕТ СН'!$F$26</f>
        <v>698.88090504000002</v>
      </c>
      <c r="U76" s="36">
        <f>SUMIFS(СВЦЭМ!$D$33:$D$776,СВЦЭМ!$A$33:$A$776,$A76,СВЦЭМ!$B$33:$B$776,U$47)+'СЕТ СН'!$F$14+СВЦЭМ!$D$10+'СЕТ СН'!$F$6-'СЕТ СН'!$F$26</f>
        <v>723.71818327000005</v>
      </c>
      <c r="V76" s="36">
        <f>SUMIFS(СВЦЭМ!$D$33:$D$776,СВЦЭМ!$A$33:$A$776,$A76,СВЦЭМ!$B$33:$B$776,V$47)+'СЕТ СН'!$F$14+СВЦЭМ!$D$10+'СЕТ СН'!$F$6-'СЕТ СН'!$F$26</f>
        <v>714.87597904000006</v>
      </c>
      <c r="W76" s="36">
        <f>SUMIFS(СВЦЭМ!$D$33:$D$776,СВЦЭМ!$A$33:$A$776,$A76,СВЦЭМ!$B$33:$B$776,W$47)+'СЕТ СН'!$F$14+СВЦЭМ!$D$10+'СЕТ СН'!$F$6-'СЕТ СН'!$F$26</f>
        <v>700.00176384000008</v>
      </c>
      <c r="X76" s="36">
        <f>SUMIFS(СВЦЭМ!$D$33:$D$776,СВЦЭМ!$A$33:$A$776,$A76,СВЦЭМ!$B$33:$B$776,X$47)+'СЕТ СН'!$F$14+СВЦЭМ!$D$10+'СЕТ СН'!$F$6-'СЕТ СН'!$F$26</f>
        <v>672.60166325000012</v>
      </c>
      <c r="Y76" s="36">
        <f>SUMIFS(СВЦЭМ!$D$33:$D$776,СВЦЭМ!$A$33:$A$776,$A76,СВЦЭМ!$B$33:$B$776,Y$47)+'СЕТ СН'!$F$14+СВЦЭМ!$D$10+'СЕТ СН'!$F$6-'СЕТ СН'!$F$26</f>
        <v>708.34443500000009</v>
      </c>
    </row>
    <row r="77" spans="1:25" ht="15.75" x14ac:dyDescent="0.2">
      <c r="A77" s="35">
        <f t="shared" si="1"/>
        <v>44104</v>
      </c>
      <c r="B77" s="36">
        <f>SUMIFS(СВЦЭМ!$D$33:$D$776,СВЦЭМ!$A$33:$A$776,$A77,СВЦЭМ!$B$33:$B$776,B$47)+'СЕТ СН'!$F$14+СВЦЭМ!$D$10+'СЕТ СН'!$F$6-'СЕТ СН'!$F$26</f>
        <v>781.96007742000006</v>
      </c>
      <c r="C77" s="36">
        <f>SUMIFS(СВЦЭМ!$D$33:$D$776,СВЦЭМ!$A$33:$A$776,$A77,СВЦЭМ!$B$33:$B$776,C$47)+'СЕТ СН'!$F$14+СВЦЭМ!$D$10+'СЕТ СН'!$F$6-'СЕТ СН'!$F$26</f>
        <v>812.89806558000009</v>
      </c>
      <c r="D77" s="36">
        <f>SUMIFS(СВЦЭМ!$D$33:$D$776,СВЦЭМ!$A$33:$A$776,$A77,СВЦЭМ!$B$33:$B$776,D$47)+'СЕТ СН'!$F$14+СВЦЭМ!$D$10+'СЕТ СН'!$F$6-'СЕТ СН'!$F$26</f>
        <v>832.72223290000011</v>
      </c>
      <c r="E77" s="36">
        <f>SUMIFS(СВЦЭМ!$D$33:$D$776,СВЦЭМ!$A$33:$A$776,$A77,СВЦЭМ!$B$33:$B$776,E$47)+'СЕТ СН'!$F$14+СВЦЭМ!$D$10+'СЕТ СН'!$F$6-'СЕТ СН'!$F$26</f>
        <v>849.24816400000009</v>
      </c>
      <c r="F77" s="36">
        <f>SUMIFS(СВЦЭМ!$D$33:$D$776,СВЦЭМ!$A$33:$A$776,$A77,СВЦЭМ!$B$33:$B$776,F$47)+'СЕТ СН'!$F$14+СВЦЭМ!$D$10+'СЕТ СН'!$F$6-'СЕТ СН'!$F$26</f>
        <v>844.79434953000009</v>
      </c>
      <c r="G77" s="36">
        <f>SUMIFS(СВЦЭМ!$D$33:$D$776,СВЦЭМ!$A$33:$A$776,$A77,СВЦЭМ!$B$33:$B$776,G$47)+'СЕТ СН'!$F$14+СВЦЭМ!$D$10+'СЕТ СН'!$F$6-'СЕТ СН'!$F$26</f>
        <v>826.28928585000006</v>
      </c>
      <c r="H77" s="36">
        <f>SUMIFS(СВЦЭМ!$D$33:$D$776,СВЦЭМ!$A$33:$A$776,$A77,СВЦЭМ!$B$33:$B$776,H$47)+'СЕТ СН'!$F$14+СВЦЭМ!$D$10+'СЕТ СН'!$F$6-'СЕТ СН'!$F$26</f>
        <v>782.25113098000008</v>
      </c>
      <c r="I77" s="36">
        <f>SUMIFS(СВЦЭМ!$D$33:$D$776,СВЦЭМ!$A$33:$A$776,$A77,СВЦЭМ!$B$33:$B$776,I$47)+'СЕТ СН'!$F$14+СВЦЭМ!$D$10+'СЕТ СН'!$F$6-'СЕТ СН'!$F$26</f>
        <v>714.71096362000003</v>
      </c>
      <c r="J77" s="36">
        <f>SUMIFS(СВЦЭМ!$D$33:$D$776,СВЦЭМ!$A$33:$A$776,$A77,СВЦЭМ!$B$33:$B$776,J$47)+'СЕТ СН'!$F$14+СВЦЭМ!$D$10+'СЕТ СН'!$F$6-'СЕТ СН'!$F$26</f>
        <v>685.98673858000006</v>
      </c>
      <c r="K77" s="36">
        <f>SUMIFS(СВЦЭМ!$D$33:$D$776,СВЦЭМ!$A$33:$A$776,$A77,СВЦЭМ!$B$33:$B$776,K$47)+'СЕТ СН'!$F$14+СВЦЭМ!$D$10+'СЕТ СН'!$F$6-'СЕТ СН'!$F$26</f>
        <v>669.71572036000009</v>
      </c>
      <c r="L77" s="36">
        <f>SUMIFS(СВЦЭМ!$D$33:$D$776,СВЦЭМ!$A$33:$A$776,$A77,СВЦЭМ!$B$33:$B$776,L$47)+'СЕТ СН'!$F$14+СВЦЭМ!$D$10+'СЕТ СН'!$F$6-'СЕТ СН'!$F$26</f>
        <v>682.93211030000009</v>
      </c>
      <c r="M77" s="36">
        <f>SUMIFS(СВЦЭМ!$D$33:$D$776,СВЦЭМ!$A$33:$A$776,$A77,СВЦЭМ!$B$33:$B$776,M$47)+'СЕТ СН'!$F$14+СВЦЭМ!$D$10+'СЕТ СН'!$F$6-'СЕТ СН'!$F$26</f>
        <v>652.29694272000006</v>
      </c>
      <c r="N77" s="36">
        <f>SUMIFS(СВЦЭМ!$D$33:$D$776,СВЦЭМ!$A$33:$A$776,$A77,СВЦЭМ!$B$33:$B$776,N$47)+'СЕТ СН'!$F$14+СВЦЭМ!$D$10+'СЕТ СН'!$F$6-'СЕТ СН'!$F$26</f>
        <v>610.22924794000005</v>
      </c>
      <c r="O77" s="36">
        <f>SUMIFS(СВЦЭМ!$D$33:$D$776,СВЦЭМ!$A$33:$A$776,$A77,СВЦЭМ!$B$33:$B$776,O$47)+'СЕТ СН'!$F$14+СВЦЭМ!$D$10+'СЕТ СН'!$F$6-'СЕТ СН'!$F$26</f>
        <v>595.1261625300001</v>
      </c>
      <c r="P77" s="36">
        <f>SUMIFS(СВЦЭМ!$D$33:$D$776,СВЦЭМ!$A$33:$A$776,$A77,СВЦЭМ!$B$33:$B$776,P$47)+'СЕТ СН'!$F$14+СВЦЭМ!$D$10+'СЕТ СН'!$F$6-'СЕТ СН'!$F$26</f>
        <v>593.23991728999999</v>
      </c>
      <c r="Q77" s="36">
        <f>SUMIFS(СВЦЭМ!$D$33:$D$776,СВЦЭМ!$A$33:$A$776,$A77,СВЦЭМ!$B$33:$B$776,Q$47)+'СЕТ СН'!$F$14+СВЦЭМ!$D$10+'СЕТ СН'!$F$6-'СЕТ СН'!$F$26</f>
        <v>593.74277338000002</v>
      </c>
      <c r="R77" s="36">
        <f>SUMIFS(СВЦЭМ!$D$33:$D$776,СВЦЭМ!$A$33:$A$776,$A77,СВЦЭМ!$B$33:$B$776,R$47)+'СЕТ СН'!$F$14+СВЦЭМ!$D$10+'СЕТ СН'!$F$6-'СЕТ СН'!$F$26</f>
        <v>593.52197432000003</v>
      </c>
      <c r="S77" s="36">
        <f>SUMIFS(СВЦЭМ!$D$33:$D$776,СВЦЭМ!$A$33:$A$776,$A77,СВЦЭМ!$B$33:$B$776,S$47)+'СЕТ СН'!$F$14+СВЦЭМ!$D$10+'СЕТ СН'!$F$6-'СЕТ СН'!$F$26</f>
        <v>597.29221369000015</v>
      </c>
      <c r="T77" s="36">
        <f>SUMIFS(СВЦЭМ!$D$33:$D$776,СВЦЭМ!$A$33:$A$776,$A77,СВЦЭМ!$B$33:$B$776,T$47)+'СЕТ СН'!$F$14+СВЦЭМ!$D$10+'СЕТ СН'!$F$6-'СЕТ СН'!$F$26</f>
        <v>589.30103715000007</v>
      </c>
      <c r="U77" s="36">
        <f>SUMIFS(СВЦЭМ!$D$33:$D$776,СВЦЭМ!$A$33:$A$776,$A77,СВЦЭМ!$B$33:$B$776,U$47)+'СЕТ СН'!$F$14+СВЦЭМ!$D$10+'СЕТ СН'!$F$6-'СЕТ СН'!$F$26</f>
        <v>608.04968573000008</v>
      </c>
      <c r="V77" s="36">
        <f>SUMIFS(СВЦЭМ!$D$33:$D$776,СВЦЭМ!$A$33:$A$776,$A77,СВЦЭМ!$B$33:$B$776,V$47)+'СЕТ СН'!$F$14+СВЦЭМ!$D$10+'СЕТ СН'!$F$6-'СЕТ СН'!$F$26</f>
        <v>592.67420012000002</v>
      </c>
      <c r="W77" s="36">
        <f>SUMIFS(СВЦЭМ!$D$33:$D$776,СВЦЭМ!$A$33:$A$776,$A77,СВЦЭМ!$B$33:$B$776,W$47)+'СЕТ СН'!$F$14+СВЦЭМ!$D$10+'СЕТ СН'!$F$6-'СЕТ СН'!$F$26</f>
        <v>585.53588731000002</v>
      </c>
      <c r="X77" s="36">
        <f>SUMIFS(СВЦЭМ!$D$33:$D$776,СВЦЭМ!$A$33:$A$776,$A77,СВЦЭМ!$B$33:$B$776,X$47)+'СЕТ СН'!$F$14+СВЦЭМ!$D$10+'СЕТ СН'!$F$6-'СЕТ СН'!$F$26</f>
        <v>623.46255553000015</v>
      </c>
      <c r="Y77" s="36">
        <f>SUMIFS(СВЦЭМ!$D$33:$D$776,СВЦЭМ!$A$33:$A$776,$A77,СВЦЭМ!$B$33:$B$776,Y$47)+'СЕТ СН'!$F$14+СВЦЭМ!$D$10+'СЕТ СН'!$F$6-'СЕТ СН'!$F$26</f>
        <v>691.98011780000002</v>
      </c>
    </row>
    <row r="78" spans="1:25" ht="15.75" hidden="1" x14ac:dyDescent="0.2">
      <c r="A78" s="35">
        <f t="shared" si="1"/>
        <v>44105</v>
      </c>
      <c r="B78" s="36">
        <f>SUMIFS(СВЦЭМ!$D$33:$D$776,СВЦЭМ!$A$33:$A$776,$A78,СВЦЭМ!$B$33:$B$776,B$47)+'СЕТ СН'!$F$14+СВЦЭМ!$D$10+'СЕТ СН'!$F$6-'СЕТ СН'!$F$26</f>
        <v>130.10868404000001</v>
      </c>
      <c r="C78" s="36">
        <f>SUMIFS(СВЦЭМ!$D$33:$D$776,СВЦЭМ!$A$33:$A$776,$A78,СВЦЭМ!$B$33:$B$776,C$47)+'СЕТ СН'!$F$14+СВЦЭМ!$D$10+'СЕТ СН'!$F$6-'СЕТ СН'!$F$26</f>
        <v>130.10868404000001</v>
      </c>
      <c r="D78" s="36">
        <f>SUMIFS(СВЦЭМ!$D$33:$D$776,СВЦЭМ!$A$33:$A$776,$A78,СВЦЭМ!$B$33:$B$776,D$47)+'СЕТ СН'!$F$14+СВЦЭМ!$D$10+'СЕТ СН'!$F$6-'СЕТ СН'!$F$26</f>
        <v>130.10868404000001</v>
      </c>
      <c r="E78" s="36">
        <f>SUMIFS(СВЦЭМ!$D$33:$D$776,СВЦЭМ!$A$33:$A$776,$A78,СВЦЭМ!$B$33:$B$776,E$47)+'СЕТ СН'!$F$14+СВЦЭМ!$D$10+'СЕТ СН'!$F$6-'СЕТ СН'!$F$26</f>
        <v>130.10868404000001</v>
      </c>
      <c r="F78" s="36">
        <f>SUMIFS(СВЦЭМ!$D$33:$D$776,СВЦЭМ!$A$33:$A$776,$A78,СВЦЭМ!$B$33:$B$776,F$47)+'СЕТ СН'!$F$14+СВЦЭМ!$D$10+'СЕТ СН'!$F$6-'СЕТ СН'!$F$26</f>
        <v>130.10868404000001</v>
      </c>
      <c r="G78" s="36">
        <f>SUMIFS(СВЦЭМ!$D$33:$D$776,СВЦЭМ!$A$33:$A$776,$A78,СВЦЭМ!$B$33:$B$776,G$47)+'СЕТ СН'!$F$14+СВЦЭМ!$D$10+'СЕТ СН'!$F$6-'СЕТ СН'!$F$26</f>
        <v>130.10868404000001</v>
      </c>
      <c r="H78" s="36">
        <f>SUMIFS(СВЦЭМ!$D$33:$D$776,СВЦЭМ!$A$33:$A$776,$A78,СВЦЭМ!$B$33:$B$776,H$47)+'СЕТ СН'!$F$14+СВЦЭМ!$D$10+'СЕТ СН'!$F$6-'СЕТ СН'!$F$26</f>
        <v>130.10868404000001</v>
      </c>
      <c r="I78" s="36">
        <f>SUMIFS(СВЦЭМ!$D$33:$D$776,СВЦЭМ!$A$33:$A$776,$A78,СВЦЭМ!$B$33:$B$776,I$47)+'СЕТ СН'!$F$14+СВЦЭМ!$D$10+'СЕТ СН'!$F$6-'СЕТ СН'!$F$26</f>
        <v>130.10868404000001</v>
      </c>
      <c r="J78" s="36">
        <f>SUMIFS(СВЦЭМ!$D$33:$D$776,СВЦЭМ!$A$33:$A$776,$A78,СВЦЭМ!$B$33:$B$776,J$47)+'СЕТ СН'!$F$14+СВЦЭМ!$D$10+'СЕТ СН'!$F$6-'СЕТ СН'!$F$26</f>
        <v>130.10868404000001</v>
      </c>
      <c r="K78" s="36">
        <f>SUMIFS(СВЦЭМ!$D$33:$D$776,СВЦЭМ!$A$33:$A$776,$A78,СВЦЭМ!$B$33:$B$776,K$47)+'СЕТ СН'!$F$14+СВЦЭМ!$D$10+'СЕТ СН'!$F$6-'СЕТ СН'!$F$26</f>
        <v>130.10868404000001</v>
      </c>
      <c r="L78" s="36">
        <f>SUMIFS(СВЦЭМ!$D$33:$D$776,СВЦЭМ!$A$33:$A$776,$A78,СВЦЭМ!$B$33:$B$776,L$47)+'СЕТ СН'!$F$14+СВЦЭМ!$D$10+'СЕТ СН'!$F$6-'СЕТ СН'!$F$26</f>
        <v>130.10868404000001</v>
      </c>
      <c r="M78" s="36">
        <f>SUMIFS(СВЦЭМ!$D$33:$D$776,СВЦЭМ!$A$33:$A$776,$A78,СВЦЭМ!$B$33:$B$776,M$47)+'СЕТ СН'!$F$14+СВЦЭМ!$D$10+'СЕТ СН'!$F$6-'СЕТ СН'!$F$26</f>
        <v>130.10868404000001</v>
      </c>
      <c r="N78" s="36">
        <f>SUMIFS(СВЦЭМ!$D$33:$D$776,СВЦЭМ!$A$33:$A$776,$A78,СВЦЭМ!$B$33:$B$776,N$47)+'СЕТ СН'!$F$14+СВЦЭМ!$D$10+'СЕТ СН'!$F$6-'СЕТ СН'!$F$26</f>
        <v>130.10868404000001</v>
      </c>
      <c r="O78" s="36">
        <f>SUMIFS(СВЦЭМ!$D$33:$D$776,СВЦЭМ!$A$33:$A$776,$A78,СВЦЭМ!$B$33:$B$776,O$47)+'СЕТ СН'!$F$14+СВЦЭМ!$D$10+'СЕТ СН'!$F$6-'СЕТ СН'!$F$26</f>
        <v>130.10868404000001</v>
      </c>
      <c r="P78" s="36">
        <f>SUMIFS(СВЦЭМ!$D$33:$D$776,СВЦЭМ!$A$33:$A$776,$A78,СВЦЭМ!$B$33:$B$776,P$47)+'СЕТ СН'!$F$14+СВЦЭМ!$D$10+'СЕТ СН'!$F$6-'СЕТ СН'!$F$26</f>
        <v>130.10868404000001</v>
      </c>
      <c r="Q78" s="36">
        <f>SUMIFS(СВЦЭМ!$D$33:$D$776,СВЦЭМ!$A$33:$A$776,$A78,СВЦЭМ!$B$33:$B$776,Q$47)+'СЕТ СН'!$F$14+СВЦЭМ!$D$10+'СЕТ СН'!$F$6-'СЕТ СН'!$F$26</f>
        <v>130.10868404000001</v>
      </c>
      <c r="R78" s="36">
        <f>SUMIFS(СВЦЭМ!$D$33:$D$776,СВЦЭМ!$A$33:$A$776,$A78,СВЦЭМ!$B$33:$B$776,R$47)+'СЕТ СН'!$F$14+СВЦЭМ!$D$10+'СЕТ СН'!$F$6-'СЕТ СН'!$F$26</f>
        <v>130.10868404000001</v>
      </c>
      <c r="S78" s="36">
        <f>SUMIFS(СВЦЭМ!$D$33:$D$776,СВЦЭМ!$A$33:$A$776,$A78,СВЦЭМ!$B$33:$B$776,S$47)+'СЕТ СН'!$F$14+СВЦЭМ!$D$10+'СЕТ СН'!$F$6-'СЕТ СН'!$F$26</f>
        <v>130.10868404000001</v>
      </c>
      <c r="T78" s="36">
        <f>SUMIFS(СВЦЭМ!$D$33:$D$776,СВЦЭМ!$A$33:$A$776,$A78,СВЦЭМ!$B$33:$B$776,T$47)+'СЕТ СН'!$F$14+СВЦЭМ!$D$10+'СЕТ СН'!$F$6-'СЕТ СН'!$F$26</f>
        <v>130.10868404000001</v>
      </c>
      <c r="U78" s="36">
        <f>SUMIFS(СВЦЭМ!$D$33:$D$776,СВЦЭМ!$A$33:$A$776,$A78,СВЦЭМ!$B$33:$B$776,U$47)+'СЕТ СН'!$F$14+СВЦЭМ!$D$10+'СЕТ СН'!$F$6-'СЕТ СН'!$F$26</f>
        <v>130.10868404000001</v>
      </c>
      <c r="V78" s="36">
        <f>SUMIFS(СВЦЭМ!$D$33:$D$776,СВЦЭМ!$A$33:$A$776,$A78,СВЦЭМ!$B$33:$B$776,V$47)+'СЕТ СН'!$F$14+СВЦЭМ!$D$10+'СЕТ СН'!$F$6-'СЕТ СН'!$F$26</f>
        <v>130.10868404000001</v>
      </c>
      <c r="W78" s="36">
        <f>SUMIFS(СВЦЭМ!$D$33:$D$776,СВЦЭМ!$A$33:$A$776,$A78,СВЦЭМ!$B$33:$B$776,W$47)+'СЕТ СН'!$F$14+СВЦЭМ!$D$10+'СЕТ СН'!$F$6-'СЕТ СН'!$F$26</f>
        <v>130.10868404000001</v>
      </c>
      <c r="X78" s="36">
        <f>SUMIFS(СВЦЭМ!$D$33:$D$776,СВЦЭМ!$A$33:$A$776,$A78,СВЦЭМ!$B$33:$B$776,X$47)+'СЕТ СН'!$F$14+СВЦЭМ!$D$10+'СЕТ СН'!$F$6-'СЕТ СН'!$F$26</f>
        <v>130.10868404000001</v>
      </c>
      <c r="Y78" s="36">
        <f>SUMIFS(СВЦЭМ!$D$33:$D$776,СВЦЭМ!$A$33:$A$776,$A78,СВЦЭМ!$B$33:$B$776,Y$47)+'СЕТ СН'!$F$14+СВЦЭМ!$D$10+'СЕТ СН'!$F$6-'СЕТ СН'!$F$26</f>
        <v>130.10868404000001</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7"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01.09.2020</v>
      </c>
      <c r="B84" s="36">
        <f>SUMIFS(СВЦЭМ!$D$33:$D$776,СВЦЭМ!$A$33:$A$776,$A84,СВЦЭМ!$B$33:$B$776,B$83)+'СЕТ СН'!$G$14+СВЦЭМ!$D$10+'СЕТ СН'!$G$6-'СЕТ СН'!$G$26</f>
        <v>1454.6526125099999</v>
      </c>
      <c r="C84" s="36">
        <f>SUMIFS(СВЦЭМ!$D$33:$D$776,СВЦЭМ!$A$33:$A$776,$A84,СВЦЭМ!$B$33:$B$776,C$83)+'СЕТ СН'!$G$14+СВЦЭМ!$D$10+'СЕТ СН'!$G$6-'СЕТ СН'!$G$26</f>
        <v>1505.8064431400001</v>
      </c>
      <c r="D84" s="36">
        <f>SUMIFS(СВЦЭМ!$D$33:$D$776,СВЦЭМ!$A$33:$A$776,$A84,СВЦЭМ!$B$33:$B$776,D$83)+'СЕТ СН'!$G$14+СВЦЭМ!$D$10+'СЕТ СН'!$G$6-'СЕТ СН'!$G$26</f>
        <v>1525.1172270400002</v>
      </c>
      <c r="E84" s="36">
        <f>SUMIFS(СВЦЭМ!$D$33:$D$776,СВЦЭМ!$A$33:$A$776,$A84,СВЦЭМ!$B$33:$B$776,E$83)+'СЕТ СН'!$G$14+СВЦЭМ!$D$10+'СЕТ СН'!$G$6-'СЕТ СН'!$G$26</f>
        <v>1540.5526298300001</v>
      </c>
      <c r="F84" s="36">
        <f>SUMIFS(СВЦЭМ!$D$33:$D$776,СВЦЭМ!$A$33:$A$776,$A84,СВЦЭМ!$B$33:$B$776,F$83)+'СЕТ СН'!$G$14+СВЦЭМ!$D$10+'СЕТ СН'!$G$6-'СЕТ СН'!$G$26</f>
        <v>1551.0956680100001</v>
      </c>
      <c r="G84" s="36">
        <f>SUMIFS(СВЦЭМ!$D$33:$D$776,СВЦЭМ!$A$33:$A$776,$A84,СВЦЭМ!$B$33:$B$776,G$83)+'СЕТ СН'!$G$14+СВЦЭМ!$D$10+'СЕТ СН'!$G$6-'СЕТ СН'!$G$26</f>
        <v>1551.9180451900002</v>
      </c>
      <c r="H84" s="36">
        <f>SUMIFS(СВЦЭМ!$D$33:$D$776,СВЦЭМ!$A$33:$A$776,$A84,СВЦЭМ!$B$33:$B$776,H$83)+'СЕТ СН'!$G$14+СВЦЭМ!$D$10+'СЕТ СН'!$G$6-'СЕТ СН'!$G$26</f>
        <v>1534.1324691</v>
      </c>
      <c r="I84" s="36">
        <f>SUMIFS(СВЦЭМ!$D$33:$D$776,СВЦЭМ!$A$33:$A$776,$A84,СВЦЭМ!$B$33:$B$776,I$83)+'СЕТ СН'!$G$14+СВЦЭМ!$D$10+'СЕТ СН'!$G$6-'СЕТ СН'!$G$26</f>
        <v>1495.24654113</v>
      </c>
      <c r="J84" s="36">
        <f>SUMIFS(СВЦЭМ!$D$33:$D$776,СВЦЭМ!$A$33:$A$776,$A84,СВЦЭМ!$B$33:$B$776,J$83)+'СЕТ СН'!$G$14+СВЦЭМ!$D$10+'СЕТ СН'!$G$6-'СЕТ СН'!$G$26</f>
        <v>1442.8712236199999</v>
      </c>
      <c r="K84" s="36">
        <f>SUMIFS(СВЦЭМ!$D$33:$D$776,СВЦЭМ!$A$33:$A$776,$A84,СВЦЭМ!$B$33:$B$776,K$83)+'СЕТ СН'!$G$14+СВЦЭМ!$D$10+'СЕТ СН'!$G$6-'СЕТ СН'!$G$26</f>
        <v>1424.3146578999999</v>
      </c>
      <c r="L84" s="36">
        <f>SUMIFS(СВЦЭМ!$D$33:$D$776,СВЦЭМ!$A$33:$A$776,$A84,СВЦЭМ!$B$33:$B$776,L$83)+'СЕТ СН'!$G$14+СВЦЭМ!$D$10+'СЕТ СН'!$G$6-'СЕТ СН'!$G$26</f>
        <v>1416.7901527399999</v>
      </c>
      <c r="M84" s="36">
        <f>SUMIFS(СВЦЭМ!$D$33:$D$776,СВЦЭМ!$A$33:$A$776,$A84,СВЦЭМ!$B$33:$B$776,M$83)+'СЕТ СН'!$G$14+СВЦЭМ!$D$10+'СЕТ СН'!$G$6-'СЕТ СН'!$G$26</f>
        <v>1419.7979922100001</v>
      </c>
      <c r="N84" s="36">
        <f>SUMIFS(СВЦЭМ!$D$33:$D$776,СВЦЭМ!$A$33:$A$776,$A84,СВЦЭМ!$B$33:$B$776,N$83)+'СЕТ СН'!$G$14+СВЦЭМ!$D$10+'СЕТ СН'!$G$6-'СЕТ СН'!$G$26</f>
        <v>1444.7997537700001</v>
      </c>
      <c r="O84" s="36">
        <f>SUMIFS(СВЦЭМ!$D$33:$D$776,СВЦЭМ!$A$33:$A$776,$A84,СВЦЭМ!$B$33:$B$776,O$83)+'СЕТ СН'!$G$14+СВЦЭМ!$D$10+'СЕТ СН'!$G$6-'СЕТ СН'!$G$26</f>
        <v>1441.3818671399999</v>
      </c>
      <c r="P84" s="36">
        <f>SUMIFS(СВЦЭМ!$D$33:$D$776,СВЦЭМ!$A$33:$A$776,$A84,СВЦЭМ!$B$33:$B$776,P$83)+'СЕТ СН'!$G$14+СВЦЭМ!$D$10+'СЕТ СН'!$G$6-'СЕТ СН'!$G$26</f>
        <v>1440.4154100400001</v>
      </c>
      <c r="Q84" s="36">
        <f>SUMIFS(СВЦЭМ!$D$33:$D$776,СВЦЭМ!$A$33:$A$776,$A84,СВЦЭМ!$B$33:$B$776,Q$83)+'СЕТ СН'!$G$14+СВЦЭМ!$D$10+'СЕТ СН'!$G$6-'СЕТ СН'!$G$26</f>
        <v>1446.2785773300002</v>
      </c>
      <c r="R84" s="36">
        <f>SUMIFS(СВЦЭМ!$D$33:$D$776,СВЦЭМ!$A$33:$A$776,$A84,СВЦЭМ!$B$33:$B$776,R$83)+'СЕТ СН'!$G$14+СВЦЭМ!$D$10+'СЕТ СН'!$G$6-'СЕТ СН'!$G$26</f>
        <v>1435.4686513500001</v>
      </c>
      <c r="S84" s="36">
        <f>SUMIFS(СВЦЭМ!$D$33:$D$776,СВЦЭМ!$A$33:$A$776,$A84,СВЦЭМ!$B$33:$B$776,S$83)+'СЕТ СН'!$G$14+СВЦЭМ!$D$10+'СЕТ СН'!$G$6-'СЕТ СН'!$G$26</f>
        <v>1440.70240079</v>
      </c>
      <c r="T84" s="36">
        <f>SUMIFS(СВЦЭМ!$D$33:$D$776,СВЦЭМ!$A$33:$A$776,$A84,СВЦЭМ!$B$33:$B$776,T$83)+'СЕТ СН'!$G$14+СВЦЭМ!$D$10+'СЕТ СН'!$G$6-'СЕТ СН'!$G$26</f>
        <v>1434.8089985800002</v>
      </c>
      <c r="U84" s="36">
        <f>SUMIFS(СВЦЭМ!$D$33:$D$776,СВЦЭМ!$A$33:$A$776,$A84,СВЦЭМ!$B$33:$B$776,U$83)+'СЕТ СН'!$G$14+СВЦЭМ!$D$10+'СЕТ СН'!$G$6-'СЕТ СН'!$G$26</f>
        <v>1431.07126053</v>
      </c>
      <c r="V84" s="36">
        <f>SUMIFS(СВЦЭМ!$D$33:$D$776,СВЦЭМ!$A$33:$A$776,$A84,СВЦЭМ!$B$33:$B$776,V$83)+'СЕТ СН'!$G$14+СВЦЭМ!$D$10+'СЕТ СН'!$G$6-'СЕТ СН'!$G$26</f>
        <v>1421.9406928400001</v>
      </c>
      <c r="W84" s="36">
        <f>SUMIFS(СВЦЭМ!$D$33:$D$776,СВЦЭМ!$A$33:$A$776,$A84,СВЦЭМ!$B$33:$B$776,W$83)+'СЕТ СН'!$G$14+СВЦЭМ!$D$10+'СЕТ СН'!$G$6-'СЕТ СН'!$G$26</f>
        <v>1410.7596781100001</v>
      </c>
      <c r="X84" s="36">
        <f>SUMIFS(СВЦЭМ!$D$33:$D$776,СВЦЭМ!$A$33:$A$776,$A84,СВЦЭМ!$B$33:$B$776,X$83)+'СЕТ СН'!$G$14+СВЦЭМ!$D$10+'СЕТ СН'!$G$6-'СЕТ СН'!$G$26</f>
        <v>1438.4377590399999</v>
      </c>
      <c r="Y84" s="36">
        <f>SUMIFS(СВЦЭМ!$D$33:$D$776,СВЦЭМ!$A$33:$A$776,$A84,СВЦЭМ!$B$33:$B$776,Y$83)+'СЕТ СН'!$G$14+СВЦЭМ!$D$10+'СЕТ СН'!$G$6-'СЕТ СН'!$G$26</f>
        <v>1498.76093672</v>
      </c>
      <c r="AA84" s="45"/>
    </row>
    <row r="85" spans="1:27" ht="15.75" x14ac:dyDescent="0.2">
      <c r="A85" s="35">
        <f>A84+1</f>
        <v>44076</v>
      </c>
      <c r="B85" s="36">
        <f>SUMIFS(СВЦЭМ!$D$33:$D$776,СВЦЭМ!$A$33:$A$776,$A85,СВЦЭМ!$B$33:$B$776,B$83)+'СЕТ СН'!$G$14+СВЦЭМ!$D$10+'СЕТ СН'!$G$6-'СЕТ СН'!$G$26</f>
        <v>1524.0562387499999</v>
      </c>
      <c r="C85" s="36">
        <f>SUMIFS(СВЦЭМ!$D$33:$D$776,СВЦЭМ!$A$33:$A$776,$A85,СВЦЭМ!$B$33:$B$776,C$83)+'СЕТ СН'!$G$14+СВЦЭМ!$D$10+'СЕТ СН'!$G$6-'СЕТ СН'!$G$26</f>
        <v>1583.56662048</v>
      </c>
      <c r="D85" s="36">
        <f>SUMIFS(СВЦЭМ!$D$33:$D$776,СВЦЭМ!$A$33:$A$776,$A85,СВЦЭМ!$B$33:$B$776,D$83)+'СЕТ СН'!$G$14+СВЦЭМ!$D$10+'СЕТ СН'!$G$6-'СЕТ СН'!$G$26</f>
        <v>1623.9408595599998</v>
      </c>
      <c r="E85" s="36">
        <f>SUMIFS(СВЦЭМ!$D$33:$D$776,СВЦЭМ!$A$33:$A$776,$A85,СВЦЭМ!$B$33:$B$776,E$83)+'СЕТ СН'!$G$14+СВЦЭМ!$D$10+'СЕТ СН'!$G$6-'СЕТ СН'!$G$26</f>
        <v>1640.8719248000002</v>
      </c>
      <c r="F85" s="36">
        <f>SUMIFS(СВЦЭМ!$D$33:$D$776,СВЦЭМ!$A$33:$A$776,$A85,СВЦЭМ!$B$33:$B$776,F$83)+'СЕТ СН'!$G$14+СВЦЭМ!$D$10+'СЕТ СН'!$G$6-'СЕТ СН'!$G$26</f>
        <v>1640.90033786</v>
      </c>
      <c r="G85" s="36">
        <f>SUMIFS(СВЦЭМ!$D$33:$D$776,СВЦЭМ!$A$33:$A$776,$A85,СВЦЭМ!$B$33:$B$776,G$83)+'СЕТ СН'!$G$14+СВЦЭМ!$D$10+'СЕТ СН'!$G$6-'СЕТ СН'!$G$26</f>
        <v>1618.0226586799999</v>
      </c>
      <c r="H85" s="36">
        <f>SUMIFS(СВЦЭМ!$D$33:$D$776,СВЦЭМ!$A$33:$A$776,$A85,СВЦЭМ!$B$33:$B$776,H$83)+'СЕТ СН'!$G$14+СВЦЭМ!$D$10+'СЕТ СН'!$G$6-'СЕТ СН'!$G$26</f>
        <v>1563.1385787600002</v>
      </c>
      <c r="I85" s="36">
        <f>SUMIFS(СВЦЭМ!$D$33:$D$776,СВЦЭМ!$A$33:$A$776,$A85,СВЦЭМ!$B$33:$B$776,I$83)+'СЕТ СН'!$G$14+СВЦЭМ!$D$10+'СЕТ СН'!$G$6-'СЕТ СН'!$G$26</f>
        <v>1492.2133982800001</v>
      </c>
      <c r="J85" s="36">
        <f>SUMIFS(СВЦЭМ!$D$33:$D$776,СВЦЭМ!$A$33:$A$776,$A85,СВЦЭМ!$B$33:$B$776,J$83)+'СЕТ СН'!$G$14+СВЦЭМ!$D$10+'СЕТ СН'!$G$6-'СЕТ СН'!$G$26</f>
        <v>1429.9689995000001</v>
      </c>
      <c r="K85" s="36">
        <f>SUMIFS(СВЦЭМ!$D$33:$D$776,СВЦЭМ!$A$33:$A$776,$A85,СВЦЭМ!$B$33:$B$776,K$83)+'СЕТ СН'!$G$14+СВЦЭМ!$D$10+'СЕТ СН'!$G$6-'СЕТ СН'!$G$26</f>
        <v>1428.5850235100002</v>
      </c>
      <c r="L85" s="36">
        <f>SUMIFS(СВЦЭМ!$D$33:$D$776,СВЦЭМ!$A$33:$A$776,$A85,СВЦЭМ!$B$33:$B$776,L$83)+'СЕТ СН'!$G$14+СВЦЭМ!$D$10+'СЕТ СН'!$G$6-'СЕТ СН'!$G$26</f>
        <v>1434.2191171300001</v>
      </c>
      <c r="M85" s="36">
        <f>SUMIFS(СВЦЭМ!$D$33:$D$776,СВЦЭМ!$A$33:$A$776,$A85,СВЦЭМ!$B$33:$B$776,M$83)+'СЕТ СН'!$G$14+СВЦЭМ!$D$10+'СЕТ СН'!$G$6-'СЕТ СН'!$G$26</f>
        <v>1433.5891593800002</v>
      </c>
      <c r="N85" s="36">
        <f>SUMIFS(СВЦЭМ!$D$33:$D$776,СВЦЭМ!$A$33:$A$776,$A85,СВЦЭМ!$B$33:$B$776,N$83)+'СЕТ СН'!$G$14+СВЦЭМ!$D$10+'СЕТ СН'!$G$6-'СЕТ СН'!$G$26</f>
        <v>1444.88846526</v>
      </c>
      <c r="O85" s="36">
        <f>SUMIFS(СВЦЭМ!$D$33:$D$776,СВЦЭМ!$A$33:$A$776,$A85,СВЦЭМ!$B$33:$B$776,O$83)+'СЕТ СН'!$G$14+СВЦЭМ!$D$10+'СЕТ СН'!$G$6-'СЕТ СН'!$G$26</f>
        <v>1451.2736123499999</v>
      </c>
      <c r="P85" s="36">
        <f>SUMIFS(СВЦЭМ!$D$33:$D$776,СВЦЭМ!$A$33:$A$776,$A85,СВЦЭМ!$B$33:$B$776,P$83)+'СЕТ СН'!$G$14+СВЦЭМ!$D$10+'СЕТ СН'!$G$6-'СЕТ СН'!$G$26</f>
        <v>1455.1111161900001</v>
      </c>
      <c r="Q85" s="36">
        <f>SUMIFS(СВЦЭМ!$D$33:$D$776,СВЦЭМ!$A$33:$A$776,$A85,СВЦЭМ!$B$33:$B$776,Q$83)+'СЕТ СН'!$G$14+СВЦЭМ!$D$10+'СЕТ СН'!$G$6-'СЕТ СН'!$G$26</f>
        <v>1453.7600112600001</v>
      </c>
      <c r="R85" s="36">
        <f>SUMIFS(СВЦЭМ!$D$33:$D$776,СВЦЭМ!$A$33:$A$776,$A85,СВЦЭМ!$B$33:$B$776,R$83)+'СЕТ СН'!$G$14+СВЦЭМ!$D$10+'СЕТ СН'!$G$6-'СЕТ СН'!$G$26</f>
        <v>1444.2488015399999</v>
      </c>
      <c r="S85" s="36">
        <f>SUMIFS(СВЦЭМ!$D$33:$D$776,СВЦЭМ!$A$33:$A$776,$A85,СВЦЭМ!$B$33:$B$776,S$83)+'СЕТ СН'!$G$14+СВЦЭМ!$D$10+'СЕТ СН'!$G$6-'СЕТ СН'!$G$26</f>
        <v>1449.30691402</v>
      </c>
      <c r="T85" s="36">
        <f>SUMIFS(СВЦЭМ!$D$33:$D$776,СВЦЭМ!$A$33:$A$776,$A85,СВЦЭМ!$B$33:$B$776,T$83)+'СЕТ СН'!$G$14+СВЦЭМ!$D$10+'СЕТ СН'!$G$6-'СЕТ СН'!$G$26</f>
        <v>1400.4317371300001</v>
      </c>
      <c r="U85" s="36">
        <f>SUMIFS(СВЦЭМ!$D$33:$D$776,СВЦЭМ!$A$33:$A$776,$A85,СВЦЭМ!$B$33:$B$776,U$83)+'СЕТ СН'!$G$14+СВЦЭМ!$D$10+'СЕТ СН'!$G$6-'СЕТ СН'!$G$26</f>
        <v>1380.4452347700001</v>
      </c>
      <c r="V85" s="36">
        <f>SUMIFS(СВЦЭМ!$D$33:$D$776,СВЦЭМ!$A$33:$A$776,$A85,СВЦЭМ!$B$33:$B$776,V$83)+'СЕТ СН'!$G$14+СВЦЭМ!$D$10+'СЕТ СН'!$G$6-'СЕТ СН'!$G$26</f>
        <v>1363.0827529600001</v>
      </c>
      <c r="W85" s="36">
        <f>SUMIFS(СВЦЭМ!$D$33:$D$776,СВЦЭМ!$A$33:$A$776,$A85,СВЦЭМ!$B$33:$B$776,W$83)+'СЕТ СН'!$G$14+СВЦЭМ!$D$10+'СЕТ СН'!$G$6-'СЕТ СН'!$G$26</f>
        <v>1369.9948525899999</v>
      </c>
      <c r="X85" s="36">
        <f>SUMIFS(СВЦЭМ!$D$33:$D$776,СВЦЭМ!$A$33:$A$776,$A85,СВЦЭМ!$B$33:$B$776,X$83)+'СЕТ СН'!$G$14+СВЦЭМ!$D$10+'СЕТ СН'!$G$6-'СЕТ СН'!$G$26</f>
        <v>1420.4343393500001</v>
      </c>
      <c r="Y85" s="36">
        <f>SUMIFS(СВЦЭМ!$D$33:$D$776,СВЦЭМ!$A$33:$A$776,$A85,СВЦЭМ!$B$33:$B$776,Y$83)+'СЕТ СН'!$G$14+СВЦЭМ!$D$10+'СЕТ СН'!$G$6-'СЕТ СН'!$G$26</f>
        <v>1457.6503343300001</v>
      </c>
    </row>
    <row r="86" spans="1:27" ht="15.75" x14ac:dyDescent="0.2">
      <c r="A86" s="35">
        <f t="shared" ref="A86:A114" si="2">A85+1</f>
        <v>44077</v>
      </c>
      <c r="B86" s="36">
        <f>SUMIFS(СВЦЭМ!$D$33:$D$776,СВЦЭМ!$A$33:$A$776,$A86,СВЦЭМ!$B$33:$B$776,B$83)+'СЕТ СН'!$G$14+СВЦЭМ!$D$10+'СЕТ СН'!$G$6-'СЕТ СН'!$G$26</f>
        <v>1553.45767682</v>
      </c>
      <c r="C86" s="36">
        <f>SUMIFS(СВЦЭМ!$D$33:$D$776,СВЦЭМ!$A$33:$A$776,$A86,СВЦЭМ!$B$33:$B$776,C$83)+'СЕТ СН'!$G$14+СВЦЭМ!$D$10+'СЕТ СН'!$G$6-'СЕТ СН'!$G$26</f>
        <v>1579.2442770800001</v>
      </c>
      <c r="D86" s="36">
        <f>SUMIFS(СВЦЭМ!$D$33:$D$776,СВЦЭМ!$A$33:$A$776,$A86,СВЦЭМ!$B$33:$B$776,D$83)+'СЕТ СН'!$G$14+СВЦЭМ!$D$10+'СЕТ СН'!$G$6-'СЕТ СН'!$G$26</f>
        <v>1563.3898603600001</v>
      </c>
      <c r="E86" s="36">
        <f>SUMIFS(СВЦЭМ!$D$33:$D$776,СВЦЭМ!$A$33:$A$776,$A86,СВЦЭМ!$B$33:$B$776,E$83)+'СЕТ СН'!$G$14+СВЦЭМ!$D$10+'СЕТ СН'!$G$6-'СЕТ СН'!$G$26</f>
        <v>1560.5193359700002</v>
      </c>
      <c r="F86" s="36">
        <f>SUMIFS(СВЦЭМ!$D$33:$D$776,СВЦЭМ!$A$33:$A$776,$A86,СВЦЭМ!$B$33:$B$776,F$83)+'СЕТ СН'!$G$14+СВЦЭМ!$D$10+'СЕТ СН'!$G$6-'СЕТ СН'!$G$26</f>
        <v>1560.5083913799999</v>
      </c>
      <c r="G86" s="36">
        <f>SUMIFS(СВЦЭМ!$D$33:$D$776,СВЦЭМ!$A$33:$A$776,$A86,СВЦЭМ!$B$33:$B$776,G$83)+'СЕТ СН'!$G$14+СВЦЭМ!$D$10+'СЕТ СН'!$G$6-'СЕТ СН'!$G$26</f>
        <v>1564.7250785700001</v>
      </c>
      <c r="H86" s="36">
        <f>SUMIFS(СВЦЭМ!$D$33:$D$776,СВЦЭМ!$A$33:$A$776,$A86,СВЦЭМ!$B$33:$B$776,H$83)+'СЕТ СН'!$G$14+СВЦЭМ!$D$10+'СЕТ СН'!$G$6-'СЕТ СН'!$G$26</f>
        <v>1548.2765485700002</v>
      </c>
      <c r="I86" s="36">
        <f>SUMIFS(СВЦЭМ!$D$33:$D$776,СВЦЭМ!$A$33:$A$776,$A86,СВЦЭМ!$B$33:$B$776,I$83)+'СЕТ СН'!$G$14+СВЦЭМ!$D$10+'СЕТ СН'!$G$6-'СЕТ СН'!$G$26</f>
        <v>1478.5702138199999</v>
      </c>
      <c r="J86" s="36">
        <f>SUMIFS(СВЦЭМ!$D$33:$D$776,СВЦЭМ!$A$33:$A$776,$A86,СВЦЭМ!$B$33:$B$776,J$83)+'СЕТ СН'!$G$14+СВЦЭМ!$D$10+'СЕТ СН'!$G$6-'СЕТ СН'!$G$26</f>
        <v>1462.7657268299999</v>
      </c>
      <c r="K86" s="36">
        <f>SUMIFS(СВЦЭМ!$D$33:$D$776,СВЦЭМ!$A$33:$A$776,$A86,СВЦЭМ!$B$33:$B$776,K$83)+'СЕТ СН'!$G$14+СВЦЭМ!$D$10+'СЕТ СН'!$G$6-'СЕТ СН'!$G$26</f>
        <v>1497.46712658</v>
      </c>
      <c r="L86" s="36">
        <f>SUMIFS(СВЦЭМ!$D$33:$D$776,СВЦЭМ!$A$33:$A$776,$A86,СВЦЭМ!$B$33:$B$776,L$83)+'СЕТ СН'!$G$14+СВЦЭМ!$D$10+'СЕТ СН'!$G$6-'СЕТ СН'!$G$26</f>
        <v>1487.7437344099999</v>
      </c>
      <c r="M86" s="36">
        <f>SUMIFS(СВЦЭМ!$D$33:$D$776,СВЦЭМ!$A$33:$A$776,$A86,СВЦЭМ!$B$33:$B$776,M$83)+'СЕТ СН'!$G$14+СВЦЭМ!$D$10+'СЕТ СН'!$G$6-'СЕТ СН'!$G$26</f>
        <v>1495.09177434</v>
      </c>
      <c r="N86" s="36">
        <f>SUMIFS(СВЦЭМ!$D$33:$D$776,СВЦЭМ!$A$33:$A$776,$A86,СВЦЭМ!$B$33:$B$776,N$83)+'СЕТ СН'!$G$14+СВЦЭМ!$D$10+'СЕТ СН'!$G$6-'СЕТ СН'!$G$26</f>
        <v>1502.8646513200001</v>
      </c>
      <c r="O86" s="36">
        <f>SUMIFS(СВЦЭМ!$D$33:$D$776,СВЦЭМ!$A$33:$A$776,$A86,СВЦЭМ!$B$33:$B$776,O$83)+'СЕТ СН'!$G$14+СВЦЭМ!$D$10+'СЕТ СН'!$G$6-'СЕТ СН'!$G$26</f>
        <v>1504.73277039</v>
      </c>
      <c r="P86" s="36">
        <f>SUMIFS(СВЦЭМ!$D$33:$D$776,СВЦЭМ!$A$33:$A$776,$A86,СВЦЭМ!$B$33:$B$776,P$83)+'СЕТ СН'!$G$14+СВЦЭМ!$D$10+'СЕТ СН'!$G$6-'СЕТ СН'!$G$26</f>
        <v>1508.56240488</v>
      </c>
      <c r="Q86" s="36">
        <f>SUMIFS(СВЦЭМ!$D$33:$D$776,СВЦЭМ!$A$33:$A$776,$A86,СВЦЭМ!$B$33:$B$776,Q$83)+'СЕТ СН'!$G$14+СВЦЭМ!$D$10+'СЕТ СН'!$G$6-'СЕТ СН'!$G$26</f>
        <v>1504.0799769700002</v>
      </c>
      <c r="R86" s="36">
        <f>SUMIFS(СВЦЭМ!$D$33:$D$776,СВЦЭМ!$A$33:$A$776,$A86,СВЦЭМ!$B$33:$B$776,R$83)+'СЕТ СН'!$G$14+СВЦЭМ!$D$10+'СЕТ СН'!$G$6-'СЕТ СН'!$G$26</f>
        <v>1498.1782484</v>
      </c>
      <c r="S86" s="36">
        <f>SUMIFS(СВЦЭМ!$D$33:$D$776,СВЦЭМ!$A$33:$A$776,$A86,СВЦЭМ!$B$33:$B$776,S$83)+'СЕТ СН'!$G$14+СВЦЭМ!$D$10+'СЕТ СН'!$G$6-'СЕТ СН'!$G$26</f>
        <v>1499.5115620300001</v>
      </c>
      <c r="T86" s="36">
        <f>SUMIFS(СВЦЭМ!$D$33:$D$776,СВЦЭМ!$A$33:$A$776,$A86,СВЦЭМ!$B$33:$B$776,T$83)+'СЕТ СН'!$G$14+СВЦЭМ!$D$10+'СЕТ СН'!$G$6-'СЕТ СН'!$G$26</f>
        <v>1460.1404214300001</v>
      </c>
      <c r="U86" s="36">
        <f>SUMIFS(СВЦЭМ!$D$33:$D$776,СВЦЭМ!$A$33:$A$776,$A86,СВЦЭМ!$B$33:$B$776,U$83)+'СЕТ СН'!$G$14+СВЦЭМ!$D$10+'СЕТ СН'!$G$6-'СЕТ СН'!$G$26</f>
        <v>1442.9082767100001</v>
      </c>
      <c r="V86" s="36">
        <f>SUMIFS(СВЦЭМ!$D$33:$D$776,СВЦЭМ!$A$33:$A$776,$A86,СВЦЭМ!$B$33:$B$776,V$83)+'СЕТ СН'!$G$14+СВЦЭМ!$D$10+'СЕТ СН'!$G$6-'СЕТ СН'!$G$26</f>
        <v>1446.5485790100001</v>
      </c>
      <c r="W86" s="36">
        <f>SUMIFS(СВЦЭМ!$D$33:$D$776,СВЦЭМ!$A$33:$A$776,$A86,СВЦЭМ!$B$33:$B$776,W$83)+'СЕТ СН'!$G$14+СВЦЭМ!$D$10+'СЕТ СН'!$G$6-'СЕТ СН'!$G$26</f>
        <v>1437.4788019500002</v>
      </c>
      <c r="X86" s="36">
        <f>SUMIFS(СВЦЭМ!$D$33:$D$776,СВЦЭМ!$A$33:$A$776,$A86,СВЦЭМ!$B$33:$B$776,X$83)+'СЕТ СН'!$G$14+СВЦЭМ!$D$10+'СЕТ СН'!$G$6-'СЕТ СН'!$G$26</f>
        <v>1497.98617797</v>
      </c>
      <c r="Y86" s="36">
        <f>SUMIFS(СВЦЭМ!$D$33:$D$776,СВЦЭМ!$A$33:$A$776,$A86,СВЦЭМ!$B$33:$B$776,Y$83)+'СЕТ СН'!$G$14+СВЦЭМ!$D$10+'СЕТ СН'!$G$6-'СЕТ СН'!$G$26</f>
        <v>1501.5624993500001</v>
      </c>
    </row>
    <row r="87" spans="1:27" ht="15.75" x14ac:dyDescent="0.2">
      <c r="A87" s="35">
        <f t="shared" si="2"/>
        <v>44078</v>
      </c>
      <c r="B87" s="36">
        <f>SUMIFS(СВЦЭМ!$D$33:$D$776,СВЦЭМ!$A$33:$A$776,$A87,СВЦЭМ!$B$33:$B$776,B$83)+'СЕТ СН'!$G$14+СВЦЭМ!$D$10+'СЕТ СН'!$G$6-'СЕТ СН'!$G$26</f>
        <v>1577.46981228</v>
      </c>
      <c r="C87" s="36">
        <f>SUMIFS(СВЦЭМ!$D$33:$D$776,СВЦЭМ!$A$33:$A$776,$A87,СВЦЭМ!$B$33:$B$776,C$83)+'СЕТ СН'!$G$14+СВЦЭМ!$D$10+'СЕТ СН'!$G$6-'СЕТ СН'!$G$26</f>
        <v>1580.7099480100001</v>
      </c>
      <c r="D87" s="36">
        <f>SUMIFS(СВЦЭМ!$D$33:$D$776,СВЦЭМ!$A$33:$A$776,$A87,СВЦЭМ!$B$33:$B$776,D$83)+'СЕТ СН'!$G$14+СВЦЭМ!$D$10+'СЕТ СН'!$G$6-'СЕТ СН'!$G$26</f>
        <v>1563.4544610500002</v>
      </c>
      <c r="E87" s="36">
        <f>SUMIFS(СВЦЭМ!$D$33:$D$776,СВЦЭМ!$A$33:$A$776,$A87,СВЦЭМ!$B$33:$B$776,E$83)+'СЕТ СН'!$G$14+СВЦЭМ!$D$10+'СЕТ СН'!$G$6-'СЕТ СН'!$G$26</f>
        <v>1558.04784006</v>
      </c>
      <c r="F87" s="36">
        <f>SUMIFS(СВЦЭМ!$D$33:$D$776,СВЦЭМ!$A$33:$A$776,$A87,СВЦЭМ!$B$33:$B$776,F$83)+'СЕТ СН'!$G$14+СВЦЭМ!$D$10+'СЕТ СН'!$G$6-'СЕТ СН'!$G$26</f>
        <v>1558.1479208800001</v>
      </c>
      <c r="G87" s="36">
        <f>SUMIFS(СВЦЭМ!$D$33:$D$776,СВЦЭМ!$A$33:$A$776,$A87,СВЦЭМ!$B$33:$B$776,G$83)+'СЕТ СН'!$G$14+СВЦЭМ!$D$10+'СЕТ СН'!$G$6-'СЕТ СН'!$G$26</f>
        <v>1563.4762773800001</v>
      </c>
      <c r="H87" s="36">
        <f>SUMIFS(СВЦЭМ!$D$33:$D$776,СВЦЭМ!$A$33:$A$776,$A87,СВЦЭМ!$B$33:$B$776,H$83)+'СЕТ СН'!$G$14+СВЦЭМ!$D$10+'СЕТ СН'!$G$6-'СЕТ СН'!$G$26</f>
        <v>1547.5370087700001</v>
      </c>
      <c r="I87" s="36">
        <f>SUMIFS(СВЦЭМ!$D$33:$D$776,СВЦЭМ!$A$33:$A$776,$A87,СВЦЭМ!$B$33:$B$776,I$83)+'СЕТ СН'!$G$14+СВЦЭМ!$D$10+'СЕТ СН'!$G$6-'СЕТ СН'!$G$26</f>
        <v>1506.9813424900001</v>
      </c>
      <c r="J87" s="36">
        <f>SUMIFS(СВЦЭМ!$D$33:$D$776,СВЦЭМ!$A$33:$A$776,$A87,СВЦЭМ!$B$33:$B$776,J$83)+'СЕТ СН'!$G$14+СВЦЭМ!$D$10+'СЕТ СН'!$G$6-'СЕТ СН'!$G$26</f>
        <v>1495.6270310899999</v>
      </c>
      <c r="K87" s="36">
        <f>SUMIFS(СВЦЭМ!$D$33:$D$776,СВЦЭМ!$A$33:$A$776,$A87,СВЦЭМ!$B$33:$B$776,K$83)+'СЕТ СН'!$G$14+СВЦЭМ!$D$10+'СЕТ СН'!$G$6-'СЕТ СН'!$G$26</f>
        <v>1456.9855391999999</v>
      </c>
      <c r="L87" s="36">
        <f>SUMIFS(СВЦЭМ!$D$33:$D$776,СВЦЭМ!$A$33:$A$776,$A87,СВЦЭМ!$B$33:$B$776,L$83)+'СЕТ СН'!$G$14+СВЦЭМ!$D$10+'СЕТ СН'!$G$6-'СЕТ СН'!$G$26</f>
        <v>1450.9995486400001</v>
      </c>
      <c r="M87" s="36">
        <f>SUMIFS(СВЦЭМ!$D$33:$D$776,СВЦЭМ!$A$33:$A$776,$A87,СВЦЭМ!$B$33:$B$776,M$83)+'СЕТ СН'!$G$14+СВЦЭМ!$D$10+'СЕТ СН'!$G$6-'СЕТ СН'!$G$26</f>
        <v>1445.68394861</v>
      </c>
      <c r="N87" s="36">
        <f>SUMIFS(СВЦЭМ!$D$33:$D$776,СВЦЭМ!$A$33:$A$776,$A87,СВЦЭМ!$B$33:$B$776,N$83)+'СЕТ СН'!$G$14+СВЦЭМ!$D$10+'СЕТ СН'!$G$6-'СЕТ СН'!$G$26</f>
        <v>1465.76503968</v>
      </c>
      <c r="O87" s="36">
        <f>SUMIFS(СВЦЭМ!$D$33:$D$776,СВЦЭМ!$A$33:$A$776,$A87,СВЦЭМ!$B$33:$B$776,O$83)+'СЕТ СН'!$G$14+СВЦЭМ!$D$10+'СЕТ СН'!$G$6-'СЕТ СН'!$G$26</f>
        <v>1488.4972674200001</v>
      </c>
      <c r="P87" s="36">
        <f>SUMIFS(СВЦЭМ!$D$33:$D$776,СВЦЭМ!$A$33:$A$776,$A87,СВЦЭМ!$B$33:$B$776,P$83)+'СЕТ СН'!$G$14+СВЦЭМ!$D$10+'СЕТ СН'!$G$6-'СЕТ СН'!$G$26</f>
        <v>1490.2731214</v>
      </c>
      <c r="Q87" s="36">
        <f>SUMIFS(СВЦЭМ!$D$33:$D$776,СВЦЭМ!$A$33:$A$776,$A87,СВЦЭМ!$B$33:$B$776,Q$83)+'СЕТ СН'!$G$14+СВЦЭМ!$D$10+'СЕТ СН'!$G$6-'СЕТ СН'!$G$26</f>
        <v>1475.30501723</v>
      </c>
      <c r="R87" s="36">
        <f>SUMIFS(СВЦЭМ!$D$33:$D$776,СВЦЭМ!$A$33:$A$776,$A87,СВЦЭМ!$B$33:$B$776,R$83)+'СЕТ СН'!$G$14+СВЦЭМ!$D$10+'СЕТ СН'!$G$6-'СЕТ СН'!$G$26</f>
        <v>1485.7268947</v>
      </c>
      <c r="S87" s="36">
        <f>SUMIFS(СВЦЭМ!$D$33:$D$776,СВЦЭМ!$A$33:$A$776,$A87,СВЦЭМ!$B$33:$B$776,S$83)+'СЕТ СН'!$G$14+СВЦЭМ!$D$10+'СЕТ СН'!$G$6-'СЕТ СН'!$G$26</f>
        <v>1498.9656002700001</v>
      </c>
      <c r="T87" s="36">
        <f>SUMIFS(СВЦЭМ!$D$33:$D$776,СВЦЭМ!$A$33:$A$776,$A87,СВЦЭМ!$B$33:$B$776,T$83)+'СЕТ СН'!$G$14+СВЦЭМ!$D$10+'СЕТ СН'!$G$6-'СЕТ СН'!$G$26</f>
        <v>1487.9040743400001</v>
      </c>
      <c r="U87" s="36">
        <f>SUMIFS(СВЦЭМ!$D$33:$D$776,СВЦЭМ!$A$33:$A$776,$A87,СВЦЭМ!$B$33:$B$776,U$83)+'СЕТ СН'!$G$14+СВЦЭМ!$D$10+'СЕТ СН'!$G$6-'СЕТ СН'!$G$26</f>
        <v>1465.4285041400001</v>
      </c>
      <c r="V87" s="36">
        <f>SUMIFS(СВЦЭМ!$D$33:$D$776,СВЦЭМ!$A$33:$A$776,$A87,СВЦЭМ!$B$33:$B$776,V$83)+'СЕТ СН'!$G$14+СВЦЭМ!$D$10+'СЕТ СН'!$G$6-'СЕТ СН'!$G$26</f>
        <v>1470.6709500900001</v>
      </c>
      <c r="W87" s="36">
        <f>SUMIFS(СВЦЭМ!$D$33:$D$776,СВЦЭМ!$A$33:$A$776,$A87,СВЦЭМ!$B$33:$B$776,W$83)+'СЕТ СН'!$G$14+СВЦЭМ!$D$10+'СЕТ СН'!$G$6-'СЕТ СН'!$G$26</f>
        <v>1479.60426035</v>
      </c>
      <c r="X87" s="36">
        <f>SUMIFS(СВЦЭМ!$D$33:$D$776,СВЦЭМ!$A$33:$A$776,$A87,СВЦЭМ!$B$33:$B$776,X$83)+'СЕТ СН'!$G$14+СВЦЭМ!$D$10+'СЕТ СН'!$G$6-'СЕТ СН'!$G$26</f>
        <v>1493.25666505</v>
      </c>
      <c r="Y87" s="36">
        <f>SUMIFS(СВЦЭМ!$D$33:$D$776,СВЦЭМ!$A$33:$A$776,$A87,СВЦЭМ!$B$33:$B$776,Y$83)+'СЕТ СН'!$G$14+СВЦЭМ!$D$10+'СЕТ СН'!$G$6-'СЕТ СН'!$G$26</f>
        <v>1518.97993903</v>
      </c>
    </row>
    <row r="88" spans="1:27" ht="15.75" x14ac:dyDescent="0.2">
      <c r="A88" s="35">
        <f t="shared" si="2"/>
        <v>44079</v>
      </c>
      <c r="B88" s="36">
        <f>SUMIFS(СВЦЭМ!$D$33:$D$776,СВЦЭМ!$A$33:$A$776,$A88,СВЦЭМ!$B$33:$B$776,B$83)+'СЕТ СН'!$G$14+СВЦЭМ!$D$10+'СЕТ СН'!$G$6-'СЕТ СН'!$G$26</f>
        <v>1540.15673259</v>
      </c>
      <c r="C88" s="36">
        <f>SUMIFS(СВЦЭМ!$D$33:$D$776,СВЦЭМ!$A$33:$A$776,$A88,СВЦЭМ!$B$33:$B$776,C$83)+'СЕТ СН'!$G$14+СВЦЭМ!$D$10+'СЕТ СН'!$G$6-'СЕТ СН'!$G$26</f>
        <v>1575.47499756</v>
      </c>
      <c r="D88" s="36">
        <f>SUMIFS(СВЦЭМ!$D$33:$D$776,СВЦЭМ!$A$33:$A$776,$A88,СВЦЭМ!$B$33:$B$776,D$83)+'СЕТ СН'!$G$14+СВЦЭМ!$D$10+'СЕТ СН'!$G$6-'СЕТ СН'!$G$26</f>
        <v>1571.1860374299999</v>
      </c>
      <c r="E88" s="36">
        <f>SUMIFS(СВЦЭМ!$D$33:$D$776,СВЦЭМ!$A$33:$A$776,$A88,СВЦЭМ!$B$33:$B$776,E$83)+'СЕТ СН'!$G$14+СВЦЭМ!$D$10+'СЕТ СН'!$G$6-'СЕТ СН'!$G$26</f>
        <v>1581.5640466700002</v>
      </c>
      <c r="F88" s="36">
        <f>SUMIFS(СВЦЭМ!$D$33:$D$776,СВЦЭМ!$A$33:$A$776,$A88,СВЦЭМ!$B$33:$B$776,F$83)+'СЕТ СН'!$G$14+СВЦЭМ!$D$10+'СЕТ СН'!$G$6-'СЕТ СН'!$G$26</f>
        <v>1588.9608016000002</v>
      </c>
      <c r="G88" s="36">
        <f>SUMIFS(СВЦЭМ!$D$33:$D$776,СВЦЭМ!$A$33:$A$776,$A88,СВЦЭМ!$B$33:$B$776,G$83)+'СЕТ СН'!$G$14+СВЦЭМ!$D$10+'СЕТ СН'!$G$6-'СЕТ СН'!$G$26</f>
        <v>1589.5484141900001</v>
      </c>
      <c r="H88" s="36">
        <f>SUMIFS(СВЦЭМ!$D$33:$D$776,СВЦЭМ!$A$33:$A$776,$A88,СВЦЭМ!$B$33:$B$776,H$83)+'СЕТ СН'!$G$14+СВЦЭМ!$D$10+'СЕТ СН'!$G$6-'СЕТ СН'!$G$26</f>
        <v>1575.38700384</v>
      </c>
      <c r="I88" s="36">
        <f>SUMIFS(СВЦЭМ!$D$33:$D$776,СВЦЭМ!$A$33:$A$776,$A88,СВЦЭМ!$B$33:$B$776,I$83)+'СЕТ СН'!$G$14+СВЦЭМ!$D$10+'СЕТ СН'!$G$6-'СЕТ СН'!$G$26</f>
        <v>1518.3098559099999</v>
      </c>
      <c r="J88" s="36">
        <f>SUMIFS(СВЦЭМ!$D$33:$D$776,СВЦЭМ!$A$33:$A$776,$A88,СВЦЭМ!$B$33:$B$776,J$83)+'СЕТ СН'!$G$14+СВЦЭМ!$D$10+'СЕТ СН'!$G$6-'СЕТ СН'!$G$26</f>
        <v>1508.55766666</v>
      </c>
      <c r="K88" s="36">
        <f>SUMIFS(СВЦЭМ!$D$33:$D$776,СВЦЭМ!$A$33:$A$776,$A88,СВЦЭМ!$B$33:$B$776,K$83)+'СЕТ СН'!$G$14+СВЦЭМ!$D$10+'СЕТ СН'!$G$6-'СЕТ СН'!$G$26</f>
        <v>1478.29449664</v>
      </c>
      <c r="L88" s="36">
        <f>SUMIFS(СВЦЭМ!$D$33:$D$776,СВЦЭМ!$A$33:$A$776,$A88,СВЦЭМ!$B$33:$B$776,L$83)+'СЕТ СН'!$G$14+СВЦЭМ!$D$10+'СЕТ СН'!$G$6-'СЕТ СН'!$G$26</f>
        <v>1452.48790437</v>
      </c>
      <c r="M88" s="36">
        <f>SUMIFS(СВЦЭМ!$D$33:$D$776,СВЦЭМ!$A$33:$A$776,$A88,СВЦЭМ!$B$33:$B$776,M$83)+'СЕТ СН'!$G$14+СВЦЭМ!$D$10+'СЕТ СН'!$G$6-'СЕТ СН'!$G$26</f>
        <v>1439.1049050199999</v>
      </c>
      <c r="N88" s="36">
        <f>SUMIFS(СВЦЭМ!$D$33:$D$776,СВЦЭМ!$A$33:$A$776,$A88,СВЦЭМ!$B$33:$B$776,N$83)+'СЕТ СН'!$G$14+СВЦЭМ!$D$10+'СЕТ СН'!$G$6-'СЕТ СН'!$G$26</f>
        <v>1448.3821025500001</v>
      </c>
      <c r="O88" s="36">
        <f>SUMIFS(СВЦЭМ!$D$33:$D$776,СВЦЭМ!$A$33:$A$776,$A88,СВЦЭМ!$B$33:$B$776,O$83)+'СЕТ СН'!$G$14+СВЦЭМ!$D$10+'СЕТ СН'!$G$6-'СЕТ СН'!$G$26</f>
        <v>1450.5238600500002</v>
      </c>
      <c r="P88" s="36">
        <f>SUMIFS(СВЦЭМ!$D$33:$D$776,СВЦЭМ!$A$33:$A$776,$A88,СВЦЭМ!$B$33:$B$776,P$83)+'СЕТ СН'!$G$14+СВЦЭМ!$D$10+'СЕТ СН'!$G$6-'СЕТ СН'!$G$26</f>
        <v>1444.6634697500001</v>
      </c>
      <c r="Q88" s="36">
        <f>SUMIFS(СВЦЭМ!$D$33:$D$776,СВЦЭМ!$A$33:$A$776,$A88,СВЦЭМ!$B$33:$B$776,Q$83)+'СЕТ СН'!$G$14+СВЦЭМ!$D$10+'СЕТ СН'!$G$6-'СЕТ СН'!$G$26</f>
        <v>1426.2951066999999</v>
      </c>
      <c r="R88" s="36">
        <f>SUMIFS(СВЦЭМ!$D$33:$D$776,СВЦЭМ!$A$33:$A$776,$A88,СВЦЭМ!$B$33:$B$776,R$83)+'СЕТ СН'!$G$14+СВЦЭМ!$D$10+'СЕТ СН'!$G$6-'СЕТ СН'!$G$26</f>
        <v>1445.3068808200001</v>
      </c>
      <c r="S88" s="36">
        <f>SUMIFS(СВЦЭМ!$D$33:$D$776,СВЦЭМ!$A$33:$A$776,$A88,СВЦЭМ!$B$33:$B$776,S$83)+'СЕТ СН'!$G$14+СВЦЭМ!$D$10+'СЕТ СН'!$G$6-'СЕТ СН'!$G$26</f>
        <v>1454.9377471299999</v>
      </c>
      <c r="T88" s="36">
        <f>SUMIFS(СВЦЭМ!$D$33:$D$776,СВЦЭМ!$A$33:$A$776,$A88,СВЦЭМ!$B$33:$B$776,T$83)+'СЕТ СН'!$G$14+СВЦЭМ!$D$10+'СЕТ СН'!$G$6-'СЕТ СН'!$G$26</f>
        <v>1447.6263433500001</v>
      </c>
      <c r="U88" s="36">
        <f>SUMIFS(СВЦЭМ!$D$33:$D$776,СВЦЭМ!$A$33:$A$776,$A88,СВЦЭМ!$B$33:$B$776,U$83)+'СЕТ СН'!$G$14+СВЦЭМ!$D$10+'СЕТ СН'!$G$6-'СЕТ СН'!$G$26</f>
        <v>1437.4561011000001</v>
      </c>
      <c r="V88" s="36">
        <f>SUMIFS(СВЦЭМ!$D$33:$D$776,СВЦЭМ!$A$33:$A$776,$A88,СВЦЭМ!$B$33:$B$776,V$83)+'СЕТ СН'!$G$14+СВЦЭМ!$D$10+'СЕТ СН'!$G$6-'СЕТ СН'!$G$26</f>
        <v>1441.1589206000001</v>
      </c>
      <c r="W88" s="36">
        <f>SUMIFS(СВЦЭМ!$D$33:$D$776,СВЦЭМ!$A$33:$A$776,$A88,СВЦЭМ!$B$33:$B$776,W$83)+'СЕТ СН'!$G$14+СВЦЭМ!$D$10+'СЕТ СН'!$G$6-'СЕТ СН'!$G$26</f>
        <v>1466.22597688</v>
      </c>
      <c r="X88" s="36">
        <f>SUMIFS(СВЦЭМ!$D$33:$D$776,СВЦЭМ!$A$33:$A$776,$A88,СВЦЭМ!$B$33:$B$776,X$83)+'СЕТ СН'!$G$14+СВЦЭМ!$D$10+'СЕТ СН'!$G$6-'СЕТ СН'!$G$26</f>
        <v>1454.82333862</v>
      </c>
      <c r="Y88" s="36">
        <f>SUMIFS(СВЦЭМ!$D$33:$D$776,СВЦЭМ!$A$33:$A$776,$A88,СВЦЭМ!$B$33:$B$776,Y$83)+'СЕТ СН'!$G$14+СВЦЭМ!$D$10+'СЕТ СН'!$G$6-'СЕТ СН'!$G$26</f>
        <v>1496.13561325</v>
      </c>
    </row>
    <row r="89" spans="1:27" ht="15.75" x14ac:dyDescent="0.2">
      <c r="A89" s="35">
        <f t="shared" si="2"/>
        <v>44080</v>
      </c>
      <c r="B89" s="36">
        <f>SUMIFS(СВЦЭМ!$D$33:$D$776,СВЦЭМ!$A$33:$A$776,$A89,СВЦЭМ!$B$33:$B$776,B$83)+'СЕТ СН'!$G$14+СВЦЭМ!$D$10+'СЕТ СН'!$G$6-'СЕТ СН'!$G$26</f>
        <v>1513.6409838</v>
      </c>
      <c r="C89" s="36">
        <f>SUMIFS(СВЦЭМ!$D$33:$D$776,СВЦЭМ!$A$33:$A$776,$A89,СВЦЭМ!$B$33:$B$776,C$83)+'СЕТ СН'!$G$14+СВЦЭМ!$D$10+'СЕТ СН'!$G$6-'СЕТ СН'!$G$26</f>
        <v>1542.54895115</v>
      </c>
      <c r="D89" s="36">
        <f>SUMIFS(СВЦЭМ!$D$33:$D$776,СВЦЭМ!$A$33:$A$776,$A89,СВЦЭМ!$B$33:$B$776,D$83)+'СЕТ СН'!$G$14+СВЦЭМ!$D$10+'СЕТ СН'!$G$6-'СЕТ СН'!$G$26</f>
        <v>1592.52624244</v>
      </c>
      <c r="E89" s="36">
        <f>SUMIFS(СВЦЭМ!$D$33:$D$776,СВЦЭМ!$A$33:$A$776,$A89,СВЦЭМ!$B$33:$B$776,E$83)+'СЕТ СН'!$G$14+СВЦЭМ!$D$10+'СЕТ СН'!$G$6-'СЕТ СН'!$G$26</f>
        <v>1643.1890487999999</v>
      </c>
      <c r="F89" s="36">
        <f>SUMIFS(СВЦЭМ!$D$33:$D$776,СВЦЭМ!$A$33:$A$776,$A89,СВЦЭМ!$B$33:$B$776,F$83)+'СЕТ СН'!$G$14+СВЦЭМ!$D$10+'СЕТ СН'!$G$6-'СЕТ СН'!$G$26</f>
        <v>1637.0814288000001</v>
      </c>
      <c r="G89" s="36">
        <f>SUMIFS(СВЦЭМ!$D$33:$D$776,СВЦЭМ!$A$33:$A$776,$A89,СВЦЭМ!$B$33:$B$776,G$83)+'СЕТ СН'!$G$14+СВЦЭМ!$D$10+'СЕТ СН'!$G$6-'СЕТ СН'!$G$26</f>
        <v>1642.10763103</v>
      </c>
      <c r="H89" s="36">
        <f>SUMIFS(СВЦЭМ!$D$33:$D$776,СВЦЭМ!$A$33:$A$776,$A89,СВЦЭМ!$B$33:$B$776,H$83)+'СЕТ СН'!$G$14+СВЦЭМ!$D$10+'СЕТ СН'!$G$6-'СЕТ СН'!$G$26</f>
        <v>1639.31561341</v>
      </c>
      <c r="I89" s="36">
        <f>SUMIFS(СВЦЭМ!$D$33:$D$776,СВЦЭМ!$A$33:$A$776,$A89,СВЦЭМ!$B$33:$B$776,I$83)+'СЕТ СН'!$G$14+СВЦЭМ!$D$10+'СЕТ СН'!$G$6-'СЕТ СН'!$G$26</f>
        <v>1532.80963563</v>
      </c>
      <c r="J89" s="36">
        <f>SUMIFS(СВЦЭМ!$D$33:$D$776,СВЦЭМ!$A$33:$A$776,$A89,СВЦЭМ!$B$33:$B$776,J$83)+'СЕТ СН'!$G$14+СВЦЭМ!$D$10+'СЕТ СН'!$G$6-'СЕТ СН'!$G$26</f>
        <v>1434.90277225</v>
      </c>
      <c r="K89" s="36">
        <f>SUMIFS(СВЦЭМ!$D$33:$D$776,СВЦЭМ!$A$33:$A$776,$A89,СВЦЭМ!$B$33:$B$776,K$83)+'СЕТ СН'!$G$14+СВЦЭМ!$D$10+'СЕТ СН'!$G$6-'СЕТ СН'!$G$26</f>
        <v>1332.9053926199999</v>
      </c>
      <c r="L89" s="36">
        <f>SUMIFS(СВЦЭМ!$D$33:$D$776,СВЦЭМ!$A$33:$A$776,$A89,СВЦЭМ!$B$33:$B$776,L$83)+'СЕТ СН'!$G$14+СВЦЭМ!$D$10+'СЕТ СН'!$G$6-'СЕТ СН'!$G$26</f>
        <v>1344.6255395200001</v>
      </c>
      <c r="M89" s="36">
        <f>SUMIFS(СВЦЭМ!$D$33:$D$776,СВЦЭМ!$A$33:$A$776,$A89,СВЦЭМ!$B$33:$B$776,M$83)+'СЕТ СН'!$G$14+СВЦЭМ!$D$10+'СЕТ СН'!$G$6-'СЕТ СН'!$G$26</f>
        <v>1339.97683265</v>
      </c>
      <c r="N89" s="36">
        <f>SUMIFS(СВЦЭМ!$D$33:$D$776,СВЦЭМ!$A$33:$A$776,$A89,СВЦЭМ!$B$33:$B$776,N$83)+'СЕТ СН'!$G$14+СВЦЭМ!$D$10+'СЕТ СН'!$G$6-'СЕТ СН'!$G$26</f>
        <v>1334.83181734</v>
      </c>
      <c r="O89" s="36">
        <f>SUMIFS(СВЦЭМ!$D$33:$D$776,СВЦЭМ!$A$33:$A$776,$A89,СВЦЭМ!$B$33:$B$776,O$83)+'СЕТ СН'!$G$14+СВЦЭМ!$D$10+'СЕТ СН'!$G$6-'СЕТ СН'!$G$26</f>
        <v>1329.9937943800001</v>
      </c>
      <c r="P89" s="36">
        <f>SUMIFS(СВЦЭМ!$D$33:$D$776,СВЦЭМ!$A$33:$A$776,$A89,СВЦЭМ!$B$33:$B$776,P$83)+'СЕТ СН'!$G$14+СВЦЭМ!$D$10+'СЕТ СН'!$G$6-'СЕТ СН'!$G$26</f>
        <v>1325.23675237</v>
      </c>
      <c r="Q89" s="36">
        <f>SUMIFS(СВЦЭМ!$D$33:$D$776,СВЦЭМ!$A$33:$A$776,$A89,СВЦЭМ!$B$33:$B$776,Q$83)+'СЕТ СН'!$G$14+СВЦЭМ!$D$10+'СЕТ СН'!$G$6-'СЕТ СН'!$G$26</f>
        <v>1323.6313694400001</v>
      </c>
      <c r="R89" s="36">
        <f>SUMIFS(СВЦЭМ!$D$33:$D$776,СВЦЭМ!$A$33:$A$776,$A89,СВЦЭМ!$B$33:$B$776,R$83)+'СЕТ СН'!$G$14+СВЦЭМ!$D$10+'СЕТ СН'!$G$6-'СЕТ СН'!$G$26</f>
        <v>1316.8072728400002</v>
      </c>
      <c r="S89" s="36">
        <f>SUMIFS(СВЦЭМ!$D$33:$D$776,СВЦЭМ!$A$33:$A$776,$A89,СВЦЭМ!$B$33:$B$776,S$83)+'СЕТ СН'!$G$14+СВЦЭМ!$D$10+'СЕТ СН'!$G$6-'СЕТ СН'!$G$26</f>
        <v>1325.8993358800001</v>
      </c>
      <c r="T89" s="36">
        <f>SUMIFS(СВЦЭМ!$D$33:$D$776,СВЦЭМ!$A$33:$A$776,$A89,СВЦЭМ!$B$33:$B$776,T$83)+'СЕТ СН'!$G$14+СВЦЭМ!$D$10+'СЕТ СН'!$G$6-'СЕТ СН'!$G$26</f>
        <v>1326.7436632500001</v>
      </c>
      <c r="U89" s="36">
        <f>SUMIFS(СВЦЭМ!$D$33:$D$776,СВЦЭМ!$A$33:$A$776,$A89,СВЦЭМ!$B$33:$B$776,U$83)+'СЕТ СН'!$G$14+СВЦЭМ!$D$10+'СЕТ СН'!$G$6-'СЕТ СН'!$G$26</f>
        <v>1314.4065533200001</v>
      </c>
      <c r="V89" s="36">
        <f>SUMIFS(СВЦЭМ!$D$33:$D$776,СВЦЭМ!$A$33:$A$776,$A89,СВЦЭМ!$B$33:$B$776,V$83)+'СЕТ СН'!$G$14+СВЦЭМ!$D$10+'СЕТ СН'!$G$6-'СЕТ СН'!$G$26</f>
        <v>1318.43445492</v>
      </c>
      <c r="W89" s="36">
        <f>SUMIFS(СВЦЭМ!$D$33:$D$776,СВЦЭМ!$A$33:$A$776,$A89,СВЦЭМ!$B$33:$B$776,W$83)+'СЕТ СН'!$G$14+СВЦЭМ!$D$10+'СЕТ СН'!$G$6-'СЕТ СН'!$G$26</f>
        <v>1311.0518569400001</v>
      </c>
      <c r="X89" s="36">
        <f>SUMIFS(СВЦЭМ!$D$33:$D$776,СВЦЭМ!$A$33:$A$776,$A89,СВЦЭМ!$B$33:$B$776,X$83)+'СЕТ СН'!$G$14+СВЦЭМ!$D$10+'СЕТ СН'!$G$6-'СЕТ СН'!$G$26</f>
        <v>1313.5722106000001</v>
      </c>
      <c r="Y89" s="36">
        <f>SUMIFS(СВЦЭМ!$D$33:$D$776,СВЦЭМ!$A$33:$A$776,$A89,СВЦЭМ!$B$33:$B$776,Y$83)+'СЕТ СН'!$G$14+СВЦЭМ!$D$10+'СЕТ СН'!$G$6-'СЕТ СН'!$G$26</f>
        <v>1349.5174892</v>
      </c>
    </row>
    <row r="90" spans="1:27" ht="15.75" x14ac:dyDescent="0.2">
      <c r="A90" s="35">
        <f t="shared" si="2"/>
        <v>44081</v>
      </c>
      <c r="B90" s="36">
        <f>SUMIFS(СВЦЭМ!$D$33:$D$776,СВЦЭМ!$A$33:$A$776,$A90,СВЦЭМ!$B$33:$B$776,B$83)+'СЕТ СН'!$G$14+СВЦЭМ!$D$10+'СЕТ СН'!$G$6-'СЕТ СН'!$G$26</f>
        <v>1477.6107569400001</v>
      </c>
      <c r="C90" s="36">
        <f>SUMIFS(СВЦЭМ!$D$33:$D$776,СВЦЭМ!$A$33:$A$776,$A90,СВЦЭМ!$B$33:$B$776,C$83)+'СЕТ СН'!$G$14+СВЦЭМ!$D$10+'СЕТ СН'!$G$6-'СЕТ СН'!$G$26</f>
        <v>1514.84794904</v>
      </c>
      <c r="D90" s="36">
        <f>SUMIFS(СВЦЭМ!$D$33:$D$776,СВЦЭМ!$A$33:$A$776,$A90,СВЦЭМ!$B$33:$B$776,D$83)+'СЕТ СН'!$G$14+СВЦЭМ!$D$10+'СЕТ СН'!$G$6-'СЕТ СН'!$G$26</f>
        <v>1529.09171573</v>
      </c>
      <c r="E90" s="36">
        <f>SUMIFS(СВЦЭМ!$D$33:$D$776,СВЦЭМ!$A$33:$A$776,$A90,СВЦЭМ!$B$33:$B$776,E$83)+'СЕТ СН'!$G$14+СВЦЭМ!$D$10+'СЕТ СН'!$G$6-'СЕТ СН'!$G$26</f>
        <v>1550.6259545200001</v>
      </c>
      <c r="F90" s="36">
        <f>SUMIFS(СВЦЭМ!$D$33:$D$776,СВЦЭМ!$A$33:$A$776,$A90,СВЦЭМ!$B$33:$B$776,F$83)+'СЕТ СН'!$G$14+СВЦЭМ!$D$10+'СЕТ СН'!$G$6-'СЕТ СН'!$G$26</f>
        <v>1550.3377395500002</v>
      </c>
      <c r="G90" s="36">
        <f>SUMIFS(СВЦЭМ!$D$33:$D$776,СВЦЭМ!$A$33:$A$776,$A90,СВЦЭМ!$B$33:$B$776,G$83)+'СЕТ СН'!$G$14+СВЦЭМ!$D$10+'СЕТ СН'!$G$6-'СЕТ СН'!$G$26</f>
        <v>1540.3745022200001</v>
      </c>
      <c r="H90" s="36">
        <f>SUMIFS(СВЦЭМ!$D$33:$D$776,СВЦЭМ!$A$33:$A$776,$A90,СВЦЭМ!$B$33:$B$776,H$83)+'СЕТ СН'!$G$14+СВЦЭМ!$D$10+'СЕТ СН'!$G$6-'СЕТ СН'!$G$26</f>
        <v>1520.4174487700002</v>
      </c>
      <c r="I90" s="36">
        <f>SUMIFS(СВЦЭМ!$D$33:$D$776,СВЦЭМ!$A$33:$A$776,$A90,СВЦЭМ!$B$33:$B$776,I$83)+'СЕТ СН'!$G$14+СВЦЭМ!$D$10+'СЕТ СН'!$G$6-'СЕТ СН'!$G$26</f>
        <v>1492.9151398600002</v>
      </c>
      <c r="J90" s="36">
        <f>SUMIFS(СВЦЭМ!$D$33:$D$776,СВЦЭМ!$A$33:$A$776,$A90,СВЦЭМ!$B$33:$B$776,J$83)+'СЕТ СН'!$G$14+СВЦЭМ!$D$10+'СЕТ СН'!$G$6-'СЕТ СН'!$G$26</f>
        <v>1457.3211791000001</v>
      </c>
      <c r="K90" s="36">
        <f>SUMIFS(СВЦЭМ!$D$33:$D$776,СВЦЭМ!$A$33:$A$776,$A90,СВЦЭМ!$B$33:$B$776,K$83)+'СЕТ СН'!$G$14+СВЦЭМ!$D$10+'СЕТ СН'!$G$6-'СЕТ СН'!$G$26</f>
        <v>1418.2493429400001</v>
      </c>
      <c r="L90" s="36">
        <f>SUMIFS(СВЦЭМ!$D$33:$D$776,СВЦЭМ!$A$33:$A$776,$A90,СВЦЭМ!$B$33:$B$776,L$83)+'СЕТ СН'!$G$14+СВЦЭМ!$D$10+'СЕТ СН'!$G$6-'СЕТ СН'!$G$26</f>
        <v>1403.5965613799999</v>
      </c>
      <c r="M90" s="36">
        <f>SUMIFS(СВЦЭМ!$D$33:$D$776,СВЦЭМ!$A$33:$A$776,$A90,СВЦЭМ!$B$33:$B$776,M$83)+'СЕТ СН'!$G$14+СВЦЭМ!$D$10+'СЕТ СН'!$G$6-'СЕТ СН'!$G$26</f>
        <v>1367.3902673800001</v>
      </c>
      <c r="N90" s="36">
        <f>SUMIFS(СВЦЭМ!$D$33:$D$776,СВЦЭМ!$A$33:$A$776,$A90,СВЦЭМ!$B$33:$B$776,N$83)+'СЕТ СН'!$G$14+СВЦЭМ!$D$10+'СЕТ СН'!$G$6-'СЕТ СН'!$G$26</f>
        <v>1333.6698878100001</v>
      </c>
      <c r="O90" s="36">
        <f>SUMIFS(СВЦЭМ!$D$33:$D$776,СВЦЭМ!$A$33:$A$776,$A90,СВЦЭМ!$B$33:$B$776,O$83)+'СЕТ СН'!$G$14+СВЦЭМ!$D$10+'СЕТ СН'!$G$6-'СЕТ СН'!$G$26</f>
        <v>1328.9975378200002</v>
      </c>
      <c r="P90" s="36">
        <f>SUMIFS(СВЦЭМ!$D$33:$D$776,СВЦЭМ!$A$33:$A$776,$A90,СВЦЭМ!$B$33:$B$776,P$83)+'СЕТ СН'!$G$14+СВЦЭМ!$D$10+'СЕТ СН'!$G$6-'СЕТ СН'!$G$26</f>
        <v>1325.71115384</v>
      </c>
      <c r="Q90" s="36">
        <f>SUMIFS(СВЦЭМ!$D$33:$D$776,СВЦЭМ!$A$33:$A$776,$A90,СВЦЭМ!$B$33:$B$776,Q$83)+'СЕТ СН'!$G$14+СВЦЭМ!$D$10+'СЕТ СН'!$G$6-'СЕТ СН'!$G$26</f>
        <v>1322.81584574</v>
      </c>
      <c r="R90" s="36">
        <f>SUMIFS(СВЦЭМ!$D$33:$D$776,СВЦЭМ!$A$33:$A$776,$A90,СВЦЭМ!$B$33:$B$776,R$83)+'СЕТ СН'!$G$14+СВЦЭМ!$D$10+'СЕТ СН'!$G$6-'СЕТ СН'!$G$26</f>
        <v>1320.5343509500001</v>
      </c>
      <c r="S90" s="36">
        <f>SUMIFS(СВЦЭМ!$D$33:$D$776,СВЦЭМ!$A$33:$A$776,$A90,СВЦЭМ!$B$33:$B$776,S$83)+'СЕТ СН'!$G$14+СВЦЭМ!$D$10+'СЕТ СН'!$G$6-'СЕТ СН'!$G$26</f>
        <v>1327.75058549</v>
      </c>
      <c r="T90" s="36">
        <f>SUMIFS(СВЦЭМ!$D$33:$D$776,СВЦЭМ!$A$33:$A$776,$A90,СВЦЭМ!$B$33:$B$776,T$83)+'СЕТ СН'!$G$14+СВЦЭМ!$D$10+'СЕТ СН'!$G$6-'СЕТ СН'!$G$26</f>
        <v>1334.1610896100001</v>
      </c>
      <c r="U90" s="36">
        <f>SUMIFS(СВЦЭМ!$D$33:$D$776,СВЦЭМ!$A$33:$A$776,$A90,СВЦЭМ!$B$33:$B$776,U$83)+'СЕТ СН'!$G$14+СВЦЭМ!$D$10+'СЕТ СН'!$G$6-'СЕТ СН'!$G$26</f>
        <v>1336.2333008300002</v>
      </c>
      <c r="V90" s="36">
        <f>SUMIFS(СВЦЭМ!$D$33:$D$776,СВЦЭМ!$A$33:$A$776,$A90,СВЦЭМ!$B$33:$B$776,V$83)+'СЕТ СН'!$G$14+СВЦЭМ!$D$10+'СЕТ СН'!$G$6-'СЕТ СН'!$G$26</f>
        <v>1336.9771500400002</v>
      </c>
      <c r="W90" s="36">
        <f>SUMIFS(СВЦЭМ!$D$33:$D$776,СВЦЭМ!$A$33:$A$776,$A90,СВЦЭМ!$B$33:$B$776,W$83)+'СЕТ СН'!$G$14+СВЦЭМ!$D$10+'СЕТ СН'!$G$6-'СЕТ СН'!$G$26</f>
        <v>1338.6144414800001</v>
      </c>
      <c r="X90" s="36">
        <f>SUMIFS(СВЦЭМ!$D$33:$D$776,СВЦЭМ!$A$33:$A$776,$A90,СВЦЭМ!$B$33:$B$776,X$83)+'СЕТ СН'!$G$14+СВЦЭМ!$D$10+'СЕТ СН'!$G$6-'СЕТ СН'!$G$26</f>
        <v>1327.8074825399999</v>
      </c>
      <c r="Y90" s="36">
        <f>SUMIFS(СВЦЭМ!$D$33:$D$776,СВЦЭМ!$A$33:$A$776,$A90,СВЦЭМ!$B$33:$B$776,Y$83)+'СЕТ СН'!$G$14+СВЦЭМ!$D$10+'СЕТ СН'!$G$6-'СЕТ СН'!$G$26</f>
        <v>1416.7743610800001</v>
      </c>
    </row>
    <row r="91" spans="1:27" ht="15.75" x14ac:dyDescent="0.2">
      <c r="A91" s="35">
        <f t="shared" si="2"/>
        <v>44082</v>
      </c>
      <c r="B91" s="36">
        <f>SUMIFS(СВЦЭМ!$D$33:$D$776,СВЦЭМ!$A$33:$A$776,$A91,СВЦЭМ!$B$33:$B$776,B$83)+'СЕТ СН'!$G$14+СВЦЭМ!$D$10+'СЕТ СН'!$G$6-'СЕТ СН'!$G$26</f>
        <v>1451.4689638200002</v>
      </c>
      <c r="C91" s="36">
        <f>SUMIFS(СВЦЭМ!$D$33:$D$776,СВЦЭМ!$A$33:$A$776,$A91,СВЦЭМ!$B$33:$B$776,C$83)+'СЕТ СН'!$G$14+СВЦЭМ!$D$10+'СЕТ СН'!$G$6-'СЕТ СН'!$G$26</f>
        <v>1498.3870702900001</v>
      </c>
      <c r="D91" s="36">
        <f>SUMIFS(СВЦЭМ!$D$33:$D$776,СВЦЭМ!$A$33:$A$776,$A91,СВЦЭМ!$B$33:$B$776,D$83)+'СЕТ СН'!$G$14+СВЦЭМ!$D$10+'СЕТ СН'!$G$6-'СЕТ СН'!$G$26</f>
        <v>1553.3990514900001</v>
      </c>
      <c r="E91" s="36">
        <f>SUMIFS(СВЦЭМ!$D$33:$D$776,СВЦЭМ!$A$33:$A$776,$A91,СВЦЭМ!$B$33:$B$776,E$83)+'СЕТ СН'!$G$14+СВЦЭМ!$D$10+'СЕТ СН'!$G$6-'СЕТ СН'!$G$26</f>
        <v>1576.0081700300002</v>
      </c>
      <c r="F91" s="36">
        <f>SUMIFS(СВЦЭМ!$D$33:$D$776,СВЦЭМ!$A$33:$A$776,$A91,СВЦЭМ!$B$33:$B$776,F$83)+'СЕТ СН'!$G$14+СВЦЭМ!$D$10+'СЕТ СН'!$G$6-'СЕТ СН'!$G$26</f>
        <v>1543.8604043800001</v>
      </c>
      <c r="G91" s="36">
        <f>SUMIFS(СВЦЭМ!$D$33:$D$776,СВЦЭМ!$A$33:$A$776,$A91,СВЦЭМ!$B$33:$B$776,G$83)+'СЕТ СН'!$G$14+СВЦЭМ!$D$10+'СЕТ СН'!$G$6-'СЕТ СН'!$G$26</f>
        <v>1506.4028432099999</v>
      </c>
      <c r="H91" s="36">
        <f>SUMIFS(СВЦЭМ!$D$33:$D$776,СВЦЭМ!$A$33:$A$776,$A91,СВЦЭМ!$B$33:$B$776,H$83)+'СЕТ СН'!$G$14+СВЦЭМ!$D$10+'СЕТ СН'!$G$6-'СЕТ СН'!$G$26</f>
        <v>1459.8608077700001</v>
      </c>
      <c r="I91" s="36">
        <f>SUMIFS(СВЦЭМ!$D$33:$D$776,СВЦЭМ!$A$33:$A$776,$A91,СВЦЭМ!$B$33:$B$776,I$83)+'СЕТ СН'!$G$14+СВЦЭМ!$D$10+'СЕТ СН'!$G$6-'СЕТ СН'!$G$26</f>
        <v>1429.3106442799999</v>
      </c>
      <c r="J91" s="36">
        <f>SUMIFS(СВЦЭМ!$D$33:$D$776,СВЦЭМ!$A$33:$A$776,$A91,СВЦЭМ!$B$33:$B$776,J$83)+'СЕТ СН'!$G$14+СВЦЭМ!$D$10+'СЕТ СН'!$G$6-'СЕТ СН'!$G$26</f>
        <v>1376.5387378300002</v>
      </c>
      <c r="K91" s="36">
        <f>SUMIFS(СВЦЭМ!$D$33:$D$776,СВЦЭМ!$A$33:$A$776,$A91,СВЦЭМ!$B$33:$B$776,K$83)+'СЕТ СН'!$G$14+СВЦЭМ!$D$10+'СЕТ СН'!$G$6-'СЕТ СН'!$G$26</f>
        <v>1375.7691886699999</v>
      </c>
      <c r="L91" s="36">
        <f>SUMIFS(СВЦЭМ!$D$33:$D$776,СВЦЭМ!$A$33:$A$776,$A91,СВЦЭМ!$B$33:$B$776,L$83)+'СЕТ СН'!$G$14+СВЦЭМ!$D$10+'СЕТ СН'!$G$6-'СЕТ СН'!$G$26</f>
        <v>1334.4203266300001</v>
      </c>
      <c r="M91" s="36">
        <f>SUMIFS(СВЦЭМ!$D$33:$D$776,СВЦЭМ!$A$33:$A$776,$A91,СВЦЭМ!$B$33:$B$776,M$83)+'СЕТ СН'!$G$14+СВЦЭМ!$D$10+'СЕТ СН'!$G$6-'СЕТ СН'!$G$26</f>
        <v>1321.45273894</v>
      </c>
      <c r="N91" s="36">
        <f>SUMIFS(СВЦЭМ!$D$33:$D$776,СВЦЭМ!$A$33:$A$776,$A91,СВЦЭМ!$B$33:$B$776,N$83)+'СЕТ СН'!$G$14+СВЦЭМ!$D$10+'СЕТ СН'!$G$6-'СЕТ СН'!$G$26</f>
        <v>1254.31794227</v>
      </c>
      <c r="O91" s="36">
        <f>SUMIFS(СВЦЭМ!$D$33:$D$776,СВЦЭМ!$A$33:$A$776,$A91,СВЦЭМ!$B$33:$B$776,O$83)+'СЕТ СН'!$G$14+СВЦЭМ!$D$10+'СЕТ СН'!$G$6-'СЕТ СН'!$G$26</f>
        <v>1244.3020439500001</v>
      </c>
      <c r="P91" s="36">
        <f>SUMIFS(СВЦЭМ!$D$33:$D$776,СВЦЭМ!$A$33:$A$776,$A91,СВЦЭМ!$B$33:$B$776,P$83)+'СЕТ СН'!$G$14+СВЦЭМ!$D$10+'СЕТ СН'!$G$6-'СЕТ СН'!$G$26</f>
        <v>1245.03959549</v>
      </c>
      <c r="Q91" s="36">
        <f>SUMIFS(СВЦЭМ!$D$33:$D$776,СВЦЭМ!$A$33:$A$776,$A91,СВЦЭМ!$B$33:$B$776,Q$83)+'СЕТ СН'!$G$14+СВЦЭМ!$D$10+'СЕТ СН'!$G$6-'СЕТ СН'!$G$26</f>
        <v>1250.6382244400002</v>
      </c>
      <c r="R91" s="36">
        <f>SUMIFS(СВЦЭМ!$D$33:$D$776,СВЦЭМ!$A$33:$A$776,$A91,СВЦЭМ!$B$33:$B$776,R$83)+'СЕТ СН'!$G$14+СВЦЭМ!$D$10+'СЕТ СН'!$G$6-'СЕТ СН'!$G$26</f>
        <v>1233.4518831700002</v>
      </c>
      <c r="S91" s="36">
        <f>SUMIFS(СВЦЭМ!$D$33:$D$776,СВЦЭМ!$A$33:$A$776,$A91,СВЦЭМ!$B$33:$B$776,S$83)+'СЕТ СН'!$G$14+СВЦЭМ!$D$10+'СЕТ СН'!$G$6-'СЕТ СН'!$G$26</f>
        <v>1250.5122763899999</v>
      </c>
      <c r="T91" s="36">
        <f>SUMIFS(СВЦЭМ!$D$33:$D$776,СВЦЭМ!$A$33:$A$776,$A91,СВЦЭМ!$B$33:$B$776,T$83)+'СЕТ СН'!$G$14+СВЦЭМ!$D$10+'СЕТ СН'!$G$6-'СЕТ СН'!$G$26</f>
        <v>1259.6089714499999</v>
      </c>
      <c r="U91" s="36">
        <f>SUMIFS(СВЦЭМ!$D$33:$D$776,СВЦЭМ!$A$33:$A$776,$A91,СВЦЭМ!$B$33:$B$776,U$83)+'СЕТ СН'!$G$14+СВЦЭМ!$D$10+'СЕТ СН'!$G$6-'СЕТ СН'!$G$26</f>
        <v>1271.29489429</v>
      </c>
      <c r="V91" s="36">
        <f>SUMIFS(СВЦЭМ!$D$33:$D$776,СВЦЭМ!$A$33:$A$776,$A91,СВЦЭМ!$B$33:$B$776,V$83)+'СЕТ СН'!$G$14+СВЦЭМ!$D$10+'СЕТ СН'!$G$6-'СЕТ СН'!$G$26</f>
        <v>1283.8374664600001</v>
      </c>
      <c r="W91" s="36">
        <f>SUMIFS(СВЦЭМ!$D$33:$D$776,СВЦЭМ!$A$33:$A$776,$A91,СВЦЭМ!$B$33:$B$776,W$83)+'СЕТ СН'!$G$14+СВЦЭМ!$D$10+'СЕТ СН'!$G$6-'СЕТ СН'!$G$26</f>
        <v>1279.7665658000001</v>
      </c>
      <c r="X91" s="36">
        <f>SUMIFS(СВЦЭМ!$D$33:$D$776,СВЦЭМ!$A$33:$A$776,$A91,СВЦЭМ!$B$33:$B$776,X$83)+'СЕТ СН'!$G$14+СВЦЭМ!$D$10+'СЕТ СН'!$G$6-'СЕТ СН'!$G$26</f>
        <v>1282.43894606</v>
      </c>
      <c r="Y91" s="36">
        <f>SUMIFS(СВЦЭМ!$D$33:$D$776,СВЦЭМ!$A$33:$A$776,$A91,СВЦЭМ!$B$33:$B$776,Y$83)+'СЕТ СН'!$G$14+СВЦЭМ!$D$10+'СЕТ СН'!$G$6-'СЕТ СН'!$G$26</f>
        <v>1376.1545438000001</v>
      </c>
    </row>
    <row r="92" spans="1:27" ht="15.75" x14ac:dyDescent="0.2">
      <c r="A92" s="35">
        <f t="shared" si="2"/>
        <v>44083</v>
      </c>
      <c r="B92" s="36">
        <f>SUMIFS(СВЦЭМ!$D$33:$D$776,СВЦЭМ!$A$33:$A$776,$A92,СВЦЭМ!$B$33:$B$776,B$83)+'СЕТ СН'!$G$14+СВЦЭМ!$D$10+'СЕТ СН'!$G$6-'СЕТ СН'!$G$26</f>
        <v>1456.62700851</v>
      </c>
      <c r="C92" s="36">
        <f>SUMIFS(СВЦЭМ!$D$33:$D$776,СВЦЭМ!$A$33:$A$776,$A92,СВЦЭМ!$B$33:$B$776,C$83)+'СЕТ СН'!$G$14+СВЦЭМ!$D$10+'СЕТ СН'!$G$6-'СЕТ СН'!$G$26</f>
        <v>1491.4365111500001</v>
      </c>
      <c r="D92" s="36">
        <f>SUMIFS(СВЦЭМ!$D$33:$D$776,СВЦЭМ!$A$33:$A$776,$A92,СВЦЭМ!$B$33:$B$776,D$83)+'СЕТ СН'!$G$14+СВЦЭМ!$D$10+'СЕТ СН'!$G$6-'СЕТ СН'!$G$26</f>
        <v>1525.3970391900002</v>
      </c>
      <c r="E92" s="36">
        <f>SUMIFS(СВЦЭМ!$D$33:$D$776,СВЦЭМ!$A$33:$A$776,$A92,СВЦЭМ!$B$33:$B$776,E$83)+'СЕТ СН'!$G$14+СВЦЭМ!$D$10+'СЕТ СН'!$G$6-'СЕТ СН'!$G$26</f>
        <v>1539.4628638700001</v>
      </c>
      <c r="F92" s="36">
        <f>SUMIFS(СВЦЭМ!$D$33:$D$776,СВЦЭМ!$A$33:$A$776,$A92,СВЦЭМ!$B$33:$B$776,F$83)+'СЕТ СН'!$G$14+СВЦЭМ!$D$10+'СЕТ СН'!$G$6-'СЕТ СН'!$G$26</f>
        <v>1515.2760631599999</v>
      </c>
      <c r="G92" s="36">
        <f>SUMIFS(СВЦЭМ!$D$33:$D$776,СВЦЭМ!$A$33:$A$776,$A92,СВЦЭМ!$B$33:$B$776,G$83)+'СЕТ СН'!$G$14+СВЦЭМ!$D$10+'СЕТ СН'!$G$6-'СЕТ СН'!$G$26</f>
        <v>1503.56893111</v>
      </c>
      <c r="H92" s="36">
        <f>SUMIFS(СВЦЭМ!$D$33:$D$776,СВЦЭМ!$A$33:$A$776,$A92,СВЦЭМ!$B$33:$B$776,H$83)+'СЕТ СН'!$G$14+СВЦЭМ!$D$10+'СЕТ СН'!$G$6-'СЕТ СН'!$G$26</f>
        <v>1479.0638314500002</v>
      </c>
      <c r="I92" s="36">
        <f>SUMIFS(СВЦЭМ!$D$33:$D$776,СВЦЭМ!$A$33:$A$776,$A92,СВЦЭМ!$B$33:$B$776,I$83)+'СЕТ СН'!$G$14+СВЦЭМ!$D$10+'СЕТ СН'!$G$6-'СЕТ СН'!$G$26</f>
        <v>1470.4676126500001</v>
      </c>
      <c r="J92" s="36">
        <f>SUMIFS(СВЦЭМ!$D$33:$D$776,СВЦЭМ!$A$33:$A$776,$A92,СВЦЭМ!$B$33:$B$776,J$83)+'СЕТ СН'!$G$14+СВЦЭМ!$D$10+'СЕТ СН'!$G$6-'СЕТ СН'!$G$26</f>
        <v>1422.71669367</v>
      </c>
      <c r="K92" s="36">
        <f>SUMIFS(СВЦЭМ!$D$33:$D$776,СВЦЭМ!$A$33:$A$776,$A92,СВЦЭМ!$B$33:$B$776,K$83)+'СЕТ СН'!$G$14+СВЦЭМ!$D$10+'СЕТ СН'!$G$6-'СЕТ СН'!$G$26</f>
        <v>1412.3495024700001</v>
      </c>
      <c r="L92" s="36">
        <f>SUMIFS(СВЦЭМ!$D$33:$D$776,СВЦЭМ!$A$33:$A$776,$A92,СВЦЭМ!$B$33:$B$776,L$83)+'СЕТ СН'!$G$14+СВЦЭМ!$D$10+'СЕТ СН'!$G$6-'СЕТ СН'!$G$26</f>
        <v>1394.88210731</v>
      </c>
      <c r="M92" s="36">
        <f>SUMIFS(СВЦЭМ!$D$33:$D$776,СВЦЭМ!$A$33:$A$776,$A92,СВЦЭМ!$B$33:$B$776,M$83)+'СЕТ СН'!$G$14+СВЦЭМ!$D$10+'СЕТ СН'!$G$6-'СЕТ СН'!$G$26</f>
        <v>1336.0848062800001</v>
      </c>
      <c r="N92" s="36">
        <f>SUMIFS(СВЦЭМ!$D$33:$D$776,СВЦЭМ!$A$33:$A$776,$A92,СВЦЭМ!$B$33:$B$776,N$83)+'СЕТ СН'!$G$14+СВЦЭМ!$D$10+'СЕТ СН'!$G$6-'СЕТ СН'!$G$26</f>
        <v>1273.5926382500002</v>
      </c>
      <c r="O92" s="36">
        <f>SUMIFS(СВЦЭМ!$D$33:$D$776,СВЦЭМ!$A$33:$A$776,$A92,СВЦЭМ!$B$33:$B$776,O$83)+'СЕТ СН'!$G$14+СВЦЭМ!$D$10+'СЕТ СН'!$G$6-'СЕТ СН'!$G$26</f>
        <v>1271.23782067</v>
      </c>
      <c r="P92" s="36">
        <f>SUMIFS(СВЦЭМ!$D$33:$D$776,СВЦЭМ!$A$33:$A$776,$A92,СВЦЭМ!$B$33:$B$776,P$83)+'СЕТ СН'!$G$14+СВЦЭМ!$D$10+'СЕТ СН'!$G$6-'СЕТ СН'!$G$26</f>
        <v>1272.51951229</v>
      </c>
      <c r="Q92" s="36">
        <f>SUMIFS(СВЦЭМ!$D$33:$D$776,СВЦЭМ!$A$33:$A$776,$A92,СВЦЭМ!$B$33:$B$776,Q$83)+'СЕТ СН'!$G$14+СВЦЭМ!$D$10+'СЕТ СН'!$G$6-'СЕТ СН'!$G$26</f>
        <v>1277.9743063400001</v>
      </c>
      <c r="R92" s="36">
        <f>SUMIFS(СВЦЭМ!$D$33:$D$776,СВЦЭМ!$A$33:$A$776,$A92,СВЦЭМ!$B$33:$B$776,R$83)+'СЕТ СН'!$G$14+СВЦЭМ!$D$10+'СЕТ СН'!$G$6-'СЕТ СН'!$G$26</f>
        <v>1266.9807252800001</v>
      </c>
      <c r="S92" s="36">
        <f>SUMIFS(СВЦЭМ!$D$33:$D$776,СВЦЭМ!$A$33:$A$776,$A92,СВЦЭМ!$B$33:$B$776,S$83)+'СЕТ СН'!$G$14+СВЦЭМ!$D$10+'СЕТ СН'!$G$6-'СЕТ СН'!$G$26</f>
        <v>1266.67114812</v>
      </c>
      <c r="T92" s="36">
        <f>SUMIFS(СВЦЭМ!$D$33:$D$776,СВЦЭМ!$A$33:$A$776,$A92,СВЦЭМ!$B$33:$B$776,T$83)+'СЕТ СН'!$G$14+СВЦЭМ!$D$10+'СЕТ СН'!$G$6-'СЕТ СН'!$G$26</f>
        <v>1272.6922269900001</v>
      </c>
      <c r="U92" s="36">
        <f>SUMIFS(СВЦЭМ!$D$33:$D$776,СВЦЭМ!$A$33:$A$776,$A92,СВЦЭМ!$B$33:$B$776,U$83)+'СЕТ СН'!$G$14+СВЦЭМ!$D$10+'СЕТ СН'!$G$6-'СЕТ СН'!$G$26</f>
        <v>1288.06363908</v>
      </c>
      <c r="V92" s="36">
        <f>SUMIFS(СВЦЭМ!$D$33:$D$776,СВЦЭМ!$A$33:$A$776,$A92,СВЦЭМ!$B$33:$B$776,V$83)+'СЕТ СН'!$G$14+СВЦЭМ!$D$10+'СЕТ СН'!$G$6-'СЕТ СН'!$G$26</f>
        <v>1284.2256053000001</v>
      </c>
      <c r="W92" s="36">
        <f>SUMIFS(СВЦЭМ!$D$33:$D$776,СВЦЭМ!$A$33:$A$776,$A92,СВЦЭМ!$B$33:$B$776,W$83)+'СЕТ СН'!$G$14+СВЦЭМ!$D$10+'СЕТ СН'!$G$6-'СЕТ СН'!$G$26</f>
        <v>1279.05174425</v>
      </c>
      <c r="X92" s="36">
        <f>SUMIFS(СВЦЭМ!$D$33:$D$776,СВЦЭМ!$A$33:$A$776,$A92,СВЦЭМ!$B$33:$B$776,X$83)+'СЕТ СН'!$G$14+СВЦЭМ!$D$10+'СЕТ СН'!$G$6-'СЕТ СН'!$G$26</f>
        <v>1300.61582806</v>
      </c>
      <c r="Y92" s="36">
        <f>SUMIFS(СВЦЭМ!$D$33:$D$776,СВЦЭМ!$A$33:$A$776,$A92,СВЦЭМ!$B$33:$B$776,Y$83)+'СЕТ СН'!$G$14+СВЦЭМ!$D$10+'СЕТ СН'!$G$6-'СЕТ СН'!$G$26</f>
        <v>1400.3214688600001</v>
      </c>
    </row>
    <row r="93" spans="1:27" ht="15.75" x14ac:dyDescent="0.2">
      <c r="A93" s="35">
        <f t="shared" si="2"/>
        <v>44084</v>
      </c>
      <c r="B93" s="36">
        <f>SUMIFS(СВЦЭМ!$D$33:$D$776,СВЦЭМ!$A$33:$A$776,$A93,СВЦЭМ!$B$33:$B$776,B$83)+'СЕТ СН'!$G$14+СВЦЭМ!$D$10+'СЕТ СН'!$G$6-'СЕТ СН'!$G$26</f>
        <v>1418.4384618700001</v>
      </c>
      <c r="C93" s="36">
        <f>SUMIFS(СВЦЭМ!$D$33:$D$776,СВЦЭМ!$A$33:$A$776,$A93,СВЦЭМ!$B$33:$B$776,C$83)+'СЕТ СН'!$G$14+СВЦЭМ!$D$10+'СЕТ СН'!$G$6-'СЕТ СН'!$G$26</f>
        <v>1467.8686731400001</v>
      </c>
      <c r="D93" s="36">
        <f>SUMIFS(СВЦЭМ!$D$33:$D$776,СВЦЭМ!$A$33:$A$776,$A93,СВЦЭМ!$B$33:$B$776,D$83)+'СЕТ СН'!$G$14+СВЦЭМ!$D$10+'СЕТ СН'!$G$6-'СЕТ СН'!$G$26</f>
        <v>1489.4951606300001</v>
      </c>
      <c r="E93" s="36">
        <f>SUMIFS(СВЦЭМ!$D$33:$D$776,СВЦЭМ!$A$33:$A$776,$A93,СВЦЭМ!$B$33:$B$776,E$83)+'СЕТ СН'!$G$14+СВЦЭМ!$D$10+'СЕТ СН'!$G$6-'СЕТ СН'!$G$26</f>
        <v>1499.4818833899999</v>
      </c>
      <c r="F93" s="36">
        <f>SUMIFS(СВЦЭМ!$D$33:$D$776,СВЦЭМ!$A$33:$A$776,$A93,СВЦЭМ!$B$33:$B$776,F$83)+'СЕТ СН'!$G$14+СВЦЭМ!$D$10+'СЕТ СН'!$G$6-'СЕТ СН'!$G$26</f>
        <v>1501.1694610700001</v>
      </c>
      <c r="G93" s="36">
        <f>SUMIFS(СВЦЭМ!$D$33:$D$776,СВЦЭМ!$A$33:$A$776,$A93,СВЦЭМ!$B$33:$B$776,G$83)+'СЕТ СН'!$G$14+СВЦЭМ!$D$10+'СЕТ СН'!$G$6-'СЕТ СН'!$G$26</f>
        <v>1479.34940594</v>
      </c>
      <c r="H93" s="36">
        <f>SUMIFS(СВЦЭМ!$D$33:$D$776,СВЦЭМ!$A$33:$A$776,$A93,СВЦЭМ!$B$33:$B$776,H$83)+'СЕТ СН'!$G$14+СВЦЭМ!$D$10+'СЕТ СН'!$G$6-'СЕТ СН'!$G$26</f>
        <v>1432.3572765700001</v>
      </c>
      <c r="I93" s="36">
        <f>SUMIFS(СВЦЭМ!$D$33:$D$776,СВЦЭМ!$A$33:$A$776,$A93,СВЦЭМ!$B$33:$B$776,I$83)+'СЕТ СН'!$G$14+СВЦЭМ!$D$10+'СЕТ СН'!$G$6-'СЕТ СН'!$G$26</f>
        <v>1388.8729655699999</v>
      </c>
      <c r="J93" s="36">
        <f>SUMIFS(СВЦЭМ!$D$33:$D$776,СВЦЭМ!$A$33:$A$776,$A93,СВЦЭМ!$B$33:$B$776,J$83)+'СЕТ СН'!$G$14+СВЦЭМ!$D$10+'СЕТ СН'!$G$6-'СЕТ СН'!$G$26</f>
        <v>1368.03108961</v>
      </c>
      <c r="K93" s="36">
        <f>SUMIFS(СВЦЭМ!$D$33:$D$776,СВЦЭМ!$A$33:$A$776,$A93,СВЦЭМ!$B$33:$B$776,K$83)+'СЕТ СН'!$G$14+СВЦЭМ!$D$10+'СЕТ СН'!$G$6-'СЕТ СН'!$G$26</f>
        <v>1375.8446934900001</v>
      </c>
      <c r="L93" s="36">
        <f>SUMIFS(СВЦЭМ!$D$33:$D$776,СВЦЭМ!$A$33:$A$776,$A93,СВЦЭМ!$B$33:$B$776,L$83)+'СЕТ СН'!$G$14+СВЦЭМ!$D$10+'СЕТ СН'!$G$6-'СЕТ СН'!$G$26</f>
        <v>1381.4089991800001</v>
      </c>
      <c r="M93" s="36">
        <f>SUMIFS(СВЦЭМ!$D$33:$D$776,СВЦЭМ!$A$33:$A$776,$A93,СВЦЭМ!$B$33:$B$776,M$83)+'СЕТ СН'!$G$14+СВЦЭМ!$D$10+'СЕТ СН'!$G$6-'СЕТ СН'!$G$26</f>
        <v>1334.86947839</v>
      </c>
      <c r="N93" s="36">
        <f>SUMIFS(СВЦЭМ!$D$33:$D$776,СВЦЭМ!$A$33:$A$776,$A93,СВЦЭМ!$B$33:$B$776,N$83)+'СЕТ СН'!$G$14+СВЦЭМ!$D$10+'СЕТ СН'!$G$6-'СЕТ СН'!$G$26</f>
        <v>1256.73168055</v>
      </c>
      <c r="O93" s="36">
        <f>SUMIFS(СВЦЭМ!$D$33:$D$776,СВЦЭМ!$A$33:$A$776,$A93,СВЦЭМ!$B$33:$B$776,O$83)+'СЕТ СН'!$G$14+СВЦЭМ!$D$10+'СЕТ СН'!$G$6-'СЕТ СН'!$G$26</f>
        <v>1243.1417431499999</v>
      </c>
      <c r="P93" s="36">
        <f>SUMIFS(СВЦЭМ!$D$33:$D$776,СВЦЭМ!$A$33:$A$776,$A93,СВЦЭМ!$B$33:$B$776,P$83)+'СЕТ СН'!$G$14+СВЦЭМ!$D$10+'СЕТ СН'!$G$6-'СЕТ СН'!$G$26</f>
        <v>1245.0235321099999</v>
      </c>
      <c r="Q93" s="36">
        <f>SUMIFS(СВЦЭМ!$D$33:$D$776,СВЦЭМ!$A$33:$A$776,$A93,СВЦЭМ!$B$33:$B$776,Q$83)+'СЕТ СН'!$G$14+СВЦЭМ!$D$10+'СЕТ СН'!$G$6-'СЕТ СН'!$G$26</f>
        <v>1252.2709222799999</v>
      </c>
      <c r="R93" s="36">
        <f>SUMIFS(СВЦЭМ!$D$33:$D$776,СВЦЭМ!$A$33:$A$776,$A93,СВЦЭМ!$B$33:$B$776,R$83)+'СЕТ СН'!$G$14+СВЦЭМ!$D$10+'СЕТ СН'!$G$6-'СЕТ СН'!$G$26</f>
        <v>1243.7994656800001</v>
      </c>
      <c r="S93" s="36">
        <f>SUMIFS(СВЦЭМ!$D$33:$D$776,СВЦЭМ!$A$33:$A$776,$A93,СВЦЭМ!$B$33:$B$776,S$83)+'СЕТ СН'!$G$14+СВЦЭМ!$D$10+'СЕТ СН'!$G$6-'СЕТ СН'!$G$26</f>
        <v>1238.9625881699999</v>
      </c>
      <c r="T93" s="36">
        <f>SUMIFS(СВЦЭМ!$D$33:$D$776,СВЦЭМ!$A$33:$A$776,$A93,СВЦЭМ!$B$33:$B$776,T$83)+'СЕТ СН'!$G$14+СВЦЭМ!$D$10+'СЕТ СН'!$G$6-'СЕТ СН'!$G$26</f>
        <v>1241.6152029499999</v>
      </c>
      <c r="U93" s="36">
        <f>SUMIFS(СВЦЭМ!$D$33:$D$776,СВЦЭМ!$A$33:$A$776,$A93,СВЦЭМ!$B$33:$B$776,U$83)+'СЕТ СН'!$G$14+СВЦЭМ!$D$10+'СЕТ СН'!$G$6-'СЕТ СН'!$G$26</f>
        <v>1261.0165139000001</v>
      </c>
      <c r="V93" s="36">
        <f>SUMIFS(СВЦЭМ!$D$33:$D$776,СВЦЭМ!$A$33:$A$776,$A93,СВЦЭМ!$B$33:$B$776,V$83)+'СЕТ СН'!$G$14+СВЦЭМ!$D$10+'СЕТ СН'!$G$6-'СЕТ СН'!$G$26</f>
        <v>1273.8672516400002</v>
      </c>
      <c r="W93" s="36">
        <f>SUMIFS(СВЦЭМ!$D$33:$D$776,СВЦЭМ!$A$33:$A$776,$A93,СВЦЭМ!$B$33:$B$776,W$83)+'СЕТ СН'!$G$14+СВЦЭМ!$D$10+'СЕТ СН'!$G$6-'СЕТ СН'!$G$26</f>
        <v>1264.91253306</v>
      </c>
      <c r="X93" s="36">
        <f>SUMIFS(СВЦЭМ!$D$33:$D$776,СВЦЭМ!$A$33:$A$776,$A93,СВЦЭМ!$B$33:$B$776,X$83)+'СЕТ СН'!$G$14+СВЦЭМ!$D$10+'СЕТ СН'!$G$6-'СЕТ СН'!$G$26</f>
        <v>1278.7265894000002</v>
      </c>
      <c r="Y93" s="36">
        <f>SUMIFS(СВЦЭМ!$D$33:$D$776,СВЦЭМ!$A$33:$A$776,$A93,СВЦЭМ!$B$33:$B$776,Y$83)+'СЕТ СН'!$G$14+СВЦЭМ!$D$10+'СЕТ СН'!$G$6-'СЕТ СН'!$G$26</f>
        <v>1365.3110454600001</v>
      </c>
    </row>
    <row r="94" spans="1:27" ht="15.75" x14ac:dyDescent="0.2">
      <c r="A94" s="35">
        <f t="shared" si="2"/>
        <v>44085</v>
      </c>
      <c r="B94" s="36">
        <f>SUMIFS(СВЦЭМ!$D$33:$D$776,СВЦЭМ!$A$33:$A$776,$A94,СВЦЭМ!$B$33:$B$776,B$83)+'СЕТ СН'!$G$14+СВЦЭМ!$D$10+'СЕТ СН'!$G$6-'СЕТ СН'!$G$26</f>
        <v>1425.8613107900001</v>
      </c>
      <c r="C94" s="36">
        <f>SUMIFS(СВЦЭМ!$D$33:$D$776,СВЦЭМ!$A$33:$A$776,$A94,СВЦЭМ!$B$33:$B$776,C$83)+'СЕТ СН'!$G$14+СВЦЭМ!$D$10+'СЕТ СН'!$G$6-'СЕТ СН'!$G$26</f>
        <v>1446.5463017000002</v>
      </c>
      <c r="D94" s="36">
        <f>SUMIFS(СВЦЭМ!$D$33:$D$776,СВЦЭМ!$A$33:$A$776,$A94,СВЦЭМ!$B$33:$B$776,D$83)+'СЕТ СН'!$G$14+СВЦЭМ!$D$10+'СЕТ СН'!$G$6-'СЕТ СН'!$G$26</f>
        <v>1459.69094737</v>
      </c>
      <c r="E94" s="36">
        <f>SUMIFS(СВЦЭМ!$D$33:$D$776,СВЦЭМ!$A$33:$A$776,$A94,СВЦЭМ!$B$33:$B$776,E$83)+'СЕТ СН'!$G$14+СВЦЭМ!$D$10+'СЕТ СН'!$G$6-'СЕТ СН'!$G$26</f>
        <v>1483.59539318</v>
      </c>
      <c r="F94" s="36">
        <f>SUMIFS(СВЦЭМ!$D$33:$D$776,СВЦЭМ!$A$33:$A$776,$A94,СВЦЭМ!$B$33:$B$776,F$83)+'СЕТ СН'!$G$14+СВЦЭМ!$D$10+'СЕТ СН'!$G$6-'СЕТ СН'!$G$26</f>
        <v>1488.0185622600002</v>
      </c>
      <c r="G94" s="36">
        <f>SUMIFS(СВЦЭМ!$D$33:$D$776,СВЦЭМ!$A$33:$A$776,$A94,СВЦЭМ!$B$33:$B$776,G$83)+'СЕТ СН'!$G$14+СВЦЭМ!$D$10+'СЕТ СН'!$G$6-'СЕТ СН'!$G$26</f>
        <v>1470.66410638</v>
      </c>
      <c r="H94" s="36">
        <f>SUMIFS(СВЦЭМ!$D$33:$D$776,СВЦЭМ!$A$33:$A$776,$A94,СВЦЭМ!$B$33:$B$776,H$83)+'СЕТ СН'!$G$14+СВЦЭМ!$D$10+'СЕТ СН'!$G$6-'СЕТ СН'!$G$26</f>
        <v>1419.4999052200001</v>
      </c>
      <c r="I94" s="36">
        <f>SUMIFS(СВЦЭМ!$D$33:$D$776,СВЦЭМ!$A$33:$A$776,$A94,СВЦЭМ!$B$33:$B$776,I$83)+'СЕТ СН'!$G$14+СВЦЭМ!$D$10+'СЕТ СН'!$G$6-'СЕТ СН'!$G$26</f>
        <v>1364.8870601600001</v>
      </c>
      <c r="J94" s="36">
        <f>SUMIFS(СВЦЭМ!$D$33:$D$776,СВЦЭМ!$A$33:$A$776,$A94,СВЦЭМ!$B$33:$B$776,J$83)+'СЕТ СН'!$G$14+СВЦЭМ!$D$10+'СЕТ СН'!$G$6-'СЕТ СН'!$G$26</f>
        <v>1326.92733954</v>
      </c>
      <c r="K94" s="36">
        <f>SUMIFS(СВЦЭМ!$D$33:$D$776,СВЦЭМ!$A$33:$A$776,$A94,СВЦЭМ!$B$33:$B$776,K$83)+'СЕТ СН'!$G$14+СВЦЭМ!$D$10+'СЕТ СН'!$G$6-'СЕТ СН'!$G$26</f>
        <v>1320.52282315</v>
      </c>
      <c r="L94" s="36">
        <f>SUMIFS(СВЦЭМ!$D$33:$D$776,СВЦЭМ!$A$33:$A$776,$A94,СВЦЭМ!$B$33:$B$776,L$83)+'СЕТ СН'!$G$14+СВЦЭМ!$D$10+'СЕТ СН'!$G$6-'СЕТ СН'!$G$26</f>
        <v>1353.3103016</v>
      </c>
      <c r="M94" s="36">
        <f>SUMIFS(СВЦЭМ!$D$33:$D$776,СВЦЭМ!$A$33:$A$776,$A94,СВЦЭМ!$B$33:$B$776,M$83)+'СЕТ СН'!$G$14+СВЦЭМ!$D$10+'СЕТ СН'!$G$6-'СЕТ СН'!$G$26</f>
        <v>1313.4354842400001</v>
      </c>
      <c r="N94" s="36">
        <f>SUMIFS(СВЦЭМ!$D$33:$D$776,СВЦЭМ!$A$33:$A$776,$A94,СВЦЭМ!$B$33:$B$776,N$83)+'СЕТ СН'!$G$14+СВЦЭМ!$D$10+'СЕТ СН'!$G$6-'СЕТ СН'!$G$26</f>
        <v>1265.2425159600002</v>
      </c>
      <c r="O94" s="36">
        <f>SUMIFS(СВЦЭМ!$D$33:$D$776,СВЦЭМ!$A$33:$A$776,$A94,СВЦЭМ!$B$33:$B$776,O$83)+'СЕТ СН'!$G$14+СВЦЭМ!$D$10+'СЕТ СН'!$G$6-'СЕТ СН'!$G$26</f>
        <v>1246.1019578700002</v>
      </c>
      <c r="P94" s="36">
        <f>SUMIFS(СВЦЭМ!$D$33:$D$776,СВЦЭМ!$A$33:$A$776,$A94,СВЦЭМ!$B$33:$B$776,P$83)+'СЕТ СН'!$G$14+СВЦЭМ!$D$10+'СЕТ СН'!$G$6-'СЕТ СН'!$G$26</f>
        <v>1243.18485779</v>
      </c>
      <c r="Q94" s="36">
        <f>SUMIFS(СВЦЭМ!$D$33:$D$776,СВЦЭМ!$A$33:$A$776,$A94,СВЦЭМ!$B$33:$B$776,Q$83)+'СЕТ СН'!$G$14+СВЦЭМ!$D$10+'СЕТ СН'!$G$6-'СЕТ СН'!$G$26</f>
        <v>1241.5295438000001</v>
      </c>
      <c r="R94" s="36">
        <f>SUMIFS(СВЦЭМ!$D$33:$D$776,СВЦЭМ!$A$33:$A$776,$A94,СВЦЭМ!$B$33:$B$776,R$83)+'СЕТ СН'!$G$14+СВЦЭМ!$D$10+'СЕТ СН'!$G$6-'СЕТ СН'!$G$26</f>
        <v>1235.1190193500001</v>
      </c>
      <c r="S94" s="36">
        <f>SUMIFS(СВЦЭМ!$D$33:$D$776,СВЦЭМ!$A$33:$A$776,$A94,СВЦЭМ!$B$33:$B$776,S$83)+'СЕТ СН'!$G$14+СВЦЭМ!$D$10+'СЕТ СН'!$G$6-'СЕТ СН'!$G$26</f>
        <v>1235.0902038200002</v>
      </c>
      <c r="T94" s="36">
        <f>SUMIFS(СВЦЭМ!$D$33:$D$776,СВЦЭМ!$A$33:$A$776,$A94,СВЦЭМ!$B$33:$B$776,T$83)+'СЕТ СН'!$G$14+СВЦЭМ!$D$10+'СЕТ СН'!$G$6-'СЕТ СН'!$G$26</f>
        <v>1229.5006092799999</v>
      </c>
      <c r="U94" s="36">
        <f>SUMIFS(СВЦЭМ!$D$33:$D$776,СВЦЭМ!$A$33:$A$776,$A94,СВЦЭМ!$B$33:$B$776,U$83)+'СЕТ СН'!$G$14+СВЦЭМ!$D$10+'СЕТ СН'!$G$6-'СЕТ СН'!$G$26</f>
        <v>1235.57687766</v>
      </c>
      <c r="V94" s="36">
        <f>SUMIFS(СВЦЭМ!$D$33:$D$776,СВЦЭМ!$A$33:$A$776,$A94,СВЦЭМ!$B$33:$B$776,V$83)+'СЕТ СН'!$G$14+СВЦЭМ!$D$10+'СЕТ СН'!$G$6-'СЕТ СН'!$G$26</f>
        <v>1250.3810186600001</v>
      </c>
      <c r="W94" s="36">
        <f>SUMIFS(СВЦЭМ!$D$33:$D$776,СВЦЭМ!$A$33:$A$776,$A94,СВЦЭМ!$B$33:$B$776,W$83)+'СЕТ СН'!$G$14+СВЦЭМ!$D$10+'СЕТ СН'!$G$6-'СЕТ СН'!$G$26</f>
        <v>1244.9463840600001</v>
      </c>
      <c r="X94" s="36">
        <f>SUMIFS(СВЦЭМ!$D$33:$D$776,СВЦЭМ!$A$33:$A$776,$A94,СВЦЭМ!$B$33:$B$776,X$83)+'СЕТ СН'!$G$14+СВЦЭМ!$D$10+'СЕТ СН'!$G$6-'СЕТ СН'!$G$26</f>
        <v>1248.5454127900002</v>
      </c>
      <c r="Y94" s="36">
        <f>SUMIFS(СВЦЭМ!$D$33:$D$776,СВЦЭМ!$A$33:$A$776,$A94,СВЦЭМ!$B$33:$B$776,Y$83)+'СЕТ СН'!$G$14+СВЦЭМ!$D$10+'СЕТ СН'!$G$6-'СЕТ СН'!$G$26</f>
        <v>1291.1621951699999</v>
      </c>
    </row>
    <row r="95" spans="1:27" ht="15.75" x14ac:dyDescent="0.2">
      <c r="A95" s="35">
        <f t="shared" si="2"/>
        <v>44086</v>
      </c>
      <c r="B95" s="36">
        <f>SUMIFS(СВЦЭМ!$D$33:$D$776,СВЦЭМ!$A$33:$A$776,$A95,СВЦЭМ!$B$33:$B$776,B$83)+'СЕТ СН'!$G$14+СВЦЭМ!$D$10+'СЕТ СН'!$G$6-'СЕТ СН'!$G$26</f>
        <v>1397.8338298000001</v>
      </c>
      <c r="C95" s="36">
        <f>SUMIFS(СВЦЭМ!$D$33:$D$776,СВЦЭМ!$A$33:$A$776,$A95,СВЦЭМ!$B$33:$B$776,C$83)+'СЕТ СН'!$G$14+СВЦЭМ!$D$10+'СЕТ СН'!$G$6-'СЕТ СН'!$G$26</f>
        <v>1436.19623585</v>
      </c>
      <c r="D95" s="36">
        <f>SUMIFS(СВЦЭМ!$D$33:$D$776,СВЦЭМ!$A$33:$A$776,$A95,СВЦЭМ!$B$33:$B$776,D$83)+'СЕТ СН'!$G$14+СВЦЭМ!$D$10+'СЕТ СН'!$G$6-'СЕТ СН'!$G$26</f>
        <v>1454.5084024600001</v>
      </c>
      <c r="E95" s="36">
        <f>SUMIFS(СВЦЭМ!$D$33:$D$776,СВЦЭМ!$A$33:$A$776,$A95,СВЦЭМ!$B$33:$B$776,E$83)+'СЕТ СН'!$G$14+СВЦЭМ!$D$10+'СЕТ СН'!$G$6-'СЕТ СН'!$G$26</f>
        <v>1476.7932173900001</v>
      </c>
      <c r="F95" s="36">
        <f>SUMIFS(СВЦЭМ!$D$33:$D$776,СВЦЭМ!$A$33:$A$776,$A95,СВЦЭМ!$B$33:$B$776,F$83)+'СЕТ СН'!$G$14+СВЦЭМ!$D$10+'СЕТ СН'!$G$6-'СЕТ СН'!$G$26</f>
        <v>1490.3967642500002</v>
      </c>
      <c r="G95" s="36">
        <f>SUMIFS(СВЦЭМ!$D$33:$D$776,СВЦЭМ!$A$33:$A$776,$A95,СВЦЭМ!$B$33:$B$776,G$83)+'СЕТ СН'!$G$14+СВЦЭМ!$D$10+'СЕТ СН'!$G$6-'СЕТ СН'!$G$26</f>
        <v>1478.7438671700002</v>
      </c>
      <c r="H95" s="36">
        <f>SUMIFS(СВЦЭМ!$D$33:$D$776,СВЦЭМ!$A$33:$A$776,$A95,СВЦЭМ!$B$33:$B$776,H$83)+'СЕТ СН'!$G$14+СВЦЭМ!$D$10+'СЕТ СН'!$G$6-'СЕТ СН'!$G$26</f>
        <v>1441.0578599999999</v>
      </c>
      <c r="I95" s="36">
        <f>SUMIFS(СВЦЭМ!$D$33:$D$776,СВЦЭМ!$A$33:$A$776,$A95,СВЦЭМ!$B$33:$B$776,I$83)+'СЕТ СН'!$G$14+СВЦЭМ!$D$10+'СЕТ СН'!$G$6-'СЕТ СН'!$G$26</f>
        <v>1403.55346078</v>
      </c>
      <c r="J95" s="36">
        <f>SUMIFS(СВЦЭМ!$D$33:$D$776,СВЦЭМ!$A$33:$A$776,$A95,СВЦЭМ!$B$33:$B$776,J$83)+'СЕТ СН'!$G$14+СВЦЭМ!$D$10+'СЕТ СН'!$G$6-'СЕТ СН'!$G$26</f>
        <v>1358.2240880899999</v>
      </c>
      <c r="K95" s="36">
        <f>SUMIFS(СВЦЭМ!$D$33:$D$776,СВЦЭМ!$A$33:$A$776,$A95,СВЦЭМ!$B$33:$B$776,K$83)+'СЕТ СН'!$G$14+СВЦЭМ!$D$10+'СЕТ СН'!$G$6-'СЕТ СН'!$G$26</f>
        <v>1333.0790443400001</v>
      </c>
      <c r="L95" s="36">
        <f>SUMIFS(СВЦЭМ!$D$33:$D$776,СВЦЭМ!$A$33:$A$776,$A95,СВЦЭМ!$B$33:$B$776,L$83)+'СЕТ СН'!$G$14+СВЦЭМ!$D$10+'СЕТ СН'!$G$6-'СЕТ СН'!$G$26</f>
        <v>1313.6135372600002</v>
      </c>
      <c r="M95" s="36">
        <f>SUMIFS(СВЦЭМ!$D$33:$D$776,СВЦЭМ!$A$33:$A$776,$A95,СВЦЭМ!$B$33:$B$776,M$83)+'СЕТ СН'!$G$14+СВЦЭМ!$D$10+'СЕТ СН'!$G$6-'СЕТ СН'!$G$26</f>
        <v>1272.4495752400001</v>
      </c>
      <c r="N95" s="36">
        <f>SUMIFS(СВЦЭМ!$D$33:$D$776,СВЦЭМ!$A$33:$A$776,$A95,СВЦЭМ!$B$33:$B$776,N$83)+'СЕТ СН'!$G$14+СВЦЭМ!$D$10+'СЕТ СН'!$G$6-'СЕТ СН'!$G$26</f>
        <v>1243.93870677</v>
      </c>
      <c r="O95" s="36">
        <f>SUMIFS(СВЦЭМ!$D$33:$D$776,СВЦЭМ!$A$33:$A$776,$A95,СВЦЭМ!$B$33:$B$776,O$83)+'СЕТ СН'!$G$14+СВЦЭМ!$D$10+'СЕТ СН'!$G$6-'СЕТ СН'!$G$26</f>
        <v>1245.4227036100001</v>
      </c>
      <c r="P95" s="36">
        <f>SUMIFS(СВЦЭМ!$D$33:$D$776,СВЦЭМ!$A$33:$A$776,$A95,СВЦЭМ!$B$33:$B$776,P$83)+'СЕТ СН'!$G$14+СВЦЭМ!$D$10+'СЕТ СН'!$G$6-'СЕТ СН'!$G$26</f>
        <v>1236.5322703800002</v>
      </c>
      <c r="Q95" s="36">
        <f>SUMIFS(СВЦЭМ!$D$33:$D$776,СВЦЭМ!$A$33:$A$776,$A95,СВЦЭМ!$B$33:$B$776,Q$83)+'СЕТ СН'!$G$14+СВЦЭМ!$D$10+'СЕТ СН'!$G$6-'СЕТ СН'!$G$26</f>
        <v>1235.74773366</v>
      </c>
      <c r="R95" s="36">
        <f>SUMIFS(СВЦЭМ!$D$33:$D$776,СВЦЭМ!$A$33:$A$776,$A95,СВЦЭМ!$B$33:$B$776,R$83)+'СЕТ СН'!$G$14+СВЦЭМ!$D$10+'СЕТ СН'!$G$6-'СЕТ СН'!$G$26</f>
        <v>1226.2717017800001</v>
      </c>
      <c r="S95" s="36">
        <f>SUMIFS(СВЦЭМ!$D$33:$D$776,СВЦЭМ!$A$33:$A$776,$A95,СВЦЭМ!$B$33:$B$776,S$83)+'СЕТ СН'!$G$14+СВЦЭМ!$D$10+'СЕТ СН'!$G$6-'СЕТ СН'!$G$26</f>
        <v>1232.1238166799999</v>
      </c>
      <c r="T95" s="36">
        <f>SUMIFS(СВЦЭМ!$D$33:$D$776,СВЦЭМ!$A$33:$A$776,$A95,СВЦЭМ!$B$33:$B$776,T$83)+'СЕТ СН'!$G$14+СВЦЭМ!$D$10+'СЕТ СН'!$G$6-'СЕТ СН'!$G$26</f>
        <v>1236.45307005</v>
      </c>
      <c r="U95" s="36">
        <f>SUMIFS(СВЦЭМ!$D$33:$D$776,СВЦЭМ!$A$33:$A$776,$A95,СВЦЭМ!$B$33:$B$776,U$83)+'СЕТ СН'!$G$14+СВЦЭМ!$D$10+'СЕТ СН'!$G$6-'СЕТ СН'!$G$26</f>
        <v>1245.47090544</v>
      </c>
      <c r="V95" s="36">
        <f>SUMIFS(СВЦЭМ!$D$33:$D$776,СВЦЭМ!$A$33:$A$776,$A95,СВЦЭМ!$B$33:$B$776,V$83)+'СЕТ СН'!$G$14+СВЦЭМ!$D$10+'СЕТ СН'!$G$6-'СЕТ СН'!$G$26</f>
        <v>1260.0444907800002</v>
      </c>
      <c r="W95" s="36">
        <f>SUMIFS(СВЦЭМ!$D$33:$D$776,СВЦЭМ!$A$33:$A$776,$A95,СВЦЭМ!$B$33:$B$776,W$83)+'СЕТ СН'!$G$14+СВЦЭМ!$D$10+'СЕТ СН'!$G$6-'СЕТ СН'!$G$26</f>
        <v>1256.5910616599999</v>
      </c>
      <c r="X95" s="36">
        <f>SUMIFS(СВЦЭМ!$D$33:$D$776,СВЦЭМ!$A$33:$A$776,$A95,СВЦЭМ!$B$33:$B$776,X$83)+'СЕТ СН'!$G$14+СВЦЭМ!$D$10+'СЕТ СН'!$G$6-'СЕТ СН'!$G$26</f>
        <v>1208.4020547700002</v>
      </c>
      <c r="Y95" s="36">
        <f>SUMIFS(СВЦЭМ!$D$33:$D$776,СВЦЭМ!$A$33:$A$776,$A95,СВЦЭМ!$B$33:$B$776,Y$83)+'СЕТ СН'!$G$14+СВЦЭМ!$D$10+'СЕТ СН'!$G$6-'СЕТ СН'!$G$26</f>
        <v>1271.2941371300001</v>
      </c>
    </row>
    <row r="96" spans="1:27" ht="15.75" x14ac:dyDescent="0.2">
      <c r="A96" s="35">
        <f t="shared" si="2"/>
        <v>44087</v>
      </c>
      <c r="B96" s="36">
        <f>SUMIFS(СВЦЭМ!$D$33:$D$776,СВЦЭМ!$A$33:$A$776,$A96,СВЦЭМ!$B$33:$B$776,B$83)+'СЕТ СН'!$G$14+СВЦЭМ!$D$10+'СЕТ СН'!$G$6-'СЕТ СН'!$G$26</f>
        <v>1361.85734858</v>
      </c>
      <c r="C96" s="36">
        <f>SUMIFS(СВЦЭМ!$D$33:$D$776,СВЦЭМ!$A$33:$A$776,$A96,СВЦЭМ!$B$33:$B$776,C$83)+'СЕТ СН'!$G$14+СВЦЭМ!$D$10+'СЕТ СН'!$G$6-'СЕТ СН'!$G$26</f>
        <v>1383.52718841</v>
      </c>
      <c r="D96" s="36">
        <f>SUMIFS(СВЦЭМ!$D$33:$D$776,СВЦЭМ!$A$33:$A$776,$A96,СВЦЭМ!$B$33:$B$776,D$83)+'СЕТ СН'!$G$14+СВЦЭМ!$D$10+'СЕТ СН'!$G$6-'СЕТ СН'!$G$26</f>
        <v>1403.00151117</v>
      </c>
      <c r="E96" s="36">
        <f>SUMIFS(СВЦЭМ!$D$33:$D$776,СВЦЭМ!$A$33:$A$776,$A96,СВЦЭМ!$B$33:$B$776,E$83)+'СЕТ СН'!$G$14+СВЦЭМ!$D$10+'СЕТ СН'!$G$6-'СЕТ СН'!$G$26</f>
        <v>1413.3743443000001</v>
      </c>
      <c r="F96" s="36">
        <f>SUMIFS(СВЦЭМ!$D$33:$D$776,СВЦЭМ!$A$33:$A$776,$A96,СВЦЭМ!$B$33:$B$776,F$83)+'СЕТ СН'!$G$14+СВЦЭМ!$D$10+'СЕТ СН'!$G$6-'СЕТ СН'!$G$26</f>
        <v>1419.8363655799999</v>
      </c>
      <c r="G96" s="36">
        <f>SUMIFS(СВЦЭМ!$D$33:$D$776,СВЦЭМ!$A$33:$A$776,$A96,СВЦЭМ!$B$33:$B$776,G$83)+'СЕТ СН'!$G$14+СВЦЭМ!$D$10+'СЕТ СН'!$G$6-'СЕТ СН'!$G$26</f>
        <v>1410.55867218</v>
      </c>
      <c r="H96" s="36">
        <f>SUMIFS(СВЦЭМ!$D$33:$D$776,СВЦЭМ!$A$33:$A$776,$A96,СВЦЭМ!$B$33:$B$776,H$83)+'СЕТ СН'!$G$14+СВЦЭМ!$D$10+'СЕТ СН'!$G$6-'СЕТ СН'!$G$26</f>
        <v>1403.9484662499999</v>
      </c>
      <c r="I96" s="36">
        <f>SUMIFS(СВЦЭМ!$D$33:$D$776,СВЦЭМ!$A$33:$A$776,$A96,СВЦЭМ!$B$33:$B$776,I$83)+'СЕТ СН'!$G$14+СВЦЭМ!$D$10+'СЕТ СН'!$G$6-'СЕТ СН'!$G$26</f>
        <v>1376.9985038200002</v>
      </c>
      <c r="J96" s="36">
        <f>SUMIFS(СВЦЭМ!$D$33:$D$776,СВЦЭМ!$A$33:$A$776,$A96,СВЦЭМ!$B$33:$B$776,J$83)+'СЕТ СН'!$G$14+СВЦЭМ!$D$10+'СЕТ СН'!$G$6-'СЕТ СН'!$G$26</f>
        <v>1329.09973769</v>
      </c>
      <c r="K96" s="36">
        <f>SUMIFS(СВЦЭМ!$D$33:$D$776,СВЦЭМ!$A$33:$A$776,$A96,СВЦЭМ!$B$33:$B$776,K$83)+'СЕТ СН'!$G$14+СВЦЭМ!$D$10+'СЕТ СН'!$G$6-'СЕТ СН'!$G$26</f>
        <v>1286.4249764199999</v>
      </c>
      <c r="L96" s="36">
        <f>SUMIFS(СВЦЭМ!$D$33:$D$776,СВЦЭМ!$A$33:$A$776,$A96,СВЦЭМ!$B$33:$B$776,L$83)+'СЕТ СН'!$G$14+СВЦЭМ!$D$10+'СЕТ СН'!$G$6-'СЕТ СН'!$G$26</f>
        <v>1267.6262133700002</v>
      </c>
      <c r="M96" s="36">
        <f>SUMIFS(СВЦЭМ!$D$33:$D$776,СВЦЭМ!$A$33:$A$776,$A96,СВЦЭМ!$B$33:$B$776,M$83)+'СЕТ СН'!$G$14+СВЦЭМ!$D$10+'СЕТ СН'!$G$6-'СЕТ СН'!$G$26</f>
        <v>1220.5115594399999</v>
      </c>
      <c r="N96" s="36">
        <f>SUMIFS(СВЦЭМ!$D$33:$D$776,СВЦЭМ!$A$33:$A$776,$A96,СВЦЭМ!$B$33:$B$776,N$83)+'СЕТ СН'!$G$14+СВЦЭМ!$D$10+'СЕТ СН'!$G$6-'СЕТ СН'!$G$26</f>
        <v>1180.0665414800001</v>
      </c>
      <c r="O96" s="36">
        <f>SUMIFS(СВЦЭМ!$D$33:$D$776,СВЦЭМ!$A$33:$A$776,$A96,СВЦЭМ!$B$33:$B$776,O$83)+'СЕТ СН'!$G$14+СВЦЭМ!$D$10+'СЕТ СН'!$G$6-'СЕТ СН'!$G$26</f>
        <v>1179.2996582300002</v>
      </c>
      <c r="P96" s="36">
        <f>SUMIFS(СВЦЭМ!$D$33:$D$776,СВЦЭМ!$A$33:$A$776,$A96,СВЦЭМ!$B$33:$B$776,P$83)+'СЕТ СН'!$G$14+СВЦЭМ!$D$10+'СЕТ СН'!$G$6-'СЕТ СН'!$G$26</f>
        <v>1170.5565627999999</v>
      </c>
      <c r="Q96" s="36">
        <f>SUMIFS(СВЦЭМ!$D$33:$D$776,СВЦЭМ!$A$33:$A$776,$A96,СВЦЭМ!$B$33:$B$776,Q$83)+'СЕТ СН'!$G$14+СВЦЭМ!$D$10+'СЕТ СН'!$G$6-'СЕТ СН'!$G$26</f>
        <v>1169.99792757</v>
      </c>
      <c r="R96" s="36">
        <f>SUMIFS(СВЦЭМ!$D$33:$D$776,СВЦЭМ!$A$33:$A$776,$A96,СВЦЭМ!$B$33:$B$776,R$83)+'СЕТ СН'!$G$14+СВЦЭМ!$D$10+'СЕТ СН'!$G$6-'СЕТ СН'!$G$26</f>
        <v>1168.56143481</v>
      </c>
      <c r="S96" s="36">
        <f>SUMIFS(СВЦЭМ!$D$33:$D$776,СВЦЭМ!$A$33:$A$776,$A96,СВЦЭМ!$B$33:$B$776,S$83)+'СЕТ СН'!$G$14+СВЦЭМ!$D$10+'СЕТ СН'!$G$6-'СЕТ СН'!$G$26</f>
        <v>1178.4453309099999</v>
      </c>
      <c r="T96" s="36">
        <f>SUMIFS(СВЦЭМ!$D$33:$D$776,СВЦЭМ!$A$33:$A$776,$A96,СВЦЭМ!$B$33:$B$776,T$83)+'СЕТ СН'!$G$14+СВЦЭМ!$D$10+'СЕТ СН'!$G$6-'СЕТ СН'!$G$26</f>
        <v>1183.12644331</v>
      </c>
      <c r="U96" s="36">
        <f>SUMIFS(СВЦЭМ!$D$33:$D$776,СВЦЭМ!$A$33:$A$776,$A96,СВЦЭМ!$B$33:$B$776,U$83)+'СЕТ СН'!$G$14+СВЦЭМ!$D$10+'СЕТ СН'!$G$6-'СЕТ СН'!$G$26</f>
        <v>1194.7247400800002</v>
      </c>
      <c r="V96" s="36">
        <f>SUMIFS(СВЦЭМ!$D$33:$D$776,СВЦЭМ!$A$33:$A$776,$A96,СВЦЭМ!$B$33:$B$776,V$83)+'СЕТ СН'!$G$14+СВЦЭМ!$D$10+'СЕТ СН'!$G$6-'СЕТ СН'!$G$26</f>
        <v>1215.7212602200002</v>
      </c>
      <c r="W96" s="36">
        <f>SUMIFS(СВЦЭМ!$D$33:$D$776,СВЦЭМ!$A$33:$A$776,$A96,СВЦЭМ!$B$33:$B$776,W$83)+'СЕТ СН'!$G$14+СВЦЭМ!$D$10+'СЕТ СН'!$G$6-'СЕТ СН'!$G$26</f>
        <v>1211.2168016300002</v>
      </c>
      <c r="X96" s="36">
        <f>SUMIFS(СВЦЭМ!$D$33:$D$776,СВЦЭМ!$A$33:$A$776,$A96,СВЦЭМ!$B$33:$B$776,X$83)+'СЕТ СН'!$G$14+СВЦЭМ!$D$10+'СЕТ СН'!$G$6-'СЕТ СН'!$G$26</f>
        <v>1188.8428023900001</v>
      </c>
      <c r="Y96" s="36">
        <f>SUMIFS(СВЦЭМ!$D$33:$D$776,СВЦЭМ!$A$33:$A$776,$A96,СВЦЭМ!$B$33:$B$776,Y$83)+'СЕТ СН'!$G$14+СВЦЭМ!$D$10+'СЕТ СН'!$G$6-'СЕТ СН'!$G$26</f>
        <v>1268.2073795199999</v>
      </c>
    </row>
    <row r="97" spans="1:25" ht="15.75" x14ac:dyDescent="0.2">
      <c r="A97" s="35">
        <f t="shared" si="2"/>
        <v>44088</v>
      </c>
      <c r="B97" s="36">
        <f>SUMIFS(СВЦЭМ!$D$33:$D$776,СВЦЭМ!$A$33:$A$776,$A97,СВЦЭМ!$B$33:$B$776,B$83)+'СЕТ СН'!$G$14+СВЦЭМ!$D$10+'СЕТ СН'!$G$6-'СЕТ СН'!$G$26</f>
        <v>1362.7703704800001</v>
      </c>
      <c r="C97" s="36">
        <f>SUMIFS(СВЦЭМ!$D$33:$D$776,СВЦЭМ!$A$33:$A$776,$A97,СВЦЭМ!$B$33:$B$776,C$83)+'СЕТ СН'!$G$14+СВЦЭМ!$D$10+'СЕТ СН'!$G$6-'СЕТ СН'!$G$26</f>
        <v>1402.0568725200001</v>
      </c>
      <c r="D97" s="36">
        <f>SUMIFS(СВЦЭМ!$D$33:$D$776,СВЦЭМ!$A$33:$A$776,$A97,СВЦЭМ!$B$33:$B$776,D$83)+'СЕТ СН'!$G$14+СВЦЭМ!$D$10+'СЕТ СН'!$G$6-'СЕТ СН'!$G$26</f>
        <v>1407.8727223000001</v>
      </c>
      <c r="E97" s="36">
        <f>SUMIFS(СВЦЭМ!$D$33:$D$776,СВЦЭМ!$A$33:$A$776,$A97,СВЦЭМ!$B$33:$B$776,E$83)+'СЕТ СН'!$G$14+СВЦЭМ!$D$10+'СЕТ СН'!$G$6-'СЕТ СН'!$G$26</f>
        <v>1406.4230309899999</v>
      </c>
      <c r="F97" s="36">
        <f>SUMIFS(СВЦЭМ!$D$33:$D$776,СВЦЭМ!$A$33:$A$776,$A97,СВЦЭМ!$B$33:$B$776,F$83)+'СЕТ СН'!$G$14+СВЦЭМ!$D$10+'СЕТ СН'!$G$6-'СЕТ СН'!$G$26</f>
        <v>1405.52608136</v>
      </c>
      <c r="G97" s="36">
        <f>SUMIFS(СВЦЭМ!$D$33:$D$776,СВЦЭМ!$A$33:$A$776,$A97,СВЦЭМ!$B$33:$B$776,G$83)+'СЕТ СН'!$G$14+СВЦЭМ!$D$10+'СЕТ СН'!$G$6-'СЕТ СН'!$G$26</f>
        <v>1409.2109084799999</v>
      </c>
      <c r="H97" s="36">
        <f>SUMIFS(СВЦЭМ!$D$33:$D$776,СВЦЭМ!$A$33:$A$776,$A97,СВЦЭМ!$B$33:$B$776,H$83)+'СЕТ СН'!$G$14+СВЦЭМ!$D$10+'СЕТ СН'!$G$6-'СЕТ СН'!$G$26</f>
        <v>1448.4970835700001</v>
      </c>
      <c r="I97" s="36">
        <f>SUMIFS(СВЦЭМ!$D$33:$D$776,СВЦЭМ!$A$33:$A$776,$A97,СВЦЭМ!$B$33:$B$776,I$83)+'СЕТ СН'!$G$14+СВЦЭМ!$D$10+'СЕТ СН'!$G$6-'СЕТ СН'!$G$26</f>
        <v>1428.9609917400001</v>
      </c>
      <c r="J97" s="36">
        <f>SUMIFS(СВЦЭМ!$D$33:$D$776,СВЦЭМ!$A$33:$A$776,$A97,СВЦЭМ!$B$33:$B$776,J$83)+'СЕТ СН'!$G$14+СВЦЭМ!$D$10+'СЕТ СН'!$G$6-'СЕТ СН'!$G$26</f>
        <v>1386.59086071</v>
      </c>
      <c r="K97" s="36">
        <f>SUMIFS(СВЦЭМ!$D$33:$D$776,СВЦЭМ!$A$33:$A$776,$A97,СВЦЭМ!$B$33:$B$776,K$83)+'СЕТ СН'!$G$14+СВЦЭМ!$D$10+'СЕТ СН'!$G$6-'СЕТ СН'!$G$26</f>
        <v>1358.74905584</v>
      </c>
      <c r="L97" s="36">
        <f>SUMIFS(СВЦЭМ!$D$33:$D$776,СВЦЭМ!$A$33:$A$776,$A97,СВЦЭМ!$B$33:$B$776,L$83)+'СЕТ СН'!$G$14+СВЦЭМ!$D$10+'СЕТ СН'!$G$6-'СЕТ СН'!$G$26</f>
        <v>1346.6615023100001</v>
      </c>
      <c r="M97" s="36">
        <f>SUMIFS(СВЦЭМ!$D$33:$D$776,СВЦЭМ!$A$33:$A$776,$A97,СВЦЭМ!$B$33:$B$776,M$83)+'СЕТ СН'!$G$14+СВЦЭМ!$D$10+'СЕТ СН'!$G$6-'СЕТ СН'!$G$26</f>
        <v>1288.8038122500002</v>
      </c>
      <c r="N97" s="36">
        <f>SUMIFS(СВЦЭМ!$D$33:$D$776,СВЦЭМ!$A$33:$A$776,$A97,СВЦЭМ!$B$33:$B$776,N$83)+'СЕТ СН'!$G$14+СВЦЭМ!$D$10+'СЕТ СН'!$G$6-'СЕТ СН'!$G$26</f>
        <v>1242.8314438299999</v>
      </c>
      <c r="O97" s="36">
        <f>SUMIFS(СВЦЭМ!$D$33:$D$776,СВЦЭМ!$A$33:$A$776,$A97,СВЦЭМ!$B$33:$B$776,O$83)+'СЕТ СН'!$G$14+СВЦЭМ!$D$10+'СЕТ СН'!$G$6-'СЕТ СН'!$G$26</f>
        <v>1238.8854416600002</v>
      </c>
      <c r="P97" s="36">
        <f>SUMIFS(СВЦЭМ!$D$33:$D$776,СВЦЭМ!$A$33:$A$776,$A97,СВЦЭМ!$B$33:$B$776,P$83)+'СЕТ СН'!$G$14+СВЦЭМ!$D$10+'СЕТ СН'!$G$6-'СЕТ СН'!$G$26</f>
        <v>1241.9089915500001</v>
      </c>
      <c r="Q97" s="36">
        <f>SUMIFS(СВЦЭМ!$D$33:$D$776,СВЦЭМ!$A$33:$A$776,$A97,СВЦЭМ!$B$33:$B$776,Q$83)+'СЕТ СН'!$G$14+СВЦЭМ!$D$10+'СЕТ СН'!$G$6-'СЕТ СН'!$G$26</f>
        <v>1245.1798178600002</v>
      </c>
      <c r="R97" s="36">
        <f>SUMIFS(СВЦЭМ!$D$33:$D$776,СВЦЭМ!$A$33:$A$776,$A97,СВЦЭМ!$B$33:$B$776,R$83)+'СЕТ СН'!$G$14+СВЦЭМ!$D$10+'СЕТ СН'!$G$6-'СЕТ СН'!$G$26</f>
        <v>1229.6133375300001</v>
      </c>
      <c r="S97" s="36">
        <f>SUMIFS(СВЦЭМ!$D$33:$D$776,СВЦЭМ!$A$33:$A$776,$A97,СВЦЭМ!$B$33:$B$776,S$83)+'СЕТ СН'!$G$14+СВЦЭМ!$D$10+'СЕТ СН'!$G$6-'СЕТ СН'!$G$26</f>
        <v>1233.02569582</v>
      </c>
      <c r="T97" s="36">
        <f>SUMIFS(СВЦЭМ!$D$33:$D$776,СВЦЭМ!$A$33:$A$776,$A97,СВЦЭМ!$B$33:$B$776,T$83)+'СЕТ СН'!$G$14+СВЦЭМ!$D$10+'СЕТ СН'!$G$6-'СЕТ СН'!$G$26</f>
        <v>1230.6963906400001</v>
      </c>
      <c r="U97" s="36">
        <f>SUMIFS(СВЦЭМ!$D$33:$D$776,СВЦЭМ!$A$33:$A$776,$A97,СВЦЭМ!$B$33:$B$776,U$83)+'СЕТ СН'!$G$14+СВЦЭМ!$D$10+'СЕТ СН'!$G$6-'СЕТ СН'!$G$26</f>
        <v>1211.59733585</v>
      </c>
      <c r="V97" s="36">
        <f>SUMIFS(СВЦЭМ!$D$33:$D$776,СВЦЭМ!$A$33:$A$776,$A97,СВЦЭМ!$B$33:$B$776,V$83)+'СЕТ СН'!$G$14+СВЦЭМ!$D$10+'СЕТ СН'!$G$6-'СЕТ СН'!$G$26</f>
        <v>1206.5296873299999</v>
      </c>
      <c r="W97" s="36">
        <f>SUMIFS(СВЦЭМ!$D$33:$D$776,СВЦЭМ!$A$33:$A$776,$A97,СВЦЭМ!$B$33:$B$776,W$83)+'СЕТ СН'!$G$14+СВЦЭМ!$D$10+'СЕТ СН'!$G$6-'СЕТ СН'!$G$26</f>
        <v>1217.05091537</v>
      </c>
      <c r="X97" s="36">
        <f>SUMIFS(СВЦЭМ!$D$33:$D$776,СВЦЭМ!$A$33:$A$776,$A97,СВЦЭМ!$B$33:$B$776,X$83)+'СЕТ СН'!$G$14+СВЦЭМ!$D$10+'СЕТ СН'!$G$6-'СЕТ СН'!$G$26</f>
        <v>1240.6255021699999</v>
      </c>
      <c r="Y97" s="36">
        <f>SUMIFS(СВЦЭМ!$D$33:$D$776,СВЦЭМ!$A$33:$A$776,$A97,СВЦЭМ!$B$33:$B$776,Y$83)+'СЕТ СН'!$G$14+СВЦЭМ!$D$10+'СЕТ СН'!$G$6-'СЕТ СН'!$G$26</f>
        <v>1348.7947852699999</v>
      </c>
    </row>
    <row r="98" spans="1:25" ht="15.75" x14ac:dyDescent="0.2">
      <c r="A98" s="35">
        <f t="shared" si="2"/>
        <v>44089</v>
      </c>
      <c r="B98" s="36">
        <f>SUMIFS(СВЦЭМ!$D$33:$D$776,СВЦЭМ!$A$33:$A$776,$A98,СВЦЭМ!$B$33:$B$776,B$83)+'СЕТ СН'!$G$14+СВЦЭМ!$D$10+'СЕТ СН'!$G$6-'СЕТ СН'!$G$26</f>
        <v>1388.9843110300001</v>
      </c>
      <c r="C98" s="36">
        <f>SUMIFS(СВЦЭМ!$D$33:$D$776,СВЦЭМ!$A$33:$A$776,$A98,СВЦЭМ!$B$33:$B$776,C$83)+'СЕТ СН'!$G$14+СВЦЭМ!$D$10+'СЕТ СН'!$G$6-'СЕТ СН'!$G$26</f>
        <v>1403.1915112400002</v>
      </c>
      <c r="D98" s="36">
        <f>SUMIFS(СВЦЭМ!$D$33:$D$776,СВЦЭМ!$A$33:$A$776,$A98,СВЦЭМ!$B$33:$B$776,D$83)+'СЕТ СН'!$G$14+СВЦЭМ!$D$10+'СЕТ СН'!$G$6-'СЕТ СН'!$G$26</f>
        <v>1428.7015040700001</v>
      </c>
      <c r="E98" s="36">
        <f>SUMIFS(СВЦЭМ!$D$33:$D$776,СВЦЭМ!$A$33:$A$776,$A98,СВЦЭМ!$B$33:$B$776,E$83)+'СЕТ СН'!$G$14+СВЦЭМ!$D$10+'СЕТ СН'!$G$6-'СЕТ СН'!$G$26</f>
        <v>1430.6505226899999</v>
      </c>
      <c r="F98" s="36">
        <f>SUMIFS(СВЦЭМ!$D$33:$D$776,СВЦЭМ!$A$33:$A$776,$A98,СВЦЭМ!$B$33:$B$776,F$83)+'СЕТ СН'!$G$14+СВЦЭМ!$D$10+'СЕТ СН'!$G$6-'СЕТ СН'!$G$26</f>
        <v>1429.77825037</v>
      </c>
      <c r="G98" s="36">
        <f>SUMIFS(СВЦЭМ!$D$33:$D$776,СВЦЭМ!$A$33:$A$776,$A98,СВЦЭМ!$B$33:$B$776,G$83)+'СЕТ СН'!$G$14+СВЦЭМ!$D$10+'СЕТ СН'!$G$6-'СЕТ СН'!$G$26</f>
        <v>1421.44358956</v>
      </c>
      <c r="H98" s="36">
        <f>SUMIFS(СВЦЭМ!$D$33:$D$776,СВЦЭМ!$A$33:$A$776,$A98,СВЦЭМ!$B$33:$B$776,H$83)+'СЕТ СН'!$G$14+СВЦЭМ!$D$10+'СЕТ СН'!$G$6-'СЕТ СН'!$G$26</f>
        <v>1378.1880599800002</v>
      </c>
      <c r="I98" s="36">
        <f>SUMIFS(СВЦЭМ!$D$33:$D$776,СВЦЭМ!$A$33:$A$776,$A98,СВЦЭМ!$B$33:$B$776,I$83)+'СЕТ СН'!$G$14+СВЦЭМ!$D$10+'СЕТ СН'!$G$6-'СЕТ СН'!$G$26</f>
        <v>1364.4033150700002</v>
      </c>
      <c r="J98" s="36">
        <f>SUMIFS(СВЦЭМ!$D$33:$D$776,СВЦЭМ!$A$33:$A$776,$A98,СВЦЭМ!$B$33:$B$776,J$83)+'СЕТ СН'!$G$14+СВЦЭМ!$D$10+'СЕТ СН'!$G$6-'СЕТ СН'!$G$26</f>
        <v>1314.37082893</v>
      </c>
      <c r="K98" s="36">
        <f>SUMIFS(СВЦЭМ!$D$33:$D$776,СВЦЭМ!$A$33:$A$776,$A98,СВЦЭМ!$B$33:$B$776,K$83)+'СЕТ СН'!$G$14+СВЦЭМ!$D$10+'СЕТ СН'!$G$6-'СЕТ СН'!$G$26</f>
        <v>1278.0674822300002</v>
      </c>
      <c r="L98" s="36">
        <f>SUMIFS(СВЦЭМ!$D$33:$D$776,СВЦЭМ!$A$33:$A$776,$A98,СВЦЭМ!$B$33:$B$776,L$83)+'СЕТ СН'!$G$14+СВЦЭМ!$D$10+'СЕТ СН'!$G$6-'СЕТ СН'!$G$26</f>
        <v>1288.6617140500002</v>
      </c>
      <c r="M98" s="36">
        <f>SUMIFS(СВЦЭМ!$D$33:$D$776,СВЦЭМ!$A$33:$A$776,$A98,СВЦЭМ!$B$33:$B$776,M$83)+'СЕТ СН'!$G$14+СВЦЭМ!$D$10+'СЕТ СН'!$G$6-'СЕТ СН'!$G$26</f>
        <v>1263.2188988800001</v>
      </c>
      <c r="N98" s="36">
        <f>SUMIFS(СВЦЭМ!$D$33:$D$776,СВЦЭМ!$A$33:$A$776,$A98,СВЦЭМ!$B$33:$B$776,N$83)+'СЕТ СН'!$G$14+СВЦЭМ!$D$10+'СЕТ СН'!$G$6-'СЕТ СН'!$G$26</f>
        <v>1223.1790704300001</v>
      </c>
      <c r="O98" s="36">
        <f>SUMIFS(СВЦЭМ!$D$33:$D$776,СВЦЭМ!$A$33:$A$776,$A98,СВЦЭМ!$B$33:$B$776,O$83)+'СЕТ СН'!$G$14+СВЦЭМ!$D$10+'СЕТ СН'!$G$6-'СЕТ СН'!$G$26</f>
        <v>1197.5841814600001</v>
      </c>
      <c r="P98" s="36">
        <f>SUMIFS(СВЦЭМ!$D$33:$D$776,СВЦЭМ!$A$33:$A$776,$A98,СВЦЭМ!$B$33:$B$776,P$83)+'СЕТ СН'!$G$14+СВЦЭМ!$D$10+'СЕТ СН'!$G$6-'СЕТ СН'!$G$26</f>
        <v>1197.52712954</v>
      </c>
      <c r="Q98" s="36">
        <f>SUMIFS(СВЦЭМ!$D$33:$D$776,СВЦЭМ!$A$33:$A$776,$A98,СВЦЭМ!$B$33:$B$776,Q$83)+'СЕТ СН'!$G$14+СВЦЭМ!$D$10+'СЕТ СН'!$G$6-'СЕТ СН'!$G$26</f>
        <v>1198.72017643</v>
      </c>
      <c r="R98" s="36">
        <f>SUMIFS(СВЦЭМ!$D$33:$D$776,СВЦЭМ!$A$33:$A$776,$A98,СВЦЭМ!$B$33:$B$776,R$83)+'СЕТ СН'!$G$14+СВЦЭМ!$D$10+'СЕТ СН'!$G$6-'СЕТ СН'!$G$26</f>
        <v>1191.66554122</v>
      </c>
      <c r="S98" s="36">
        <f>SUMIFS(СВЦЭМ!$D$33:$D$776,СВЦЭМ!$A$33:$A$776,$A98,СВЦЭМ!$B$33:$B$776,S$83)+'СЕТ СН'!$G$14+СВЦЭМ!$D$10+'СЕТ СН'!$G$6-'СЕТ СН'!$G$26</f>
        <v>1196.69986954</v>
      </c>
      <c r="T98" s="36">
        <f>SUMIFS(СВЦЭМ!$D$33:$D$776,СВЦЭМ!$A$33:$A$776,$A98,СВЦЭМ!$B$33:$B$776,T$83)+'СЕТ СН'!$G$14+СВЦЭМ!$D$10+'СЕТ СН'!$G$6-'СЕТ СН'!$G$26</f>
        <v>1179.8665575700002</v>
      </c>
      <c r="U98" s="36">
        <f>SUMIFS(СВЦЭМ!$D$33:$D$776,СВЦЭМ!$A$33:$A$776,$A98,СВЦЭМ!$B$33:$B$776,U$83)+'СЕТ СН'!$G$14+СВЦЭМ!$D$10+'СЕТ СН'!$G$6-'СЕТ СН'!$G$26</f>
        <v>1162.6348640300002</v>
      </c>
      <c r="V98" s="36">
        <f>SUMIFS(СВЦЭМ!$D$33:$D$776,СВЦЭМ!$A$33:$A$776,$A98,СВЦЭМ!$B$33:$B$776,V$83)+'СЕТ СН'!$G$14+СВЦЭМ!$D$10+'СЕТ СН'!$G$6-'СЕТ СН'!$G$26</f>
        <v>1175.9965826500002</v>
      </c>
      <c r="W98" s="36">
        <f>SUMIFS(СВЦЭМ!$D$33:$D$776,СВЦЭМ!$A$33:$A$776,$A98,СВЦЭМ!$B$33:$B$776,W$83)+'СЕТ СН'!$G$14+СВЦЭМ!$D$10+'СЕТ СН'!$G$6-'СЕТ СН'!$G$26</f>
        <v>1180.33334289</v>
      </c>
      <c r="X98" s="36">
        <f>SUMIFS(СВЦЭМ!$D$33:$D$776,СВЦЭМ!$A$33:$A$776,$A98,СВЦЭМ!$B$33:$B$776,X$83)+'СЕТ СН'!$G$14+СВЦЭМ!$D$10+'СЕТ СН'!$G$6-'СЕТ СН'!$G$26</f>
        <v>1208.7703479700001</v>
      </c>
      <c r="Y98" s="36">
        <f>SUMIFS(СВЦЭМ!$D$33:$D$776,СВЦЭМ!$A$33:$A$776,$A98,СВЦЭМ!$B$33:$B$776,Y$83)+'СЕТ СН'!$G$14+СВЦЭМ!$D$10+'СЕТ СН'!$G$6-'СЕТ СН'!$G$26</f>
        <v>1300.2671919200002</v>
      </c>
    </row>
    <row r="99" spans="1:25" ht="15.75" x14ac:dyDescent="0.2">
      <c r="A99" s="35">
        <f t="shared" si="2"/>
        <v>44090</v>
      </c>
      <c r="B99" s="36">
        <f>SUMIFS(СВЦЭМ!$D$33:$D$776,СВЦЭМ!$A$33:$A$776,$A99,СВЦЭМ!$B$33:$B$776,B$83)+'СЕТ СН'!$G$14+СВЦЭМ!$D$10+'СЕТ СН'!$G$6-'СЕТ СН'!$G$26</f>
        <v>1373.25260228</v>
      </c>
      <c r="C99" s="36">
        <f>SUMIFS(СВЦЭМ!$D$33:$D$776,СВЦЭМ!$A$33:$A$776,$A99,СВЦЭМ!$B$33:$B$776,C$83)+'СЕТ СН'!$G$14+СВЦЭМ!$D$10+'СЕТ СН'!$G$6-'СЕТ СН'!$G$26</f>
        <v>1401.2643637000001</v>
      </c>
      <c r="D99" s="36">
        <f>SUMIFS(СВЦЭМ!$D$33:$D$776,СВЦЭМ!$A$33:$A$776,$A99,СВЦЭМ!$B$33:$B$776,D$83)+'СЕТ СН'!$G$14+СВЦЭМ!$D$10+'СЕТ СН'!$G$6-'СЕТ СН'!$G$26</f>
        <v>1430.2358450800002</v>
      </c>
      <c r="E99" s="36">
        <f>SUMIFS(СВЦЭМ!$D$33:$D$776,СВЦЭМ!$A$33:$A$776,$A99,СВЦЭМ!$B$33:$B$776,E$83)+'СЕТ СН'!$G$14+СВЦЭМ!$D$10+'СЕТ СН'!$G$6-'СЕТ СН'!$G$26</f>
        <v>1440.42225259</v>
      </c>
      <c r="F99" s="36">
        <f>SUMIFS(СВЦЭМ!$D$33:$D$776,СВЦЭМ!$A$33:$A$776,$A99,СВЦЭМ!$B$33:$B$776,F$83)+'СЕТ СН'!$G$14+СВЦЭМ!$D$10+'СЕТ СН'!$G$6-'СЕТ СН'!$G$26</f>
        <v>1459.5001817299999</v>
      </c>
      <c r="G99" s="36">
        <f>SUMIFS(СВЦЭМ!$D$33:$D$776,СВЦЭМ!$A$33:$A$776,$A99,СВЦЭМ!$B$33:$B$776,G$83)+'СЕТ СН'!$G$14+СВЦЭМ!$D$10+'СЕТ СН'!$G$6-'СЕТ СН'!$G$26</f>
        <v>1448.0261236199999</v>
      </c>
      <c r="H99" s="36">
        <f>SUMIFS(СВЦЭМ!$D$33:$D$776,СВЦЭМ!$A$33:$A$776,$A99,СВЦЭМ!$B$33:$B$776,H$83)+'СЕТ СН'!$G$14+СВЦЭМ!$D$10+'СЕТ СН'!$G$6-'СЕТ СН'!$G$26</f>
        <v>1387.2570350400001</v>
      </c>
      <c r="I99" s="36">
        <f>SUMIFS(СВЦЭМ!$D$33:$D$776,СВЦЭМ!$A$33:$A$776,$A99,СВЦЭМ!$B$33:$B$776,I$83)+'СЕТ СН'!$G$14+СВЦЭМ!$D$10+'СЕТ СН'!$G$6-'СЕТ СН'!$G$26</f>
        <v>1326.1037053099999</v>
      </c>
      <c r="J99" s="36">
        <f>SUMIFS(СВЦЭМ!$D$33:$D$776,СВЦЭМ!$A$33:$A$776,$A99,СВЦЭМ!$B$33:$B$776,J$83)+'СЕТ СН'!$G$14+СВЦЭМ!$D$10+'СЕТ СН'!$G$6-'СЕТ СН'!$G$26</f>
        <v>1292.4710081500002</v>
      </c>
      <c r="K99" s="36">
        <f>SUMIFS(СВЦЭМ!$D$33:$D$776,СВЦЭМ!$A$33:$A$776,$A99,СВЦЭМ!$B$33:$B$776,K$83)+'СЕТ СН'!$G$14+СВЦЭМ!$D$10+'СЕТ СН'!$G$6-'СЕТ СН'!$G$26</f>
        <v>1291.7668173300001</v>
      </c>
      <c r="L99" s="36">
        <f>SUMIFS(СВЦЭМ!$D$33:$D$776,СВЦЭМ!$A$33:$A$776,$A99,СВЦЭМ!$B$33:$B$776,L$83)+'СЕТ СН'!$G$14+СВЦЭМ!$D$10+'СЕТ СН'!$G$6-'СЕТ СН'!$G$26</f>
        <v>1276.05709626</v>
      </c>
      <c r="M99" s="36">
        <f>SUMIFS(СВЦЭМ!$D$33:$D$776,СВЦЭМ!$A$33:$A$776,$A99,СВЦЭМ!$B$33:$B$776,M$83)+'СЕТ СН'!$G$14+СВЦЭМ!$D$10+'СЕТ СН'!$G$6-'СЕТ СН'!$G$26</f>
        <v>1239.82429804</v>
      </c>
      <c r="N99" s="36">
        <f>SUMIFS(СВЦЭМ!$D$33:$D$776,СВЦЭМ!$A$33:$A$776,$A99,СВЦЭМ!$B$33:$B$776,N$83)+'СЕТ СН'!$G$14+СВЦЭМ!$D$10+'СЕТ СН'!$G$6-'СЕТ СН'!$G$26</f>
        <v>1192.7468990500001</v>
      </c>
      <c r="O99" s="36">
        <f>SUMIFS(СВЦЭМ!$D$33:$D$776,СВЦЭМ!$A$33:$A$776,$A99,СВЦЭМ!$B$33:$B$776,O$83)+'СЕТ СН'!$G$14+СВЦЭМ!$D$10+'СЕТ СН'!$G$6-'СЕТ СН'!$G$26</f>
        <v>1177.88207018</v>
      </c>
      <c r="P99" s="36">
        <f>SUMIFS(СВЦЭМ!$D$33:$D$776,СВЦЭМ!$A$33:$A$776,$A99,СВЦЭМ!$B$33:$B$776,P$83)+'СЕТ СН'!$G$14+СВЦЭМ!$D$10+'СЕТ СН'!$G$6-'СЕТ СН'!$G$26</f>
        <v>1179.8651301700002</v>
      </c>
      <c r="Q99" s="36">
        <f>SUMIFS(СВЦЭМ!$D$33:$D$776,СВЦЭМ!$A$33:$A$776,$A99,СВЦЭМ!$B$33:$B$776,Q$83)+'СЕТ СН'!$G$14+СВЦЭМ!$D$10+'СЕТ СН'!$G$6-'СЕТ СН'!$G$26</f>
        <v>1177.3211225099999</v>
      </c>
      <c r="R99" s="36">
        <f>SUMIFS(СВЦЭМ!$D$33:$D$776,СВЦЭМ!$A$33:$A$776,$A99,СВЦЭМ!$B$33:$B$776,R$83)+'СЕТ СН'!$G$14+СВЦЭМ!$D$10+'СЕТ СН'!$G$6-'СЕТ СН'!$G$26</f>
        <v>1174.46628437</v>
      </c>
      <c r="S99" s="36">
        <f>SUMIFS(СВЦЭМ!$D$33:$D$776,СВЦЭМ!$A$33:$A$776,$A99,СВЦЭМ!$B$33:$B$776,S$83)+'СЕТ СН'!$G$14+СВЦЭМ!$D$10+'СЕТ СН'!$G$6-'СЕТ СН'!$G$26</f>
        <v>1174.11967845</v>
      </c>
      <c r="T99" s="36">
        <f>SUMIFS(СВЦЭМ!$D$33:$D$776,СВЦЭМ!$A$33:$A$776,$A99,СВЦЭМ!$B$33:$B$776,T$83)+'СЕТ СН'!$G$14+СВЦЭМ!$D$10+'СЕТ СН'!$G$6-'СЕТ СН'!$G$26</f>
        <v>1167.7668511300001</v>
      </c>
      <c r="U99" s="36">
        <f>SUMIFS(СВЦЭМ!$D$33:$D$776,СВЦЭМ!$A$33:$A$776,$A99,СВЦЭМ!$B$33:$B$776,U$83)+'СЕТ СН'!$G$14+СВЦЭМ!$D$10+'СЕТ СН'!$G$6-'СЕТ СН'!$G$26</f>
        <v>1167.2538538600002</v>
      </c>
      <c r="V99" s="36">
        <f>SUMIFS(СВЦЭМ!$D$33:$D$776,СВЦЭМ!$A$33:$A$776,$A99,СВЦЭМ!$B$33:$B$776,V$83)+'СЕТ СН'!$G$14+СВЦЭМ!$D$10+'СЕТ СН'!$G$6-'СЕТ СН'!$G$26</f>
        <v>1171.7672450300001</v>
      </c>
      <c r="W99" s="36">
        <f>SUMIFS(СВЦЭМ!$D$33:$D$776,СВЦЭМ!$A$33:$A$776,$A99,СВЦЭМ!$B$33:$B$776,W$83)+'СЕТ СН'!$G$14+СВЦЭМ!$D$10+'СЕТ СН'!$G$6-'СЕТ СН'!$G$26</f>
        <v>1162.3402932500001</v>
      </c>
      <c r="X99" s="36">
        <f>SUMIFS(СВЦЭМ!$D$33:$D$776,СВЦЭМ!$A$33:$A$776,$A99,СВЦЭМ!$B$33:$B$776,X$83)+'СЕТ СН'!$G$14+СВЦЭМ!$D$10+'СЕТ СН'!$G$6-'СЕТ СН'!$G$26</f>
        <v>1193.90881021</v>
      </c>
      <c r="Y99" s="36">
        <f>SUMIFS(СВЦЭМ!$D$33:$D$776,СВЦЭМ!$A$33:$A$776,$A99,СВЦЭМ!$B$33:$B$776,Y$83)+'СЕТ СН'!$G$14+СВЦЭМ!$D$10+'СЕТ СН'!$G$6-'СЕТ СН'!$G$26</f>
        <v>1280.8117436699999</v>
      </c>
    </row>
    <row r="100" spans="1:25" ht="15.75" x14ac:dyDescent="0.2">
      <c r="A100" s="35">
        <f t="shared" si="2"/>
        <v>44091</v>
      </c>
      <c r="B100" s="36">
        <f>SUMIFS(СВЦЭМ!$D$33:$D$776,СВЦЭМ!$A$33:$A$776,$A100,СВЦЭМ!$B$33:$B$776,B$83)+'СЕТ СН'!$G$14+СВЦЭМ!$D$10+'СЕТ СН'!$G$6-'СЕТ СН'!$G$26</f>
        <v>1393.55032231</v>
      </c>
      <c r="C100" s="36">
        <f>SUMIFS(СВЦЭМ!$D$33:$D$776,СВЦЭМ!$A$33:$A$776,$A100,СВЦЭМ!$B$33:$B$776,C$83)+'СЕТ СН'!$G$14+СВЦЭМ!$D$10+'СЕТ СН'!$G$6-'СЕТ СН'!$G$26</f>
        <v>1426.1191788199999</v>
      </c>
      <c r="D100" s="36">
        <f>SUMIFS(СВЦЭМ!$D$33:$D$776,СВЦЭМ!$A$33:$A$776,$A100,СВЦЭМ!$B$33:$B$776,D$83)+'СЕТ СН'!$G$14+СВЦЭМ!$D$10+'СЕТ СН'!$G$6-'СЕТ СН'!$G$26</f>
        <v>1451.43727438</v>
      </c>
      <c r="E100" s="36">
        <f>SUMIFS(СВЦЭМ!$D$33:$D$776,СВЦЭМ!$A$33:$A$776,$A100,СВЦЭМ!$B$33:$B$776,E$83)+'СЕТ СН'!$G$14+СВЦЭМ!$D$10+'СЕТ СН'!$G$6-'СЕТ СН'!$G$26</f>
        <v>1461.0590265400001</v>
      </c>
      <c r="F100" s="36">
        <f>SUMIFS(СВЦЭМ!$D$33:$D$776,СВЦЭМ!$A$33:$A$776,$A100,СВЦЭМ!$B$33:$B$776,F$83)+'СЕТ СН'!$G$14+СВЦЭМ!$D$10+'СЕТ СН'!$G$6-'СЕТ СН'!$G$26</f>
        <v>1468.4557564199999</v>
      </c>
      <c r="G100" s="36">
        <f>SUMIFS(СВЦЭМ!$D$33:$D$776,СВЦЭМ!$A$33:$A$776,$A100,СВЦЭМ!$B$33:$B$776,G$83)+'СЕТ СН'!$G$14+СВЦЭМ!$D$10+'СЕТ СН'!$G$6-'СЕТ СН'!$G$26</f>
        <v>1451.4370427399999</v>
      </c>
      <c r="H100" s="36">
        <f>SUMIFS(СВЦЭМ!$D$33:$D$776,СВЦЭМ!$A$33:$A$776,$A100,СВЦЭМ!$B$33:$B$776,H$83)+'СЕТ СН'!$G$14+СВЦЭМ!$D$10+'СЕТ СН'!$G$6-'СЕТ СН'!$G$26</f>
        <v>1393.4524736400001</v>
      </c>
      <c r="I100" s="36">
        <f>SUMIFS(СВЦЭМ!$D$33:$D$776,СВЦЭМ!$A$33:$A$776,$A100,СВЦЭМ!$B$33:$B$776,I$83)+'СЕТ СН'!$G$14+СВЦЭМ!$D$10+'СЕТ СН'!$G$6-'СЕТ СН'!$G$26</f>
        <v>1328.60276477</v>
      </c>
      <c r="J100" s="36">
        <f>SUMIFS(СВЦЭМ!$D$33:$D$776,СВЦЭМ!$A$33:$A$776,$A100,СВЦЭМ!$B$33:$B$776,J$83)+'СЕТ СН'!$G$14+СВЦЭМ!$D$10+'СЕТ СН'!$G$6-'СЕТ СН'!$G$26</f>
        <v>1288.0413855500001</v>
      </c>
      <c r="K100" s="36">
        <f>SUMIFS(СВЦЭМ!$D$33:$D$776,СВЦЭМ!$A$33:$A$776,$A100,СВЦЭМ!$B$33:$B$776,K$83)+'СЕТ СН'!$G$14+СВЦЭМ!$D$10+'СЕТ СН'!$G$6-'СЕТ СН'!$G$26</f>
        <v>1261.3373083700001</v>
      </c>
      <c r="L100" s="36">
        <f>SUMIFS(СВЦЭМ!$D$33:$D$776,СВЦЭМ!$A$33:$A$776,$A100,СВЦЭМ!$B$33:$B$776,L$83)+'СЕТ СН'!$G$14+СВЦЭМ!$D$10+'СЕТ СН'!$G$6-'СЕТ СН'!$G$26</f>
        <v>1273.4802828400002</v>
      </c>
      <c r="M100" s="36">
        <f>SUMIFS(СВЦЭМ!$D$33:$D$776,СВЦЭМ!$A$33:$A$776,$A100,СВЦЭМ!$B$33:$B$776,M$83)+'СЕТ СН'!$G$14+СВЦЭМ!$D$10+'СЕТ СН'!$G$6-'СЕТ СН'!$G$26</f>
        <v>1233.4417253700001</v>
      </c>
      <c r="N100" s="36">
        <f>SUMIFS(СВЦЭМ!$D$33:$D$776,СВЦЭМ!$A$33:$A$776,$A100,СВЦЭМ!$B$33:$B$776,N$83)+'СЕТ СН'!$G$14+СВЦЭМ!$D$10+'СЕТ СН'!$G$6-'СЕТ СН'!$G$26</f>
        <v>1186.87959705</v>
      </c>
      <c r="O100" s="36">
        <f>SUMIFS(СВЦЭМ!$D$33:$D$776,СВЦЭМ!$A$33:$A$776,$A100,СВЦЭМ!$B$33:$B$776,O$83)+'СЕТ СН'!$G$14+СВЦЭМ!$D$10+'СЕТ СН'!$G$6-'СЕТ СН'!$G$26</f>
        <v>1166.8766383400002</v>
      </c>
      <c r="P100" s="36">
        <f>SUMIFS(СВЦЭМ!$D$33:$D$776,СВЦЭМ!$A$33:$A$776,$A100,СВЦЭМ!$B$33:$B$776,P$83)+'СЕТ СН'!$G$14+СВЦЭМ!$D$10+'СЕТ СН'!$G$6-'СЕТ СН'!$G$26</f>
        <v>1167.9200111499999</v>
      </c>
      <c r="Q100" s="36">
        <f>SUMIFS(СВЦЭМ!$D$33:$D$776,СВЦЭМ!$A$33:$A$776,$A100,СВЦЭМ!$B$33:$B$776,Q$83)+'СЕТ СН'!$G$14+СВЦЭМ!$D$10+'СЕТ СН'!$G$6-'СЕТ СН'!$G$26</f>
        <v>1172.0574486999999</v>
      </c>
      <c r="R100" s="36">
        <f>SUMIFS(СВЦЭМ!$D$33:$D$776,СВЦЭМ!$A$33:$A$776,$A100,СВЦЭМ!$B$33:$B$776,R$83)+'СЕТ СН'!$G$14+СВЦЭМ!$D$10+'СЕТ СН'!$G$6-'СЕТ СН'!$G$26</f>
        <v>1174.2260159800001</v>
      </c>
      <c r="S100" s="36">
        <f>SUMIFS(СВЦЭМ!$D$33:$D$776,СВЦЭМ!$A$33:$A$776,$A100,СВЦЭМ!$B$33:$B$776,S$83)+'СЕТ СН'!$G$14+СВЦЭМ!$D$10+'СЕТ СН'!$G$6-'СЕТ СН'!$G$26</f>
        <v>1165.9645249300002</v>
      </c>
      <c r="T100" s="36">
        <f>SUMIFS(СВЦЭМ!$D$33:$D$776,СВЦЭМ!$A$33:$A$776,$A100,СВЦЭМ!$B$33:$B$776,T$83)+'СЕТ СН'!$G$14+СВЦЭМ!$D$10+'СЕТ СН'!$G$6-'СЕТ СН'!$G$26</f>
        <v>1156.9115672900002</v>
      </c>
      <c r="U100" s="36">
        <f>SUMIFS(СВЦЭМ!$D$33:$D$776,СВЦЭМ!$A$33:$A$776,$A100,СВЦЭМ!$B$33:$B$776,U$83)+'СЕТ СН'!$G$14+СВЦЭМ!$D$10+'СЕТ СН'!$G$6-'СЕТ СН'!$G$26</f>
        <v>1153.22412009</v>
      </c>
      <c r="V100" s="36">
        <f>SUMIFS(СВЦЭМ!$D$33:$D$776,СВЦЭМ!$A$33:$A$776,$A100,СВЦЭМ!$B$33:$B$776,V$83)+'СЕТ СН'!$G$14+СВЦЭМ!$D$10+'СЕТ СН'!$G$6-'СЕТ СН'!$G$26</f>
        <v>1165.7938775100001</v>
      </c>
      <c r="W100" s="36">
        <f>SUMIFS(СВЦЭМ!$D$33:$D$776,СВЦЭМ!$A$33:$A$776,$A100,СВЦЭМ!$B$33:$B$776,W$83)+'СЕТ СН'!$G$14+СВЦЭМ!$D$10+'СЕТ СН'!$G$6-'СЕТ СН'!$G$26</f>
        <v>1151.5476077000001</v>
      </c>
      <c r="X100" s="36">
        <f>SUMIFS(СВЦЭМ!$D$33:$D$776,СВЦЭМ!$A$33:$A$776,$A100,СВЦЭМ!$B$33:$B$776,X$83)+'СЕТ СН'!$G$14+СВЦЭМ!$D$10+'СЕТ СН'!$G$6-'СЕТ СН'!$G$26</f>
        <v>1195.9417437000002</v>
      </c>
      <c r="Y100" s="36">
        <f>SUMIFS(СВЦЭМ!$D$33:$D$776,СВЦЭМ!$A$33:$A$776,$A100,СВЦЭМ!$B$33:$B$776,Y$83)+'СЕТ СН'!$G$14+СВЦЭМ!$D$10+'СЕТ СН'!$G$6-'СЕТ СН'!$G$26</f>
        <v>1281.7231445100001</v>
      </c>
    </row>
    <row r="101" spans="1:25" ht="15.75" x14ac:dyDescent="0.2">
      <c r="A101" s="35">
        <f t="shared" si="2"/>
        <v>44092</v>
      </c>
      <c r="B101" s="36">
        <f>SUMIFS(СВЦЭМ!$D$33:$D$776,СВЦЭМ!$A$33:$A$776,$A101,СВЦЭМ!$B$33:$B$776,B$83)+'СЕТ СН'!$G$14+СВЦЭМ!$D$10+'СЕТ СН'!$G$6-'СЕТ СН'!$G$26</f>
        <v>1391.1449614000001</v>
      </c>
      <c r="C101" s="36">
        <f>SUMIFS(СВЦЭМ!$D$33:$D$776,СВЦЭМ!$A$33:$A$776,$A101,СВЦЭМ!$B$33:$B$776,C$83)+'СЕТ СН'!$G$14+СВЦЭМ!$D$10+'СЕТ СН'!$G$6-'СЕТ СН'!$G$26</f>
        <v>1438.0770549600002</v>
      </c>
      <c r="D101" s="36">
        <f>SUMIFS(СВЦЭМ!$D$33:$D$776,СВЦЭМ!$A$33:$A$776,$A101,СВЦЭМ!$B$33:$B$776,D$83)+'СЕТ СН'!$G$14+СВЦЭМ!$D$10+'СЕТ СН'!$G$6-'СЕТ СН'!$G$26</f>
        <v>1485.4753163400001</v>
      </c>
      <c r="E101" s="36">
        <f>SUMIFS(СВЦЭМ!$D$33:$D$776,СВЦЭМ!$A$33:$A$776,$A101,СВЦЭМ!$B$33:$B$776,E$83)+'СЕТ СН'!$G$14+СВЦЭМ!$D$10+'СЕТ СН'!$G$6-'СЕТ СН'!$G$26</f>
        <v>1521.3270331799999</v>
      </c>
      <c r="F101" s="36">
        <f>SUMIFS(СВЦЭМ!$D$33:$D$776,СВЦЭМ!$A$33:$A$776,$A101,СВЦЭМ!$B$33:$B$776,F$83)+'СЕТ СН'!$G$14+СВЦЭМ!$D$10+'СЕТ СН'!$G$6-'СЕТ СН'!$G$26</f>
        <v>1539.4398832900001</v>
      </c>
      <c r="G101" s="36">
        <f>SUMIFS(СВЦЭМ!$D$33:$D$776,СВЦЭМ!$A$33:$A$776,$A101,СВЦЭМ!$B$33:$B$776,G$83)+'СЕТ СН'!$G$14+СВЦЭМ!$D$10+'СЕТ СН'!$G$6-'СЕТ СН'!$G$26</f>
        <v>1508.4983304500001</v>
      </c>
      <c r="H101" s="36">
        <f>SUMIFS(СВЦЭМ!$D$33:$D$776,СВЦЭМ!$A$33:$A$776,$A101,СВЦЭМ!$B$33:$B$776,H$83)+'СЕТ СН'!$G$14+СВЦЭМ!$D$10+'СЕТ СН'!$G$6-'СЕТ СН'!$G$26</f>
        <v>1458.5052701300001</v>
      </c>
      <c r="I101" s="36">
        <f>SUMIFS(СВЦЭМ!$D$33:$D$776,СВЦЭМ!$A$33:$A$776,$A101,СВЦЭМ!$B$33:$B$776,I$83)+'СЕТ СН'!$G$14+СВЦЭМ!$D$10+'СЕТ СН'!$G$6-'СЕТ СН'!$G$26</f>
        <v>1412.60921179</v>
      </c>
      <c r="J101" s="36">
        <f>SUMIFS(СВЦЭМ!$D$33:$D$776,СВЦЭМ!$A$33:$A$776,$A101,СВЦЭМ!$B$33:$B$776,J$83)+'СЕТ СН'!$G$14+СВЦЭМ!$D$10+'СЕТ СН'!$G$6-'СЕТ СН'!$G$26</f>
        <v>1379.4303054900001</v>
      </c>
      <c r="K101" s="36">
        <f>SUMIFS(СВЦЭМ!$D$33:$D$776,СВЦЭМ!$A$33:$A$776,$A101,СВЦЭМ!$B$33:$B$776,K$83)+'СЕТ СН'!$G$14+СВЦЭМ!$D$10+'СЕТ СН'!$G$6-'СЕТ СН'!$G$26</f>
        <v>1350.4535909599999</v>
      </c>
      <c r="L101" s="36">
        <f>SUMIFS(СВЦЭМ!$D$33:$D$776,СВЦЭМ!$A$33:$A$776,$A101,СВЦЭМ!$B$33:$B$776,L$83)+'СЕТ СН'!$G$14+СВЦЭМ!$D$10+'СЕТ СН'!$G$6-'СЕТ СН'!$G$26</f>
        <v>1353.46329397</v>
      </c>
      <c r="M101" s="36">
        <f>SUMIFS(СВЦЭМ!$D$33:$D$776,СВЦЭМ!$A$33:$A$776,$A101,СВЦЭМ!$B$33:$B$776,M$83)+'СЕТ СН'!$G$14+СВЦЭМ!$D$10+'СЕТ СН'!$G$6-'СЕТ СН'!$G$26</f>
        <v>1303.3682621</v>
      </c>
      <c r="N101" s="36">
        <f>SUMIFS(СВЦЭМ!$D$33:$D$776,СВЦЭМ!$A$33:$A$776,$A101,СВЦЭМ!$B$33:$B$776,N$83)+'СЕТ СН'!$G$14+СВЦЭМ!$D$10+'СЕТ СН'!$G$6-'СЕТ СН'!$G$26</f>
        <v>1248.7698428100002</v>
      </c>
      <c r="O101" s="36">
        <f>SUMIFS(СВЦЭМ!$D$33:$D$776,СВЦЭМ!$A$33:$A$776,$A101,СВЦЭМ!$B$33:$B$776,O$83)+'СЕТ СН'!$G$14+СВЦЭМ!$D$10+'СЕТ СН'!$G$6-'СЕТ СН'!$G$26</f>
        <v>1214.7973630900001</v>
      </c>
      <c r="P101" s="36">
        <f>SUMIFS(СВЦЭМ!$D$33:$D$776,СВЦЭМ!$A$33:$A$776,$A101,СВЦЭМ!$B$33:$B$776,P$83)+'СЕТ СН'!$G$14+СВЦЭМ!$D$10+'СЕТ СН'!$G$6-'СЕТ СН'!$G$26</f>
        <v>1250.3416863100001</v>
      </c>
      <c r="Q101" s="36">
        <f>SUMIFS(СВЦЭМ!$D$33:$D$776,СВЦЭМ!$A$33:$A$776,$A101,СВЦЭМ!$B$33:$B$776,Q$83)+'СЕТ СН'!$G$14+СВЦЭМ!$D$10+'СЕТ СН'!$G$6-'СЕТ СН'!$G$26</f>
        <v>1245.25645343</v>
      </c>
      <c r="R101" s="36">
        <f>SUMIFS(СВЦЭМ!$D$33:$D$776,СВЦЭМ!$A$33:$A$776,$A101,СВЦЭМ!$B$33:$B$776,R$83)+'СЕТ СН'!$G$14+СВЦЭМ!$D$10+'СЕТ СН'!$G$6-'СЕТ СН'!$G$26</f>
        <v>1222.3081213600001</v>
      </c>
      <c r="S101" s="36">
        <f>SUMIFS(СВЦЭМ!$D$33:$D$776,СВЦЭМ!$A$33:$A$776,$A101,СВЦЭМ!$B$33:$B$776,S$83)+'СЕТ СН'!$G$14+СВЦЭМ!$D$10+'СЕТ СН'!$G$6-'СЕТ СН'!$G$26</f>
        <v>1215.3515928700001</v>
      </c>
      <c r="T101" s="36">
        <f>SUMIFS(СВЦЭМ!$D$33:$D$776,СВЦЭМ!$A$33:$A$776,$A101,СВЦЭМ!$B$33:$B$776,T$83)+'СЕТ СН'!$G$14+СВЦЭМ!$D$10+'СЕТ СН'!$G$6-'СЕТ СН'!$G$26</f>
        <v>1206.9840596700001</v>
      </c>
      <c r="U101" s="36">
        <f>SUMIFS(СВЦЭМ!$D$33:$D$776,СВЦЭМ!$A$33:$A$776,$A101,СВЦЭМ!$B$33:$B$776,U$83)+'СЕТ СН'!$G$14+СВЦЭМ!$D$10+'СЕТ СН'!$G$6-'СЕТ СН'!$G$26</f>
        <v>1191.5138257900001</v>
      </c>
      <c r="V101" s="36">
        <f>SUMIFS(СВЦЭМ!$D$33:$D$776,СВЦЭМ!$A$33:$A$776,$A101,СВЦЭМ!$B$33:$B$776,V$83)+'СЕТ СН'!$G$14+СВЦЭМ!$D$10+'СЕТ СН'!$G$6-'СЕТ СН'!$G$26</f>
        <v>1194.5919161400002</v>
      </c>
      <c r="W101" s="36">
        <f>SUMIFS(СВЦЭМ!$D$33:$D$776,СВЦЭМ!$A$33:$A$776,$A101,СВЦЭМ!$B$33:$B$776,W$83)+'СЕТ СН'!$G$14+СВЦЭМ!$D$10+'СЕТ СН'!$G$6-'СЕТ СН'!$G$26</f>
        <v>1193.72476222</v>
      </c>
      <c r="X101" s="36">
        <f>SUMIFS(СВЦЭМ!$D$33:$D$776,СВЦЭМ!$A$33:$A$776,$A101,СВЦЭМ!$B$33:$B$776,X$83)+'СЕТ СН'!$G$14+СВЦЭМ!$D$10+'СЕТ СН'!$G$6-'СЕТ СН'!$G$26</f>
        <v>1236.9671162499999</v>
      </c>
      <c r="Y101" s="36">
        <f>SUMIFS(СВЦЭМ!$D$33:$D$776,СВЦЭМ!$A$33:$A$776,$A101,СВЦЭМ!$B$33:$B$776,Y$83)+'СЕТ СН'!$G$14+СВЦЭМ!$D$10+'СЕТ СН'!$G$6-'СЕТ СН'!$G$26</f>
        <v>1321.09458412</v>
      </c>
    </row>
    <row r="102" spans="1:25" ht="15.75" x14ac:dyDescent="0.2">
      <c r="A102" s="35">
        <f t="shared" si="2"/>
        <v>44093</v>
      </c>
      <c r="B102" s="36">
        <f>SUMIFS(СВЦЭМ!$D$33:$D$776,СВЦЭМ!$A$33:$A$776,$A102,СВЦЭМ!$B$33:$B$776,B$83)+'СЕТ СН'!$G$14+СВЦЭМ!$D$10+'СЕТ СН'!$G$6-'СЕТ СН'!$G$26</f>
        <v>1413.5699042900001</v>
      </c>
      <c r="C102" s="36">
        <f>SUMIFS(СВЦЭМ!$D$33:$D$776,СВЦЭМ!$A$33:$A$776,$A102,СВЦЭМ!$B$33:$B$776,C$83)+'СЕТ СН'!$G$14+СВЦЭМ!$D$10+'СЕТ СН'!$G$6-'СЕТ СН'!$G$26</f>
        <v>1449.9921562100001</v>
      </c>
      <c r="D102" s="36">
        <f>SUMIFS(СВЦЭМ!$D$33:$D$776,СВЦЭМ!$A$33:$A$776,$A102,СВЦЭМ!$B$33:$B$776,D$83)+'СЕТ СН'!$G$14+СВЦЭМ!$D$10+'СЕТ СН'!$G$6-'СЕТ СН'!$G$26</f>
        <v>1473.6800201599999</v>
      </c>
      <c r="E102" s="36">
        <f>SUMIFS(СВЦЭМ!$D$33:$D$776,СВЦЭМ!$A$33:$A$776,$A102,СВЦЭМ!$B$33:$B$776,E$83)+'СЕТ СН'!$G$14+СВЦЭМ!$D$10+'СЕТ СН'!$G$6-'СЕТ СН'!$G$26</f>
        <v>1494.0583326300002</v>
      </c>
      <c r="F102" s="36">
        <f>SUMIFS(СВЦЭМ!$D$33:$D$776,СВЦЭМ!$A$33:$A$776,$A102,СВЦЭМ!$B$33:$B$776,F$83)+'СЕТ СН'!$G$14+СВЦЭМ!$D$10+'СЕТ СН'!$G$6-'СЕТ СН'!$G$26</f>
        <v>1497.8713545099999</v>
      </c>
      <c r="G102" s="36">
        <f>SUMIFS(СВЦЭМ!$D$33:$D$776,СВЦЭМ!$A$33:$A$776,$A102,СВЦЭМ!$B$33:$B$776,G$83)+'СЕТ СН'!$G$14+СВЦЭМ!$D$10+'СЕТ СН'!$G$6-'СЕТ СН'!$G$26</f>
        <v>1485.3787837700002</v>
      </c>
      <c r="H102" s="36">
        <f>SUMIFS(СВЦЭМ!$D$33:$D$776,СВЦЭМ!$A$33:$A$776,$A102,СВЦЭМ!$B$33:$B$776,H$83)+'СЕТ СН'!$G$14+СВЦЭМ!$D$10+'СЕТ СН'!$G$6-'СЕТ СН'!$G$26</f>
        <v>1455.47405248</v>
      </c>
      <c r="I102" s="36">
        <f>SUMIFS(СВЦЭМ!$D$33:$D$776,СВЦЭМ!$A$33:$A$776,$A102,СВЦЭМ!$B$33:$B$776,I$83)+'СЕТ СН'!$G$14+СВЦЭМ!$D$10+'СЕТ СН'!$G$6-'СЕТ СН'!$G$26</f>
        <v>1424.70198873</v>
      </c>
      <c r="J102" s="36">
        <f>SUMIFS(СВЦЭМ!$D$33:$D$776,СВЦЭМ!$A$33:$A$776,$A102,СВЦЭМ!$B$33:$B$776,J$83)+'СЕТ СН'!$G$14+СВЦЭМ!$D$10+'СЕТ СН'!$G$6-'СЕТ СН'!$G$26</f>
        <v>1366.9167946500002</v>
      </c>
      <c r="K102" s="36">
        <f>SUMIFS(СВЦЭМ!$D$33:$D$776,СВЦЭМ!$A$33:$A$776,$A102,СВЦЭМ!$B$33:$B$776,K$83)+'СЕТ СН'!$G$14+СВЦЭМ!$D$10+'СЕТ СН'!$G$6-'СЕТ СН'!$G$26</f>
        <v>1329.3342762100001</v>
      </c>
      <c r="L102" s="36">
        <f>SUMIFS(СВЦЭМ!$D$33:$D$776,СВЦЭМ!$A$33:$A$776,$A102,СВЦЭМ!$B$33:$B$776,L$83)+'СЕТ СН'!$G$14+СВЦЭМ!$D$10+'СЕТ СН'!$G$6-'СЕТ СН'!$G$26</f>
        <v>1308.36551009</v>
      </c>
      <c r="M102" s="36">
        <f>SUMIFS(СВЦЭМ!$D$33:$D$776,СВЦЭМ!$A$33:$A$776,$A102,СВЦЭМ!$B$33:$B$776,M$83)+'СЕТ СН'!$G$14+СВЦЭМ!$D$10+'СЕТ СН'!$G$6-'СЕТ СН'!$G$26</f>
        <v>1264.32193153</v>
      </c>
      <c r="N102" s="36">
        <f>SUMIFS(СВЦЭМ!$D$33:$D$776,СВЦЭМ!$A$33:$A$776,$A102,СВЦЭМ!$B$33:$B$776,N$83)+'СЕТ СН'!$G$14+СВЦЭМ!$D$10+'СЕТ СН'!$G$6-'СЕТ СН'!$G$26</f>
        <v>1222.3086528600002</v>
      </c>
      <c r="O102" s="36">
        <f>SUMIFS(СВЦЭМ!$D$33:$D$776,СВЦЭМ!$A$33:$A$776,$A102,СВЦЭМ!$B$33:$B$776,O$83)+'СЕТ СН'!$G$14+СВЦЭМ!$D$10+'СЕТ СН'!$G$6-'СЕТ СН'!$G$26</f>
        <v>1218.70533058</v>
      </c>
      <c r="P102" s="36">
        <f>SUMIFS(СВЦЭМ!$D$33:$D$776,СВЦЭМ!$A$33:$A$776,$A102,СВЦЭМ!$B$33:$B$776,P$83)+'СЕТ СН'!$G$14+СВЦЭМ!$D$10+'СЕТ СН'!$G$6-'СЕТ СН'!$G$26</f>
        <v>1228.8732428799999</v>
      </c>
      <c r="Q102" s="36">
        <f>SUMIFS(СВЦЭМ!$D$33:$D$776,СВЦЭМ!$A$33:$A$776,$A102,СВЦЭМ!$B$33:$B$776,Q$83)+'СЕТ СН'!$G$14+СВЦЭМ!$D$10+'СЕТ СН'!$G$6-'СЕТ СН'!$G$26</f>
        <v>1209.4647674600001</v>
      </c>
      <c r="R102" s="36">
        <f>SUMIFS(СВЦЭМ!$D$33:$D$776,СВЦЭМ!$A$33:$A$776,$A102,СВЦЭМ!$B$33:$B$776,R$83)+'СЕТ СН'!$G$14+СВЦЭМ!$D$10+'СЕТ СН'!$G$6-'СЕТ СН'!$G$26</f>
        <v>1195.51836948</v>
      </c>
      <c r="S102" s="36">
        <f>SUMIFS(СВЦЭМ!$D$33:$D$776,СВЦЭМ!$A$33:$A$776,$A102,СВЦЭМ!$B$33:$B$776,S$83)+'СЕТ СН'!$G$14+СВЦЭМ!$D$10+'СЕТ СН'!$G$6-'СЕТ СН'!$G$26</f>
        <v>1201.5679652900001</v>
      </c>
      <c r="T102" s="36">
        <f>SUMIFS(СВЦЭМ!$D$33:$D$776,СВЦЭМ!$A$33:$A$776,$A102,СВЦЭМ!$B$33:$B$776,T$83)+'СЕТ СН'!$G$14+СВЦЭМ!$D$10+'СЕТ СН'!$G$6-'СЕТ СН'!$G$26</f>
        <v>1212.7074861800002</v>
      </c>
      <c r="U102" s="36">
        <f>SUMIFS(СВЦЭМ!$D$33:$D$776,СВЦЭМ!$A$33:$A$776,$A102,СВЦЭМ!$B$33:$B$776,U$83)+'СЕТ СН'!$G$14+СВЦЭМ!$D$10+'СЕТ СН'!$G$6-'СЕТ СН'!$G$26</f>
        <v>1210.7867602599999</v>
      </c>
      <c r="V102" s="36">
        <f>SUMIFS(СВЦЭМ!$D$33:$D$776,СВЦЭМ!$A$33:$A$776,$A102,СВЦЭМ!$B$33:$B$776,V$83)+'СЕТ СН'!$G$14+СВЦЭМ!$D$10+'СЕТ СН'!$G$6-'СЕТ СН'!$G$26</f>
        <v>1222.09663267</v>
      </c>
      <c r="W102" s="36">
        <f>SUMIFS(СВЦЭМ!$D$33:$D$776,СВЦЭМ!$A$33:$A$776,$A102,СВЦЭМ!$B$33:$B$776,W$83)+'СЕТ СН'!$G$14+СВЦЭМ!$D$10+'СЕТ СН'!$G$6-'СЕТ СН'!$G$26</f>
        <v>1217.3510168600001</v>
      </c>
      <c r="X102" s="36">
        <f>SUMIFS(СВЦЭМ!$D$33:$D$776,СВЦЭМ!$A$33:$A$776,$A102,СВЦЭМ!$B$33:$B$776,X$83)+'СЕТ СН'!$G$14+СВЦЭМ!$D$10+'СЕТ СН'!$G$6-'СЕТ СН'!$G$26</f>
        <v>1242.1858772400001</v>
      </c>
      <c r="Y102" s="36">
        <f>SUMIFS(СВЦЭМ!$D$33:$D$776,СВЦЭМ!$A$33:$A$776,$A102,СВЦЭМ!$B$33:$B$776,Y$83)+'СЕТ СН'!$G$14+СВЦЭМ!$D$10+'СЕТ СН'!$G$6-'СЕТ СН'!$G$26</f>
        <v>1293.9255274300001</v>
      </c>
    </row>
    <row r="103" spans="1:25" ht="15.75" x14ac:dyDescent="0.2">
      <c r="A103" s="35">
        <f t="shared" si="2"/>
        <v>44094</v>
      </c>
      <c r="B103" s="36">
        <f>SUMIFS(СВЦЭМ!$D$33:$D$776,СВЦЭМ!$A$33:$A$776,$A103,СВЦЭМ!$B$33:$B$776,B$83)+'СЕТ СН'!$G$14+СВЦЭМ!$D$10+'СЕТ СН'!$G$6-'СЕТ СН'!$G$26</f>
        <v>1344.0811422000002</v>
      </c>
      <c r="C103" s="36">
        <f>SUMIFS(СВЦЭМ!$D$33:$D$776,СВЦЭМ!$A$33:$A$776,$A103,СВЦЭМ!$B$33:$B$776,C$83)+'СЕТ СН'!$G$14+СВЦЭМ!$D$10+'СЕТ СН'!$G$6-'СЕТ СН'!$G$26</f>
        <v>1376.84697024</v>
      </c>
      <c r="D103" s="36">
        <f>SUMIFS(СВЦЭМ!$D$33:$D$776,СВЦЭМ!$A$33:$A$776,$A103,СВЦЭМ!$B$33:$B$776,D$83)+'СЕТ СН'!$G$14+СВЦЭМ!$D$10+'СЕТ СН'!$G$6-'СЕТ СН'!$G$26</f>
        <v>1411.2345710100001</v>
      </c>
      <c r="E103" s="36">
        <f>SUMIFS(СВЦЭМ!$D$33:$D$776,СВЦЭМ!$A$33:$A$776,$A103,СВЦЭМ!$B$33:$B$776,E$83)+'СЕТ СН'!$G$14+СВЦЭМ!$D$10+'СЕТ СН'!$G$6-'СЕТ СН'!$G$26</f>
        <v>1441.63114339</v>
      </c>
      <c r="F103" s="36">
        <f>SUMIFS(СВЦЭМ!$D$33:$D$776,СВЦЭМ!$A$33:$A$776,$A103,СВЦЭМ!$B$33:$B$776,F$83)+'СЕТ СН'!$G$14+СВЦЭМ!$D$10+'СЕТ СН'!$G$6-'СЕТ СН'!$G$26</f>
        <v>1449.1570856000001</v>
      </c>
      <c r="G103" s="36">
        <f>SUMIFS(СВЦЭМ!$D$33:$D$776,СВЦЭМ!$A$33:$A$776,$A103,СВЦЭМ!$B$33:$B$776,G$83)+'СЕТ СН'!$G$14+СВЦЭМ!$D$10+'СЕТ СН'!$G$6-'СЕТ СН'!$G$26</f>
        <v>1437.7333222900002</v>
      </c>
      <c r="H103" s="36">
        <f>SUMIFS(СВЦЭМ!$D$33:$D$776,СВЦЭМ!$A$33:$A$776,$A103,СВЦЭМ!$B$33:$B$776,H$83)+'СЕТ СН'!$G$14+СВЦЭМ!$D$10+'СЕТ СН'!$G$6-'СЕТ СН'!$G$26</f>
        <v>1418.4963109</v>
      </c>
      <c r="I103" s="36">
        <f>SUMIFS(СВЦЭМ!$D$33:$D$776,СВЦЭМ!$A$33:$A$776,$A103,СВЦЭМ!$B$33:$B$776,I$83)+'СЕТ СН'!$G$14+СВЦЭМ!$D$10+'СЕТ СН'!$G$6-'СЕТ СН'!$G$26</f>
        <v>1372.8477527700002</v>
      </c>
      <c r="J103" s="36">
        <f>SUMIFS(СВЦЭМ!$D$33:$D$776,СВЦЭМ!$A$33:$A$776,$A103,СВЦЭМ!$B$33:$B$776,J$83)+'СЕТ СН'!$G$14+СВЦЭМ!$D$10+'СЕТ СН'!$G$6-'СЕТ СН'!$G$26</f>
        <v>1327.6559207</v>
      </c>
      <c r="K103" s="36">
        <f>SUMIFS(СВЦЭМ!$D$33:$D$776,СВЦЭМ!$A$33:$A$776,$A103,СВЦЭМ!$B$33:$B$776,K$83)+'СЕТ СН'!$G$14+СВЦЭМ!$D$10+'СЕТ СН'!$G$6-'СЕТ СН'!$G$26</f>
        <v>1312.9791590700002</v>
      </c>
      <c r="L103" s="36">
        <f>SUMIFS(СВЦЭМ!$D$33:$D$776,СВЦЭМ!$A$33:$A$776,$A103,СВЦЭМ!$B$33:$B$776,L$83)+'СЕТ СН'!$G$14+СВЦЭМ!$D$10+'СЕТ СН'!$G$6-'СЕТ СН'!$G$26</f>
        <v>1310.1638283299999</v>
      </c>
      <c r="M103" s="36">
        <f>SUMIFS(СВЦЭМ!$D$33:$D$776,СВЦЭМ!$A$33:$A$776,$A103,СВЦЭМ!$B$33:$B$776,M$83)+'СЕТ СН'!$G$14+СВЦЭМ!$D$10+'СЕТ СН'!$G$6-'СЕТ СН'!$G$26</f>
        <v>1277.4461959300002</v>
      </c>
      <c r="N103" s="36">
        <f>SUMIFS(СВЦЭМ!$D$33:$D$776,СВЦЭМ!$A$33:$A$776,$A103,СВЦЭМ!$B$33:$B$776,N$83)+'СЕТ СН'!$G$14+СВЦЭМ!$D$10+'СЕТ СН'!$G$6-'СЕТ СН'!$G$26</f>
        <v>1248.1612058999999</v>
      </c>
      <c r="O103" s="36">
        <f>SUMIFS(СВЦЭМ!$D$33:$D$776,СВЦЭМ!$A$33:$A$776,$A103,СВЦЭМ!$B$33:$B$776,O$83)+'СЕТ СН'!$G$14+СВЦЭМ!$D$10+'СЕТ СН'!$G$6-'СЕТ СН'!$G$26</f>
        <v>1252.2418719299999</v>
      </c>
      <c r="P103" s="36">
        <f>SUMIFS(СВЦЭМ!$D$33:$D$776,СВЦЭМ!$A$33:$A$776,$A103,СВЦЭМ!$B$33:$B$776,P$83)+'СЕТ СН'!$G$14+СВЦЭМ!$D$10+'СЕТ СН'!$G$6-'СЕТ СН'!$G$26</f>
        <v>1245.15616346</v>
      </c>
      <c r="Q103" s="36">
        <f>SUMIFS(СВЦЭМ!$D$33:$D$776,СВЦЭМ!$A$33:$A$776,$A103,СВЦЭМ!$B$33:$B$776,Q$83)+'СЕТ СН'!$G$14+СВЦЭМ!$D$10+'СЕТ СН'!$G$6-'СЕТ СН'!$G$26</f>
        <v>1246.15928502</v>
      </c>
      <c r="R103" s="36">
        <f>SUMIFS(СВЦЭМ!$D$33:$D$776,СВЦЭМ!$A$33:$A$776,$A103,СВЦЭМ!$B$33:$B$776,R$83)+'СЕТ СН'!$G$14+СВЦЭМ!$D$10+'СЕТ СН'!$G$6-'СЕТ СН'!$G$26</f>
        <v>1244.33876983</v>
      </c>
      <c r="S103" s="36">
        <f>SUMIFS(СВЦЭМ!$D$33:$D$776,СВЦЭМ!$A$33:$A$776,$A103,СВЦЭМ!$B$33:$B$776,S$83)+'СЕТ СН'!$G$14+СВЦЭМ!$D$10+'СЕТ СН'!$G$6-'СЕТ СН'!$G$26</f>
        <v>1256.1163577100001</v>
      </c>
      <c r="T103" s="36">
        <f>SUMIFS(СВЦЭМ!$D$33:$D$776,СВЦЭМ!$A$33:$A$776,$A103,СВЦЭМ!$B$33:$B$776,T$83)+'СЕТ СН'!$G$14+СВЦЭМ!$D$10+'СЕТ СН'!$G$6-'СЕТ СН'!$G$26</f>
        <v>1271.2834648100002</v>
      </c>
      <c r="U103" s="36">
        <f>SUMIFS(СВЦЭМ!$D$33:$D$776,СВЦЭМ!$A$33:$A$776,$A103,СВЦЭМ!$B$33:$B$776,U$83)+'СЕТ СН'!$G$14+СВЦЭМ!$D$10+'СЕТ СН'!$G$6-'СЕТ СН'!$G$26</f>
        <v>1287.8875029599999</v>
      </c>
      <c r="V103" s="36">
        <f>SUMIFS(СВЦЭМ!$D$33:$D$776,СВЦЭМ!$A$33:$A$776,$A103,СВЦЭМ!$B$33:$B$776,V$83)+'СЕТ СН'!$G$14+СВЦЭМ!$D$10+'СЕТ СН'!$G$6-'СЕТ СН'!$G$26</f>
        <v>1301.1375664699999</v>
      </c>
      <c r="W103" s="36">
        <f>SUMIFS(СВЦЭМ!$D$33:$D$776,СВЦЭМ!$A$33:$A$776,$A103,СВЦЭМ!$B$33:$B$776,W$83)+'СЕТ СН'!$G$14+СВЦЭМ!$D$10+'СЕТ СН'!$G$6-'СЕТ СН'!$G$26</f>
        <v>1288.9601354599999</v>
      </c>
      <c r="X103" s="36">
        <f>SUMIFS(СВЦЭМ!$D$33:$D$776,СВЦЭМ!$A$33:$A$776,$A103,СВЦЭМ!$B$33:$B$776,X$83)+'СЕТ СН'!$G$14+СВЦЭМ!$D$10+'СЕТ СН'!$G$6-'СЕТ СН'!$G$26</f>
        <v>1263.97889558</v>
      </c>
      <c r="Y103" s="36">
        <f>SUMIFS(СВЦЭМ!$D$33:$D$776,СВЦЭМ!$A$33:$A$776,$A103,СВЦЭМ!$B$33:$B$776,Y$83)+'СЕТ СН'!$G$14+СВЦЭМ!$D$10+'СЕТ СН'!$G$6-'СЕТ СН'!$G$26</f>
        <v>1339.11154824</v>
      </c>
    </row>
    <row r="104" spans="1:25" ht="15.75" x14ac:dyDescent="0.2">
      <c r="A104" s="35">
        <f t="shared" si="2"/>
        <v>44095</v>
      </c>
      <c r="B104" s="36">
        <f>SUMIFS(СВЦЭМ!$D$33:$D$776,СВЦЭМ!$A$33:$A$776,$A104,СВЦЭМ!$B$33:$B$776,B$83)+'СЕТ СН'!$G$14+СВЦЭМ!$D$10+'СЕТ СН'!$G$6-'СЕТ СН'!$G$26</f>
        <v>1369.50198955</v>
      </c>
      <c r="C104" s="36">
        <f>SUMIFS(СВЦЭМ!$D$33:$D$776,СВЦЭМ!$A$33:$A$776,$A104,СВЦЭМ!$B$33:$B$776,C$83)+'СЕТ СН'!$G$14+СВЦЭМ!$D$10+'СЕТ СН'!$G$6-'СЕТ СН'!$G$26</f>
        <v>1378.1404473</v>
      </c>
      <c r="D104" s="36">
        <f>SUMIFS(СВЦЭМ!$D$33:$D$776,СВЦЭМ!$A$33:$A$776,$A104,СВЦЭМ!$B$33:$B$776,D$83)+'СЕТ СН'!$G$14+СВЦЭМ!$D$10+'СЕТ СН'!$G$6-'СЕТ СН'!$G$26</f>
        <v>1386.1173676100002</v>
      </c>
      <c r="E104" s="36">
        <f>SUMIFS(СВЦЭМ!$D$33:$D$776,СВЦЭМ!$A$33:$A$776,$A104,СВЦЭМ!$B$33:$B$776,E$83)+'СЕТ СН'!$G$14+СВЦЭМ!$D$10+'СЕТ СН'!$G$6-'СЕТ СН'!$G$26</f>
        <v>1406.4730806900002</v>
      </c>
      <c r="F104" s="36">
        <f>SUMIFS(СВЦЭМ!$D$33:$D$776,СВЦЭМ!$A$33:$A$776,$A104,СВЦЭМ!$B$33:$B$776,F$83)+'СЕТ СН'!$G$14+СВЦЭМ!$D$10+'СЕТ СН'!$G$6-'СЕТ СН'!$G$26</f>
        <v>1406.55370967</v>
      </c>
      <c r="G104" s="36">
        <f>SUMIFS(СВЦЭМ!$D$33:$D$776,СВЦЭМ!$A$33:$A$776,$A104,СВЦЭМ!$B$33:$B$776,G$83)+'СЕТ СН'!$G$14+СВЦЭМ!$D$10+'СЕТ СН'!$G$6-'СЕТ СН'!$G$26</f>
        <v>1392.4317156300001</v>
      </c>
      <c r="H104" s="36">
        <f>SUMIFS(СВЦЭМ!$D$33:$D$776,СВЦЭМ!$A$33:$A$776,$A104,СВЦЭМ!$B$33:$B$776,H$83)+'СЕТ СН'!$G$14+СВЦЭМ!$D$10+'СЕТ СН'!$G$6-'СЕТ СН'!$G$26</f>
        <v>1348.205639</v>
      </c>
      <c r="I104" s="36">
        <f>SUMIFS(СВЦЭМ!$D$33:$D$776,СВЦЭМ!$A$33:$A$776,$A104,СВЦЭМ!$B$33:$B$776,I$83)+'СЕТ СН'!$G$14+СВЦЭМ!$D$10+'СЕТ СН'!$G$6-'СЕТ СН'!$G$26</f>
        <v>1297.1564216100001</v>
      </c>
      <c r="J104" s="36">
        <f>SUMIFS(СВЦЭМ!$D$33:$D$776,СВЦЭМ!$A$33:$A$776,$A104,СВЦЭМ!$B$33:$B$776,J$83)+'СЕТ СН'!$G$14+СВЦЭМ!$D$10+'СЕТ СН'!$G$6-'СЕТ СН'!$G$26</f>
        <v>1259.6972884400002</v>
      </c>
      <c r="K104" s="36">
        <f>SUMIFS(СВЦЭМ!$D$33:$D$776,СВЦЭМ!$A$33:$A$776,$A104,СВЦЭМ!$B$33:$B$776,K$83)+'СЕТ СН'!$G$14+СВЦЭМ!$D$10+'СЕТ СН'!$G$6-'СЕТ СН'!$G$26</f>
        <v>1245.23000327</v>
      </c>
      <c r="L104" s="36">
        <f>SUMIFS(СВЦЭМ!$D$33:$D$776,СВЦЭМ!$A$33:$A$776,$A104,СВЦЭМ!$B$33:$B$776,L$83)+'СЕТ СН'!$G$14+СВЦЭМ!$D$10+'СЕТ СН'!$G$6-'СЕТ СН'!$G$26</f>
        <v>1261.31924331</v>
      </c>
      <c r="M104" s="36">
        <f>SUMIFS(СВЦЭМ!$D$33:$D$776,СВЦЭМ!$A$33:$A$776,$A104,СВЦЭМ!$B$33:$B$776,M$83)+'СЕТ СН'!$G$14+СВЦЭМ!$D$10+'СЕТ СН'!$G$6-'СЕТ СН'!$G$26</f>
        <v>1230.4704018299999</v>
      </c>
      <c r="N104" s="36">
        <f>SUMIFS(СВЦЭМ!$D$33:$D$776,СВЦЭМ!$A$33:$A$776,$A104,СВЦЭМ!$B$33:$B$776,N$83)+'СЕТ СН'!$G$14+СВЦЭМ!$D$10+'СЕТ СН'!$G$6-'СЕТ СН'!$G$26</f>
        <v>1187.93013058</v>
      </c>
      <c r="O104" s="36">
        <f>SUMIFS(СВЦЭМ!$D$33:$D$776,СВЦЭМ!$A$33:$A$776,$A104,СВЦЭМ!$B$33:$B$776,O$83)+'СЕТ СН'!$G$14+СВЦЭМ!$D$10+'СЕТ СН'!$G$6-'СЕТ СН'!$G$26</f>
        <v>1188.8842508500002</v>
      </c>
      <c r="P104" s="36">
        <f>SUMIFS(СВЦЭМ!$D$33:$D$776,СВЦЭМ!$A$33:$A$776,$A104,СВЦЭМ!$B$33:$B$776,P$83)+'СЕТ СН'!$G$14+СВЦЭМ!$D$10+'СЕТ СН'!$G$6-'СЕТ СН'!$G$26</f>
        <v>1183.60095363</v>
      </c>
      <c r="Q104" s="36">
        <f>SUMIFS(СВЦЭМ!$D$33:$D$776,СВЦЭМ!$A$33:$A$776,$A104,СВЦЭМ!$B$33:$B$776,Q$83)+'СЕТ СН'!$G$14+СВЦЭМ!$D$10+'СЕТ СН'!$G$6-'СЕТ СН'!$G$26</f>
        <v>1181.36138542</v>
      </c>
      <c r="R104" s="36">
        <f>SUMIFS(СВЦЭМ!$D$33:$D$776,СВЦЭМ!$A$33:$A$776,$A104,СВЦЭМ!$B$33:$B$776,R$83)+'СЕТ СН'!$G$14+СВЦЭМ!$D$10+'СЕТ СН'!$G$6-'СЕТ СН'!$G$26</f>
        <v>1179.7670189200001</v>
      </c>
      <c r="S104" s="36">
        <f>SUMIFS(СВЦЭМ!$D$33:$D$776,СВЦЭМ!$A$33:$A$776,$A104,СВЦЭМ!$B$33:$B$776,S$83)+'СЕТ СН'!$G$14+СВЦЭМ!$D$10+'СЕТ СН'!$G$6-'СЕТ СН'!$G$26</f>
        <v>1189.0455328600001</v>
      </c>
      <c r="T104" s="36">
        <f>SUMIFS(СВЦЭМ!$D$33:$D$776,СВЦЭМ!$A$33:$A$776,$A104,СВЦЭМ!$B$33:$B$776,T$83)+'СЕТ СН'!$G$14+СВЦЭМ!$D$10+'СЕТ СН'!$G$6-'СЕТ СН'!$G$26</f>
        <v>1214.5045282400001</v>
      </c>
      <c r="U104" s="36">
        <f>SUMIFS(СВЦЭМ!$D$33:$D$776,СВЦЭМ!$A$33:$A$776,$A104,СВЦЭМ!$B$33:$B$776,U$83)+'СЕТ СН'!$G$14+СВЦЭМ!$D$10+'СЕТ СН'!$G$6-'СЕТ СН'!$G$26</f>
        <v>1228.4613203700001</v>
      </c>
      <c r="V104" s="36">
        <f>SUMIFS(СВЦЭМ!$D$33:$D$776,СВЦЭМ!$A$33:$A$776,$A104,СВЦЭМ!$B$33:$B$776,V$83)+'СЕТ СН'!$G$14+СВЦЭМ!$D$10+'СЕТ СН'!$G$6-'СЕТ СН'!$G$26</f>
        <v>1237.01457463</v>
      </c>
      <c r="W104" s="36">
        <f>SUMIFS(СВЦЭМ!$D$33:$D$776,СВЦЭМ!$A$33:$A$776,$A104,СВЦЭМ!$B$33:$B$776,W$83)+'СЕТ СН'!$G$14+СВЦЭМ!$D$10+'СЕТ СН'!$G$6-'СЕТ СН'!$G$26</f>
        <v>1215.8191152300001</v>
      </c>
      <c r="X104" s="36">
        <f>SUMIFS(СВЦЭМ!$D$33:$D$776,СВЦЭМ!$A$33:$A$776,$A104,СВЦЭМ!$B$33:$B$776,X$83)+'СЕТ СН'!$G$14+СВЦЭМ!$D$10+'СЕТ СН'!$G$6-'СЕТ СН'!$G$26</f>
        <v>1192.2749869300001</v>
      </c>
      <c r="Y104" s="36">
        <f>SUMIFS(СВЦЭМ!$D$33:$D$776,СВЦЭМ!$A$33:$A$776,$A104,СВЦЭМ!$B$33:$B$776,Y$83)+'СЕТ СН'!$G$14+СВЦЭМ!$D$10+'СЕТ СН'!$G$6-'СЕТ СН'!$G$26</f>
        <v>1280.7676195700001</v>
      </c>
    </row>
    <row r="105" spans="1:25" ht="15.75" x14ac:dyDescent="0.2">
      <c r="A105" s="35">
        <f t="shared" si="2"/>
        <v>44096</v>
      </c>
      <c r="B105" s="36">
        <f>SUMIFS(СВЦЭМ!$D$33:$D$776,СВЦЭМ!$A$33:$A$776,$A105,СВЦЭМ!$B$33:$B$776,B$83)+'СЕТ СН'!$G$14+СВЦЭМ!$D$10+'СЕТ СН'!$G$6-'СЕТ СН'!$G$26</f>
        <v>1374.48729948</v>
      </c>
      <c r="C105" s="36">
        <f>SUMIFS(СВЦЭМ!$D$33:$D$776,СВЦЭМ!$A$33:$A$776,$A105,СВЦЭМ!$B$33:$B$776,C$83)+'СЕТ СН'!$G$14+СВЦЭМ!$D$10+'СЕТ СН'!$G$6-'СЕТ СН'!$G$26</f>
        <v>1413.5438980399999</v>
      </c>
      <c r="D105" s="36">
        <f>SUMIFS(СВЦЭМ!$D$33:$D$776,СВЦЭМ!$A$33:$A$776,$A105,СВЦЭМ!$B$33:$B$776,D$83)+'СЕТ СН'!$G$14+СВЦЭМ!$D$10+'СЕТ СН'!$G$6-'СЕТ СН'!$G$26</f>
        <v>1432.79890189</v>
      </c>
      <c r="E105" s="36">
        <f>SUMIFS(СВЦЭМ!$D$33:$D$776,СВЦЭМ!$A$33:$A$776,$A105,СВЦЭМ!$B$33:$B$776,E$83)+'СЕТ СН'!$G$14+СВЦЭМ!$D$10+'СЕТ СН'!$G$6-'СЕТ СН'!$G$26</f>
        <v>1453.65702188</v>
      </c>
      <c r="F105" s="36">
        <f>SUMIFS(СВЦЭМ!$D$33:$D$776,СВЦЭМ!$A$33:$A$776,$A105,СВЦЭМ!$B$33:$B$776,F$83)+'СЕТ СН'!$G$14+СВЦЭМ!$D$10+'СЕТ СН'!$G$6-'СЕТ СН'!$G$26</f>
        <v>1438.26518545</v>
      </c>
      <c r="G105" s="36">
        <f>SUMIFS(СВЦЭМ!$D$33:$D$776,СВЦЭМ!$A$33:$A$776,$A105,СВЦЭМ!$B$33:$B$776,G$83)+'СЕТ СН'!$G$14+СВЦЭМ!$D$10+'СЕТ СН'!$G$6-'СЕТ СН'!$G$26</f>
        <v>1413.7306193300001</v>
      </c>
      <c r="H105" s="36">
        <f>SUMIFS(СВЦЭМ!$D$33:$D$776,СВЦЭМ!$A$33:$A$776,$A105,СВЦЭМ!$B$33:$B$776,H$83)+'СЕТ СН'!$G$14+СВЦЭМ!$D$10+'СЕТ СН'!$G$6-'СЕТ СН'!$G$26</f>
        <v>1374.2491868300001</v>
      </c>
      <c r="I105" s="36">
        <f>SUMIFS(СВЦЭМ!$D$33:$D$776,СВЦЭМ!$A$33:$A$776,$A105,СВЦЭМ!$B$33:$B$776,I$83)+'СЕТ СН'!$G$14+СВЦЭМ!$D$10+'СЕТ СН'!$G$6-'СЕТ СН'!$G$26</f>
        <v>1345.0093529300002</v>
      </c>
      <c r="J105" s="36">
        <f>SUMIFS(СВЦЭМ!$D$33:$D$776,СВЦЭМ!$A$33:$A$776,$A105,СВЦЭМ!$B$33:$B$776,J$83)+'СЕТ СН'!$G$14+СВЦЭМ!$D$10+'СЕТ СН'!$G$6-'СЕТ СН'!$G$26</f>
        <v>1315.0145703799999</v>
      </c>
      <c r="K105" s="36">
        <f>SUMIFS(СВЦЭМ!$D$33:$D$776,СВЦЭМ!$A$33:$A$776,$A105,СВЦЭМ!$B$33:$B$776,K$83)+'СЕТ СН'!$G$14+СВЦЭМ!$D$10+'СЕТ СН'!$G$6-'СЕТ СН'!$G$26</f>
        <v>1304.69367818</v>
      </c>
      <c r="L105" s="36">
        <f>SUMIFS(СВЦЭМ!$D$33:$D$776,СВЦЭМ!$A$33:$A$776,$A105,СВЦЭМ!$B$33:$B$776,L$83)+'СЕТ СН'!$G$14+СВЦЭМ!$D$10+'СЕТ СН'!$G$6-'СЕТ СН'!$G$26</f>
        <v>1304.1234084600001</v>
      </c>
      <c r="M105" s="36">
        <f>SUMIFS(СВЦЭМ!$D$33:$D$776,СВЦЭМ!$A$33:$A$776,$A105,СВЦЭМ!$B$33:$B$776,M$83)+'СЕТ СН'!$G$14+СВЦЭМ!$D$10+'СЕТ СН'!$G$6-'СЕТ СН'!$G$26</f>
        <v>1278.5926736800002</v>
      </c>
      <c r="N105" s="36">
        <f>SUMIFS(СВЦЭМ!$D$33:$D$776,СВЦЭМ!$A$33:$A$776,$A105,СВЦЭМ!$B$33:$B$776,N$83)+'СЕТ СН'!$G$14+СВЦЭМ!$D$10+'СЕТ СН'!$G$6-'СЕТ СН'!$G$26</f>
        <v>1228.4476742400002</v>
      </c>
      <c r="O105" s="36">
        <f>SUMIFS(СВЦЭМ!$D$33:$D$776,СВЦЭМ!$A$33:$A$776,$A105,СВЦЭМ!$B$33:$B$776,O$83)+'СЕТ СН'!$G$14+СВЦЭМ!$D$10+'СЕТ СН'!$G$6-'СЕТ СН'!$G$26</f>
        <v>1218.3106367099999</v>
      </c>
      <c r="P105" s="36">
        <f>SUMIFS(СВЦЭМ!$D$33:$D$776,СВЦЭМ!$A$33:$A$776,$A105,СВЦЭМ!$B$33:$B$776,P$83)+'СЕТ СН'!$G$14+СВЦЭМ!$D$10+'СЕТ СН'!$G$6-'СЕТ СН'!$G$26</f>
        <v>1213.9724029399999</v>
      </c>
      <c r="Q105" s="36">
        <f>SUMIFS(СВЦЭМ!$D$33:$D$776,СВЦЭМ!$A$33:$A$776,$A105,СВЦЭМ!$B$33:$B$776,Q$83)+'СЕТ СН'!$G$14+СВЦЭМ!$D$10+'СЕТ СН'!$G$6-'СЕТ СН'!$G$26</f>
        <v>1216.1351274399999</v>
      </c>
      <c r="R105" s="36">
        <f>SUMIFS(СВЦЭМ!$D$33:$D$776,СВЦЭМ!$A$33:$A$776,$A105,СВЦЭМ!$B$33:$B$776,R$83)+'СЕТ СН'!$G$14+СВЦЭМ!$D$10+'СЕТ СН'!$G$6-'СЕТ СН'!$G$26</f>
        <v>1214.2099510800001</v>
      </c>
      <c r="S105" s="36">
        <f>SUMIFS(СВЦЭМ!$D$33:$D$776,СВЦЭМ!$A$33:$A$776,$A105,СВЦЭМ!$B$33:$B$776,S$83)+'СЕТ СН'!$G$14+СВЦЭМ!$D$10+'СЕТ СН'!$G$6-'СЕТ СН'!$G$26</f>
        <v>1220.7538732800001</v>
      </c>
      <c r="T105" s="36">
        <f>SUMIFS(СВЦЭМ!$D$33:$D$776,СВЦЭМ!$A$33:$A$776,$A105,СВЦЭМ!$B$33:$B$776,T$83)+'СЕТ СН'!$G$14+СВЦЭМ!$D$10+'СЕТ СН'!$G$6-'СЕТ СН'!$G$26</f>
        <v>1230.8458289300002</v>
      </c>
      <c r="U105" s="36">
        <f>SUMIFS(СВЦЭМ!$D$33:$D$776,СВЦЭМ!$A$33:$A$776,$A105,СВЦЭМ!$B$33:$B$776,U$83)+'СЕТ СН'!$G$14+СВЦЭМ!$D$10+'СЕТ СН'!$G$6-'СЕТ СН'!$G$26</f>
        <v>1254.7744023499999</v>
      </c>
      <c r="V105" s="36">
        <f>SUMIFS(СВЦЭМ!$D$33:$D$776,СВЦЭМ!$A$33:$A$776,$A105,СВЦЭМ!$B$33:$B$776,V$83)+'СЕТ СН'!$G$14+СВЦЭМ!$D$10+'СЕТ СН'!$G$6-'СЕТ СН'!$G$26</f>
        <v>1255.12119287</v>
      </c>
      <c r="W105" s="36">
        <f>SUMIFS(СВЦЭМ!$D$33:$D$776,СВЦЭМ!$A$33:$A$776,$A105,СВЦЭМ!$B$33:$B$776,W$83)+'СЕТ СН'!$G$14+СВЦЭМ!$D$10+'СЕТ СН'!$G$6-'СЕТ СН'!$G$26</f>
        <v>1242.89607071</v>
      </c>
      <c r="X105" s="36">
        <f>SUMIFS(СВЦЭМ!$D$33:$D$776,СВЦЭМ!$A$33:$A$776,$A105,СВЦЭМ!$B$33:$B$776,X$83)+'СЕТ СН'!$G$14+СВЦЭМ!$D$10+'СЕТ СН'!$G$6-'СЕТ СН'!$G$26</f>
        <v>1240.1871217900002</v>
      </c>
      <c r="Y105" s="36">
        <f>SUMIFS(СВЦЭМ!$D$33:$D$776,СВЦЭМ!$A$33:$A$776,$A105,СВЦЭМ!$B$33:$B$776,Y$83)+'СЕТ СН'!$G$14+СВЦЭМ!$D$10+'СЕТ СН'!$G$6-'СЕТ СН'!$G$26</f>
        <v>1314.59101805</v>
      </c>
    </row>
    <row r="106" spans="1:25" ht="15.75" x14ac:dyDescent="0.2">
      <c r="A106" s="35">
        <f t="shared" si="2"/>
        <v>44097</v>
      </c>
      <c r="B106" s="36">
        <f>SUMIFS(СВЦЭМ!$D$33:$D$776,СВЦЭМ!$A$33:$A$776,$A106,СВЦЭМ!$B$33:$B$776,B$83)+'СЕТ СН'!$G$14+СВЦЭМ!$D$10+'СЕТ СН'!$G$6-'СЕТ СН'!$G$26</f>
        <v>1365.0983839800001</v>
      </c>
      <c r="C106" s="36">
        <f>SUMIFS(СВЦЭМ!$D$33:$D$776,СВЦЭМ!$A$33:$A$776,$A106,СВЦЭМ!$B$33:$B$776,C$83)+'СЕТ СН'!$G$14+СВЦЭМ!$D$10+'СЕТ СН'!$G$6-'СЕТ СН'!$G$26</f>
        <v>1401.7127358500002</v>
      </c>
      <c r="D106" s="36">
        <f>SUMIFS(СВЦЭМ!$D$33:$D$776,СВЦЭМ!$A$33:$A$776,$A106,СВЦЭМ!$B$33:$B$776,D$83)+'СЕТ СН'!$G$14+СВЦЭМ!$D$10+'СЕТ СН'!$G$6-'СЕТ СН'!$G$26</f>
        <v>1416.6322138</v>
      </c>
      <c r="E106" s="36">
        <f>SUMIFS(СВЦЭМ!$D$33:$D$776,СВЦЭМ!$A$33:$A$776,$A106,СВЦЭМ!$B$33:$B$776,E$83)+'СЕТ СН'!$G$14+СВЦЭМ!$D$10+'СЕТ СН'!$G$6-'СЕТ СН'!$G$26</f>
        <v>1435.0290761400001</v>
      </c>
      <c r="F106" s="36">
        <f>SUMIFS(СВЦЭМ!$D$33:$D$776,СВЦЭМ!$A$33:$A$776,$A106,СВЦЭМ!$B$33:$B$776,F$83)+'СЕТ СН'!$G$14+СВЦЭМ!$D$10+'СЕТ СН'!$G$6-'СЕТ СН'!$G$26</f>
        <v>1444.1575330999999</v>
      </c>
      <c r="G106" s="36">
        <f>SUMIFS(СВЦЭМ!$D$33:$D$776,СВЦЭМ!$A$33:$A$776,$A106,СВЦЭМ!$B$33:$B$776,G$83)+'СЕТ СН'!$G$14+СВЦЭМ!$D$10+'СЕТ СН'!$G$6-'СЕТ СН'!$G$26</f>
        <v>1424.33812315</v>
      </c>
      <c r="H106" s="36">
        <f>SUMIFS(СВЦЭМ!$D$33:$D$776,СВЦЭМ!$A$33:$A$776,$A106,СВЦЭМ!$B$33:$B$776,H$83)+'СЕТ СН'!$G$14+СВЦЭМ!$D$10+'СЕТ СН'!$G$6-'СЕТ СН'!$G$26</f>
        <v>1371.63558635</v>
      </c>
      <c r="I106" s="36">
        <f>SUMIFS(СВЦЭМ!$D$33:$D$776,СВЦЭМ!$A$33:$A$776,$A106,СВЦЭМ!$B$33:$B$776,I$83)+'СЕТ СН'!$G$14+СВЦЭМ!$D$10+'СЕТ СН'!$G$6-'СЕТ СН'!$G$26</f>
        <v>1314.4104219999999</v>
      </c>
      <c r="J106" s="36">
        <f>SUMIFS(СВЦЭМ!$D$33:$D$776,СВЦЭМ!$A$33:$A$776,$A106,СВЦЭМ!$B$33:$B$776,J$83)+'СЕТ СН'!$G$14+СВЦЭМ!$D$10+'СЕТ СН'!$G$6-'СЕТ СН'!$G$26</f>
        <v>1285.9459684000001</v>
      </c>
      <c r="K106" s="36">
        <f>SUMIFS(СВЦЭМ!$D$33:$D$776,СВЦЭМ!$A$33:$A$776,$A106,СВЦЭМ!$B$33:$B$776,K$83)+'СЕТ СН'!$G$14+СВЦЭМ!$D$10+'СЕТ СН'!$G$6-'СЕТ СН'!$G$26</f>
        <v>1281.6218353200002</v>
      </c>
      <c r="L106" s="36">
        <f>SUMIFS(СВЦЭМ!$D$33:$D$776,СВЦЭМ!$A$33:$A$776,$A106,СВЦЭМ!$B$33:$B$776,L$83)+'СЕТ СН'!$G$14+СВЦЭМ!$D$10+'СЕТ СН'!$G$6-'СЕТ СН'!$G$26</f>
        <v>1274.94828938</v>
      </c>
      <c r="M106" s="36">
        <f>SUMIFS(СВЦЭМ!$D$33:$D$776,СВЦЭМ!$A$33:$A$776,$A106,СВЦЭМ!$B$33:$B$776,M$83)+'СЕТ СН'!$G$14+СВЦЭМ!$D$10+'СЕТ СН'!$G$6-'СЕТ СН'!$G$26</f>
        <v>1234.1421608300002</v>
      </c>
      <c r="N106" s="36">
        <f>SUMIFS(СВЦЭМ!$D$33:$D$776,СВЦЭМ!$A$33:$A$776,$A106,СВЦЭМ!$B$33:$B$776,N$83)+'СЕТ СН'!$G$14+СВЦЭМ!$D$10+'СЕТ СН'!$G$6-'СЕТ СН'!$G$26</f>
        <v>1229.09797217</v>
      </c>
      <c r="O106" s="36">
        <f>SUMIFS(СВЦЭМ!$D$33:$D$776,СВЦЭМ!$A$33:$A$776,$A106,СВЦЭМ!$B$33:$B$776,O$83)+'СЕТ СН'!$G$14+СВЦЭМ!$D$10+'СЕТ СН'!$G$6-'СЕТ СН'!$G$26</f>
        <v>1227.6584784700001</v>
      </c>
      <c r="P106" s="36">
        <f>SUMIFS(СВЦЭМ!$D$33:$D$776,СВЦЭМ!$A$33:$A$776,$A106,СВЦЭМ!$B$33:$B$776,P$83)+'СЕТ СН'!$G$14+СВЦЭМ!$D$10+'СЕТ СН'!$G$6-'СЕТ СН'!$G$26</f>
        <v>1222.91853627</v>
      </c>
      <c r="Q106" s="36">
        <f>SUMIFS(СВЦЭМ!$D$33:$D$776,СВЦЭМ!$A$33:$A$776,$A106,СВЦЭМ!$B$33:$B$776,Q$83)+'СЕТ СН'!$G$14+СВЦЭМ!$D$10+'СЕТ СН'!$G$6-'СЕТ СН'!$G$26</f>
        <v>1223.0233793900002</v>
      </c>
      <c r="R106" s="36">
        <f>SUMIFS(СВЦЭМ!$D$33:$D$776,СВЦЭМ!$A$33:$A$776,$A106,СВЦЭМ!$B$33:$B$776,R$83)+'СЕТ СН'!$G$14+СВЦЭМ!$D$10+'СЕТ СН'!$G$6-'СЕТ СН'!$G$26</f>
        <v>1218.6594262399999</v>
      </c>
      <c r="S106" s="36">
        <f>SUMIFS(СВЦЭМ!$D$33:$D$776,СВЦЭМ!$A$33:$A$776,$A106,СВЦЭМ!$B$33:$B$776,S$83)+'СЕТ СН'!$G$14+СВЦЭМ!$D$10+'СЕТ СН'!$G$6-'СЕТ СН'!$G$26</f>
        <v>1225.2809455700001</v>
      </c>
      <c r="T106" s="36">
        <f>SUMIFS(СВЦЭМ!$D$33:$D$776,СВЦЭМ!$A$33:$A$776,$A106,СВЦЭМ!$B$33:$B$776,T$83)+'СЕТ СН'!$G$14+СВЦЭМ!$D$10+'СЕТ СН'!$G$6-'СЕТ СН'!$G$26</f>
        <v>1228.0176814400002</v>
      </c>
      <c r="U106" s="36">
        <f>SUMIFS(СВЦЭМ!$D$33:$D$776,СВЦЭМ!$A$33:$A$776,$A106,СВЦЭМ!$B$33:$B$776,U$83)+'СЕТ СН'!$G$14+СВЦЭМ!$D$10+'СЕТ СН'!$G$6-'СЕТ СН'!$G$26</f>
        <v>1245.8090450899999</v>
      </c>
      <c r="V106" s="36">
        <f>SUMIFS(СВЦЭМ!$D$33:$D$776,СВЦЭМ!$A$33:$A$776,$A106,СВЦЭМ!$B$33:$B$776,V$83)+'СЕТ СН'!$G$14+СВЦЭМ!$D$10+'СЕТ СН'!$G$6-'СЕТ СН'!$G$26</f>
        <v>1239.3282140700001</v>
      </c>
      <c r="W106" s="36">
        <f>SUMIFS(СВЦЭМ!$D$33:$D$776,СВЦЭМ!$A$33:$A$776,$A106,СВЦЭМ!$B$33:$B$776,W$83)+'СЕТ СН'!$G$14+СВЦЭМ!$D$10+'СЕТ СН'!$G$6-'СЕТ СН'!$G$26</f>
        <v>1229.1515817899999</v>
      </c>
      <c r="X106" s="36">
        <f>SUMIFS(СВЦЭМ!$D$33:$D$776,СВЦЭМ!$A$33:$A$776,$A106,СВЦЭМ!$B$33:$B$776,X$83)+'СЕТ СН'!$G$14+СВЦЭМ!$D$10+'СЕТ СН'!$G$6-'СЕТ СН'!$G$26</f>
        <v>1217.06012091</v>
      </c>
      <c r="Y106" s="36">
        <f>SUMIFS(СВЦЭМ!$D$33:$D$776,СВЦЭМ!$A$33:$A$776,$A106,СВЦЭМ!$B$33:$B$776,Y$83)+'СЕТ СН'!$G$14+СВЦЭМ!$D$10+'СЕТ СН'!$G$6-'СЕТ СН'!$G$26</f>
        <v>1274.25276856</v>
      </c>
    </row>
    <row r="107" spans="1:25" ht="15.75" x14ac:dyDescent="0.2">
      <c r="A107" s="35">
        <f t="shared" si="2"/>
        <v>44098</v>
      </c>
      <c r="B107" s="36">
        <f>SUMIFS(СВЦЭМ!$D$33:$D$776,СВЦЭМ!$A$33:$A$776,$A107,СВЦЭМ!$B$33:$B$776,B$83)+'СЕТ СН'!$G$14+СВЦЭМ!$D$10+'СЕТ СН'!$G$6-'СЕТ СН'!$G$26</f>
        <v>1390.007879</v>
      </c>
      <c r="C107" s="36">
        <f>SUMIFS(СВЦЭМ!$D$33:$D$776,СВЦЭМ!$A$33:$A$776,$A107,СВЦЭМ!$B$33:$B$776,C$83)+'СЕТ СН'!$G$14+СВЦЭМ!$D$10+'СЕТ СН'!$G$6-'СЕТ СН'!$G$26</f>
        <v>1407.7965245099999</v>
      </c>
      <c r="D107" s="36">
        <f>SUMIFS(СВЦЭМ!$D$33:$D$776,СВЦЭМ!$A$33:$A$776,$A107,СВЦЭМ!$B$33:$B$776,D$83)+'СЕТ СН'!$G$14+СВЦЭМ!$D$10+'СЕТ СН'!$G$6-'СЕТ СН'!$G$26</f>
        <v>1424.8022372099999</v>
      </c>
      <c r="E107" s="36">
        <f>SUMIFS(СВЦЭМ!$D$33:$D$776,СВЦЭМ!$A$33:$A$776,$A107,СВЦЭМ!$B$33:$B$776,E$83)+'СЕТ СН'!$G$14+СВЦЭМ!$D$10+'СЕТ СН'!$G$6-'СЕТ СН'!$G$26</f>
        <v>1430.6522667200002</v>
      </c>
      <c r="F107" s="36">
        <f>SUMIFS(СВЦЭМ!$D$33:$D$776,СВЦЭМ!$A$33:$A$776,$A107,СВЦЭМ!$B$33:$B$776,F$83)+'СЕТ СН'!$G$14+СВЦЭМ!$D$10+'СЕТ СН'!$G$6-'СЕТ СН'!$G$26</f>
        <v>1421.51018335</v>
      </c>
      <c r="G107" s="36">
        <f>SUMIFS(СВЦЭМ!$D$33:$D$776,СВЦЭМ!$A$33:$A$776,$A107,СВЦЭМ!$B$33:$B$776,G$83)+'СЕТ СН'!$G$14+СВЦЭМ!$D$10+'СЕТ СН'!$G$6-'СЕТ СН'!$G$26</f>
        <v>1419.11576195</v>
      </c>
      <c r="H107" s="36">
        <f>SUMIFS(СВЦЭМ!$D$33:$D$776,СВЦЭМ!$A$33:$A$776,$A107,СВЦЭМ!$B$33:$B$776,H$83)+'СЕТ СН'!$G$14+СВЦЭМ!$D$10+'СЕТ СН'!$G$6-'СЕТ СН'!$G$26</f>
        <v>1421.4641233299999</v>
      </c>
      <c r="I107" s="36">
        <f>SUMIFS(СВЦЭМ!$D$33:$D$776,СВЦЭМ!$A$33:$A$776,$A107,СВЦЭМ!$B$33:$B$776,I$83)+'СЕТ СН'!$G$14+СВЦЭМ!$D$10+'СЕТ СН'!$G$6-'СЕТ СН'!$G$26</f>
        <v>1333.2662577999999</v>
      </c>
      <c r="J107" s="36">
        <f>SUMIFS(СВЦЭМ!$D$33:$D$776,СВЦЭМ!$A$33:$A$776,$A107,СВЦЭМ!$B$33:$B$776,J$83)+'СЕТ СН'!$G$14+СВЦЭМ!$D$10+'СЕТ СН'!$G$6-'СЕТ СН'!$G$26</f>
        <v>1301.0692080200001</v>
      </c>
      <c r="K107" s="36">
        <f>SUMIFS(СВЦЭМ!$D$33:$D$776,СВЦЭМ!$A$33:$A$776,$A107,СВЦЭМ!$B$33:$B$776,K$83)+'СЕТ СН'!$G$14+СВЦЭМ!$D$10+'СЕТ СН'!$G$6-'СЕТ СН'!$G$26</f>
        <v>1305.07175168</v>
      </c>
      <c r="L107" s="36">
        <f>SUMIFS(СВЦЭМ!$D$33:$D$776,СВЦЭМ!$A$33:$A$776,$A107,СВЦЭМ!$B$33:$B$776,L$83)+'СЕТ СН'!$G$14+СВЦЭМ!$D$10+'СЕТ СН'!$G$6-'СЕТ СН'!$G$26</f>
        <v>1315.7936059200001</v>
      </c>
      <c r="M107" s="36">
        <f>SUMIFS(СВЦЭМ!$D$33:$D$776,СВЦЭМ!$A$33:$A$776,$A107,СВЦЭМ!$B$33:$B$776,M$83)+'СЕТ СН'!$G$14+СВЦЭМ!$D$10+'СЕТ СН'!$G$6-'СЕТ СН'!$G$26</f>
        <v>1278.55479221</v>
      </c>
      <c r="N107" s="36">
        <f>SUMIFS(СВЦЭМ!$D$33:$D$776,СВЦЭМ!$A$33:$A$776,$A107,СВЦЭМ!$B$33:$B$776,N$83)+'СЕТ СН'!$G$14+СВЦЭМ!$D$10+'СЕТ СН'!$G$6-'СЕТ СН'!$G$26</f>
        <v>1231.533007</v>
      </c>
      <c r="O107" s="36">
        <f>SUMIFS(СВЦЭМ!$D$33:$D$776,СВЦЭМ!$A$33:$A$776,$A107,СВЦЭМ!$B$33:$B$776,O$83)+'СЕТ СН'!$G$14+СВЦЭМ!$D$10+'СЕТ СН'!$G$6-'СЕТ СН'!$G$26</f>
        <v>1229.4184064999999</v>
      </c>
      <c r="P107" s="36">
        <f>SUMIFS(СВЦЭМ!$D$33:$D$776,СВЦЭМ!$A$33:$A$776,$A107,СВЦЭМ!$B$33:$B$776,P$83)+'СЕТ СН'!$G$14+СВЦЭМ!$D$10+'СЕТ СН'!$G$6-'СЕТ СН'!$G$26</f>
        <v>1227.1407463300002</v>
      </c>
      <c r="Q107" s="36">
        <f>SUMIFS(СВЦЭМ!$D$33:$D$776,СВЦЭМ!$A$33:$A$776,$A107,СВЦЭМ!$B$33:$B$776,Q$83)+'СЕТ СН'!$G$14+СВЦЭМ!$D$10+'СЕТ СН'!$G$6-'СЕТ СН'!$G$26</f>
        <v>1222.2450581100002</v>
      </c>
      <c r="R107" s="36">
        <f>SUMIFS(СВЦЭМ!$D$33:$D$776,СВЦЭМ!$A$33:$A$776,$A107,СВЦЭМ!$B$33:$B$776,R$83)+'СЕТ СН'!$G$14+СВЦЭМ!$D$10+'СЕТ СН'!$G$6-'СЕТ СН'!$G$26</f>
        <v>1217.99070211</v>
      </c>
      <c r="S107" s="36">
        <f>SUMIFS(СВЦЭМ!$D$33:$D$776,СВЦЭМ!$A$33:$A$776,$A107,СВЦЭМ!$B$33:$B$776,S$83)+'СЕТ СН'!$G$14+СВЦЭМ!$D$10+'СЕТ СН'!$G$6-'СЕТ СН'!$G$26</f>
        <v>1223.0092322600001</v>
      </c>
      <c r="T107" s="36">
        <f>SUMIFS(СВЦЭМ!$D$33:$D$776,СВЦЭМ!$A$33:$A$776,$A107,СВЦЭМ!$B$33:$B$776,T$83)+'СЕТ СН'!$G$14+СВЦЭМ!$D$10+'СЕТ СН'!$G$6-'СЕТ СН'!$G$26</f>
        <v>1228.6719232200001</v>
      </c>
      <c r="U107" s="36">
        <f>SUMIFS(СВЦЭМ!$D$33:$D$776,СВЦЭМ!$A$33:$A$776,$A107,СВЦЭМ!$B$33:$B$776,U$83)+'СЕТ СН'!$G$14+СВЦЭМ!$D$10+'СЕТ СН'!$G$6-'СЕТ СН'!$G$26</f>
        <v>1260.75882735</v>
      </c>
      <c r="V107" s="36">
        <f>SUMIFS(СВЦЭМ!$D$33:$D$776,СВЦЭМ!$A$33:$A$776,$A107,СВЦЭМ!$B$33:$B$776,V$83)+'СЕТ СН'!$G$14+СВЦЭМ!$D$10+'СЕТ СН'!$G$6-'СЕТ СН'!$G$26</f>
        <v>1257.2716673700002</v>
      </c>
      <c r="W107" s="36">
        <f>SUMIFS(СВЦЭМ!$D$33:$D$776,СВЦЭМ!$A$33:$A$776,$A107,СВЦЭМ!$B$33:$B$776,W$83)+'СЕТ СН'!$G$14+СВЦЭМ!$D$10+'СЕТ СН'!$G$6-'СЕТ СН'!$G$26</f>
        <v>1305.54122994</v>
      </c>
      <c r="X107" s="36">
        <f>SUMIFS(СВЦЭМ!$D$33:$D$776,СВЦЭМ!$A$33:$A$776,$A107,СВЦЭМ!$B$33:$B$776,X$83)+'СЕТ СН'!$G$14+СВЦЭМ!$D$10+'СЕТ СН'!$G$6-'СЕТ СН'!$G$26</f>
        <v>1321.1283702200001</v>
      </c>
      <c r="Y107" s="36">
        <f>SUMIFS(СВЦЭМ!$D$33:$D$776,СВЦЭМ!$A$33:$A$776,$A107,СВЦЭМ!$B$33:$B$776,Y$83)+'СЕТ СН'!$G$14+СВЦЭМ!$D$10+'СЕТ СН'!$G$6-'СЕТ СН'!$G$26</f>
        <v>1366.0153332499999</v>
      </c>
    </row>
    <row r="108" spans="1:25" ht="15.75" x14ac:dyDescent="0.2">
      <c r="A108" s="35">
        <f t="shared" si="2"/>
        <v>44099</v>
      </c>
      <c r="B108" s="36">
        <f>SUMIFS(СВЦЭМ!$D$33:$D$776,СВЦЭМ!$A$33:$A$776,$A108,СВЦЭМ!$B$33:$B$776,B$83)+'СЕТ СН'!$G$14+СВЦЭМ!$D$10+'СЕТ СН'!$G$6-'СЕТ СН'!$G$26</f>
        <v>1359.8759175600001</v>
      </c>
      <c r="C108" s="36">
        <f>SUMIFS(СВЦЭМ!$D$33:$D$776,СВЦЭМ!$A$33:$A$776,$A108,СВЦЭМ!$B$33:$B$776,C$83)+'СЕТ СН'!$G$14+СВЦЭМ!$D$10+'СЕТ СН'!$G$6-'СЕТ СН'!$G$26</f>
        <v>1374.5435118099999</v>
      </c>
      <c r="D108" s="36">
        <f>SUMIFS(СВЦЭМ!$D$33:$D$776,СВЦЭМ!$A$33:$A$776,$A108,СВЦЭМ!$B$33:$B$776,D$83)+'СЕТ СН'!$G$14+СВЦЭМ!$D$10+'СЕТ СН'!$G$6-'СЕТ СН'!$G$26</f>
        <v>1388.42853393</v>
      </c>
      <c r="E108" s="36">
        <f>SUMIFS(СВЦЭМ!$D$33:$D$776,СВЦЭМ!$A$33:$A$776,$A108,СВЦЭМ!$B$33:$B$776,E$83)+'СЕТ СН'!$G$14+СВЦЭМ!$D$10+'СЕТ СН'!$G$6-'СЕТ СН'!$G$26</f>
        <v>1391.1846855200001</v>
      </c>
      <c r="F108" s="36">
        <f>SUMIFS(СВЦЭМ!$D$33:$D$776,СВЦЭМ!$A$33:$A$776,$A108,СВЦЭМ!$B$33:$B$776,F$83)+'СЕТ СН'!$G$14+СВЦЭМ!$D$10+'СЕТ СН'!$G$6-'СЕТ СН'!$G$26</f>
        <v>1385.35374331</v>
      </c>
      <c r="G108" s="36">
        <f>SUMIFS(СВЦЭМ!$D$33:$D$776,СВЦЭМ!$A$33:$A$776,$A108,СВЦЭМ!$B$33:$B$776,G$83)+'СЕТ СН'!$G$14+СВЦЭМ!$D$10+'СЕТ СН'!$G$6-'СЕТ СН'!$G$26</f>
        <v>1369.8262237900001</v>
      </c>
      <c r="H108" s="36">
        <f>SUMIFS(СВЦЭМ!$D$33:$D$776,СВЦЭМ!$A$33:$A$776,$A108,СВЦЭМ!$B$33:$B$776,H$83)+'СЕТ СН'!$G$14+СВЦЭМ!$D$10+'СЕТ СН'!$G$6-'СЕТ СН'!$G$26</f>
        <v>1333.8054536300001</v>
      </c>
      <c r="I108" s="36">
        <f>SUMIFS(СВЦЭМ!$D$33:$D$776,СВЦЭМ!$A$33:$A$776,$A108,СВЦЭМ!$B$33:$B$776,I$83)+'СЕТ СН'!$G$14+СВЦЭМ!$D$10+'СЕТ СН'!$G$6-'СЕТ СН'!$G$26</f>
        <v>1307.8152965500001</v>
      </c>
      <c r="J108" s="36">
        <f>SUMIFS(СВЦЭМ!$D$33:$D$776,СВЦЭМ!$A$33:$A$776,$A108,СВЦЭМ!$B$33:$B$776,J$83)+'СЕТ СН'!$G$14+СВЦЭМ!$D$10+'СЕТ СН'!$G$6-'СЕТ СН'!$G$26</f>
        <v>1298.1011857600001</v>
      </c>
      <c r="K108" s="36">
        <f>SUMIFS(СВЦЭМ!$D$33:$D$776,СВЦЭМ!$A$33:$A$776,$A108,СВЦЭМ!$B$33:$B$776,K$83)+'СЕТ СН'!$G$14+СВЦЭМ!$D$10+'СЕТ СН'!$G$6-'СЕТ СН'!$G$26</f>
        <v>1294.9769217100002</v>
      </c>
      <c r="L108" s="36">
        <f>SUMIFS(СВЦЭМ!$D$33:$D$776,СВЦЭМ!$A$33:$A$776,$A108,СВЦЭМ!$B$33:$B$776,L$83)+'СЕТ СН'!$G$14+СВЦЭМ!$D$10+'СЕТ СН'!$G$6-'СЕТ СН'!$G$26</f>
        <v>1305.4688855700001</v>
      </c>
      <c r="M108" s="36">
        <f>SUMIFS(СВЦЭМ!$D$33:$D$776,СВЦЭМ!$A$33:$A$776,$A108,СВЦЭМ!$B$33:$B$776,M$83)+'СЕТ СН'!$G$14+СВЦЭМ!$D$10+'СЕТ СН'!$G$6-'СЕТ СН'!$G$26</f>
        <v>1264.6285831700002</v>
      </c>
      <c r="N108" s="36">
        <f>SUMIFS(СВЦЭМ!$D$33:$D$776,СВЦЭМ!$A$33:$A$776,$A108,СВЦЭМ!$B$33:$B$776,N$83)+'СЕТ СН'!$G$14+СВЦЭМ!$D$10+'СЕТ СН'!$G$6-'СЕТ СН'!$G$26</f>
        <v>1224.33828085</v>
      </c>
      <c r="O108" s="36">
        <f>SUMIFS(СВЦЭМ!$D$33:$D$776,СВЦЭМ!$A$33:$A$776,$A108,СВЦЭМ!$B$33:$B$776,O$83)+'СЕТ СН'!$G$14+СВЦЭМ!$D$10+'СЕТ СН'!$G$6-'СЕТ СН'!$G$26</f>
        <v>1202.7363149299999</v>
      </c>
      <c r="P108" s="36">
        <f>SUMIFS(СВЦЭМ!$D$33:$D$776,СВЦЭМ!$A$33:$A$776,$A108,СВЦЭМ!$B$33:$B$776,P$83)+'СЕТ СН'!$G$14+СВЦЭМ!$D$10+'СЕТ СН'!$G$6-'СЕТ СН'!$G$26</f>
        <v>1198.37168064</v>
      </c>
      <c r="Q108" s="36">
        <f>SUMIFS(СВЦЭМ!$D$33:$D$776,СВЦЭМ!$A$33:$A$776,$A108,СВЦЭМ!$B$33:$B$776,Q$83)+'СЕТ СН'!$G$14+СВЦЭМ!$D$10+'СЕТ СН'!$G$6-'СЕТ СН'!$G$26</f>
        <v>1195.47214248</v>
      </c>
      <c r="R108" s="36">
        <f>SUMIFS(СВЦЭМ!$D$33:$D$776,СВЦЭМ!$A$33:$A$776,$A108,СВЦЭМ!$B$33:$B$776,R$83)+'СЕТ СН'!$G$14+СВЦЭМ!$D$10+'СЕТ СН'!$G$6-'СЕТ СН'!$G$26</f>
        <v>1196.55599407</v>
      </c>
      <c r="S108" s="36">
        <f>SUMIFS(СВЦЭМ!$D$33:$D$776,СВЦЭМ!$A$33:$A$776,$A108,СВЦЭМ!$B$33:$B$776,S$83)+'СЕТ СН'!$G$14+СВЦЭМ!$D$10+'СЕТ СН'!$G$6-'СЕТ СН'!$G$26</f>
        <v>1199.59532792</v>
      </c>
      <c r="T108" s="36">
        <f>SUMIFS(СВЦЭМ!$D$33:$D$776,СВЦЭМ!$A$33:$A$776,$A108,СВЦЭМ!$B$33:$B$776,T$83)+'СЕТ СН'!$G$14+СВЦЭМ!$D$10+'СЕТ СН'!$G$6-'СЕТ СН'!$G$26</f>
        <v>1189.4900707500001</v>
      </c>
      <c r="U108" s="36">
        <f>SUMIFS(СВЦЭМ!$D$33:$D$776,СВЦЭМ!$A$33:$A$776,$A108,СВЦЭМ!$B$33:$B$776,U$83)+'СЕТ СН'!$G$14+СВЦЭМ!$D$10+'СЕТ СН'!$G$6-'СЕТ СН'!$G$26</f>
        <v>1201.9254907100001</v>
      </c>
      <c r="V108" s="36">
        <f>SUMIFS(СВЦЭМ!$D$33:$D$776,СВЦЭМ!$A$33:$A$776,$A108,СВЦЭМ!$B$33:$B$776,V$83)+'СЕТ СН'!$G$14+СВЦЭМ!$D$10+'СЕТ СН'!$G$6-'СЕТ СН'!$G$26</f>
        <v>1215.0657951500002</v>
      </c>
      <c r="W108" s="36">
        <f>SUMIFS(СВЦЭМ!$D$33:$D$776,СВЦЭМ!$A$33:$A$776,$A108,СВЦЭМ!$B$33:$B$776,W$83)+'СЕТ СН'!$G$14+СВЦЭМ!$D$10+'СЕТ СН'!$G$6-'СЕТ СН'!$G$26</f>
        <v>1202.6208105200001</v>
      </c>
      <c r="X108" s="36">
        <f>SUMIFS(СВЦЭМ!$D$33:$D$776,СВЦЭМ!$A$33:$A$776,$A108,СВЦЭМ!$B$33:$B$776,X$83)+'СЕТ СН'!$G$14+СВЦЭМ!$D$10+'СЕТ СН'!$G$6-'СЕТ СН'!$G$26</f>
        <v>1231.9664659499999</v>
      </c>
      <c r="Y108" s="36">
        <f>SUMIFS(СВЦЭМ!$D$33:$D$776,СВЦЭМ!$A$33:$A$776,$A108,СВЦЭМ!$B$33:$B$776,Y$83)+'СЕТ СН'!$G$14+СВЦЭМ!$D$10+'СЕТ СН'!$G$6-'СЕТ СН'!$G$26</f>
        <v>1313.2244614000001</v>
      </c>
    </row>
    <row r="109" spans="1:25" ht="15.75" x14ac:dyDescent="0.2">
      <c r="A109" s="35">
        <f t="shared" si="2"/>
        <v>44100</v>
      </c>
      <c r="B109" s="36">
        <f>SUMIFS(СВЦЭМ!$D$33:$D$776,СВЦЭМ!$A$33:$A$776,$A109,СВЦЭМ!$B$33:$B$776,B$83)+'СЕТ СН'!$G$14+СВЦЭМ!$D$10+'СЕТ СН'!$G$6-'СЕТ СН'!$G$26</f>
        <v>1383.0292281900001</v>
      </c>
      <c r="C109" s="36">
        <f>SUMIFS(СВЦЭМ!$D$33:$D$776,СВЦЭМ!$A$33:$A$776,$A109,СВЦЭМ!$B$33:$B$776,C$83)+'СЕТ СН'!$G$14+СВЦЭМ!$D$10+'СЕТ СН'!$G$6-'СЕТ СН'!$G$26</f>
        <v>1413.1346608200001</v>
      </c>
      <c r="D109" s="36">
        <f>SUMIFS(СВЦЭМ!$D$33:$D$776,СВЦЭМ!$A$33:$A$776,$A109,СВЦЭМ!$B$33:$B$776,D$83)+'СЕТ СН'!$G$14+СВЦЭМ!$D$10+'СЕТ СН'!$G$6-'СЕТ СН'!$G$26</f>
        <v>1429.8922474400001</v>
      </c>
      <c r="E109" s="36">
        <f>SUMIFS(СВЦЭМ!$D$33:$D$776,СВЦЭМ!$A$33:$A$776,$A109,СВЦЭМ!$B$33:$B$776,E$83)+'СЕТ СН'!$G$14+СВЦЭМ!$D$10+'СЕТ СН'!$G$6-'СЕТ СН'!$G$26</f>
        <v>1439.6761987899999</v>
      </c>
      <c r="F109" s="36">
        <f>SUMIFS(СВЦЭМ!$D$33:$D$776,СВЦЭМ!$A$33:$A$776,$A109,СВЦЭМ!$B$33:$B$776,F$83)+'СЕТ СН'!$G$14+СВЦЭМ!$D$10+'СЕТ СН'!$G$6-'СЕТ СН'!$G$26</f>
        <v>1444.1475890400002</v>
      </c>
      <c r="G109" s="36">
        <f>SUMIFS(СВЦЭМ!$D$33:$D$776,СВЦЭМ!$A$33:$A$776,$A109,СВЦЭМ!$B$33:$B$776,G$83)+'СЕТ СН'!$G$14+СВЦЭМ!$D$10+'СЕТ СН'!$G$6-'СЕТ СН'!$G$26</f>
        <v>1433.6796835499999</v>
      </c>
      <c r="H109" s="36">
        <f>SUMIFS(СВЦЭМ!$D$33:$D$776,СВЦЭМ!$A$33:$A$776,$A109,СВЦЭМ!$B$33:$B$776,H$83)+'СЕТ СН'!$G$14+СВЦЭМ!$D$10+'СЕТ СН'!$G$6-'СЕТ СН'!$G$26</f>
        <v>1409.9099087200002</v>
      </c>
      <c r="I109" s="36">
        <f>SUMIFS(СВЦЭМ!$D$33:$D$776,СВЦЭМ!$A$33:$A$776,$A109,СВЦЭМ!$B$33:$B$776,I$83)+'СЕТ СН'!$G$14+СВЦЭМ!$D$10+'СЕТ СН'!$G$6-'СЕТ СН'!$G$26</f>
        <v>1372.38337439</v>
      </c>
      <c r="J109" s="36">
        <f>SUMIFS(СВЦЭМ!$D$33:$D$776,СВЦЭМ!$A$33:$A$776,$A109,СВЦЭМ!$B$33:$B$776,J$83)+'СЕТ СН'!$G$14+СВЦЭМ!$D$10+'СЕТ СН'!$G$6-'СЕТ СН'!$G$26</f>
        <v>1332.5714256900001</v>
      </c>
      <c r="K109" s="36">
        <f>SUMIFS(СВЦЭМ!$D$33:$D$776,СВЦЭМ!$A$33:$A$776,$A109,СВЦЭМ!$B$33:$B$776,K$83)+'СЕТ СН'!$G$14+СВЦЭМ!$D$10+'СЕТ СН'!$G$6-'СЕТ СН'!$G$26</f>
        <v>1310.2803442300001</v>
      </c>
      <c r="L109" s="36">
        <f>SUMIFS(СВЦЭМ!$D$33:$D$776,СВЦЭМ!$A$33:$A$776,$A109,СВЦЭМ!$B$33:$B$776,L$83)+'СЕТ СН'!$G$14+СВЦЭМ!$D$10+'СЕТ СН'!$G$6-'СЕТ СН'!$G$26</f>
        <v>1299.8683616799999</v>
      </c>
      <c r="M109" s="36">
        <f>SUMIFS(СВЦЭМ!$D$33:$D$776,СВЦЭМ!$A$33:$A$776,$A109,СВЦЭМ!$B$33:$B$776,M$83)+'СЕТ СН'!$G$14+СВЦЭМ!$D$10+'СЕТ СН'!$G$6-'СЕТ СН'!$G$26</f>
        <v>1258.3758996700001</v>
      </c>
      <c r="N109" s="36">
        <f>SUMIFS(СВЦЭМ!$D$33:$D$776,СВЦЭМ!$A$33:$A$776,$A109,СВЦЭМ!$B$33:$B$776,N$83)+'СЕТ СН'!$G$14+СВЦЭМ!$D$10+'СЕТ СН'!$G$6-'СЕТ СН'!$G$26</f>
        <v>1225.3594204400001</v>
      </c>
      <c r="O109" s="36">
        <f>SUMIFS(СВЦЭМ!$D$33:$D$776,СВЦЭМ!$A$33:$A$776,$A109,СВЦЭМ!$B$33:$B$776,O$83)+'СЕТ СН'!$G$14+СВЦЭМ!$D$10+'СЕТ СН'!$G$6-'СЕТ СН'!$G$26</f>
        <v>1208.8734799700001</v>
      </c>
      <c r="P109" s="36">
        <f>SUMIFS(СВЦЭМ!$D$33:$D$776,СВЦЭМ!$A$33:$A$776,$A109,СВЦЭМ!$B$33:$B$776,P$83)+'СЕТ СН'!$G$14+СВЦЭМ!$D$10+'СЕТ СН'!$G$6-'СЕТ СН'!$G$26</f>
        <v>1206.8792066400001</v>
      </c>
      <c r="Q109" s="36">
        <f>SUMIFS(СВЦЭМ!$D$33:$D$776,СВЦЭМ!$A$33:$A$776,$A109,СВЦЭМ!$B$33:$B$776,Q$83)+'СЕТ СН'!$G$14+СВЦЭМ!$D$10+'СЕТ СН'!$G$6-'СЕТ СН'!$G$26</f>
        <v>1206.5867615699999</v>
      </c>
      <c r="R109" s="36">
        <f>SUMIFS(СВЦЭМ!$D$33:$D$776,СВЦЭМ!$A$33:$A$776,$A109,СВЦЭМ!$B$33:$B$776,R$83)+'СЕТ СН'!$G$14+СВЦЭМ!$D$10+'СЕТ СН'!$G$6-'СЕТ СН'!$G$26</f>
        <v>1203.5883683900001</v>
      </c>
      <c r="S109" s="36">
        <f>SUMIFS(СВЦЭМ!$D$33:$D$776,СВЦЭМ!$A$33:$A$776,$A109,СВЦЭМ!$B$33:$B$776,S$83)+'СЕТ СН'!$G$14+СВЦЭМ!$D$10+'СЕТ СН'!$G$6-'СЕТ СН'!$G$26</f>
        <v>1203.50679289</v>
      </c>
      <c r="T109" s="36">
        <f>SUMIFS(СВЦЭМ!$D$33:$D$776,СВЦЭМ!$A$33:$A$776,$A109,СВЦЭМ!$B$33:$B$776,T$83)+'СЕТ СН'!$G$14+СВЦЭМ!$D$10+'СЕТ СН'!$G$6-'СЕТ СН'!$G$26</f>
        <v>1197.2212657800001</v>
      </c>
      <c r="U109" s="36">
        <f>SUMIFS(СВЦЭМ!$D$33:$D$776,СВЦЭМ!$A$33:$A$776,$A109,СВЦЭМ!$B$33:$B$776,U$83)+'СЕТ СН'!$G$14+СВЦЭМ!$D$10+'СЕТ СН'!$G$6-'СЕТ СН'!$G$26</f>
        <v>1213.9004692200001</v>
      </c>
      <c r="V109" s="36">
        <f>SUMIFS(СВЦЭМ!$D$33:$D$776,СВЦЭМ!$A$33:$A$776,$A109,СВЦЭМ!$B$33:$B$776,V$83)+'СЕТ СН'!$G$14+СВЦЭМ!$D$10+'СЕТ СН'!$G$6-'СЕТ СН'!$G$26</f>
        <v>1216.1180527500001</v>
      </c>
      <c r="W109" s="36">
        <f>SUMIFS(СВЦЭМ!$D$33:$D$776,СВЦЭМ!$A$33:$A$776,$A109,СВЦЭМ!$B$33:$B$776,W$83)+'СЕТ СН'!$G$14+СВЦЭМ!$D$10+'СЕТ СН'!$G$6-'СЕТ СН'!$G$26</f>
        <v>1195.24124428</v>
      </c>
      <c r="X109" s="36">
        <f>SUMIFS(СВЦЭМ!$D$33:$D$776,СВЦЭМ!$A$33:$A$776,$A109,СВЦЭМ!$B$33:$B$776,X$83)+'СЕТ СН'!$G$14+СВЦЭМ!$D$10+'СЕТ СН'!$G$6-'СЕТ СН'!$G$26</f>
        <v>1223.8771723899999</v>
      </c>
      <c r="Y109" s="36">
        <f>SUMIFS(СВЦЭМ!$D$33:$D$776,СВЦЭМ!$A$33:$A$776,$A109,СВЦЭМ!$B$33:$B$776,Y$83)+'СЕТ СН'!$G$14+СВЦЭМ!$D$10+'СЕТ СН'!$G$6-'СЕТ СН'!$G$26</f>
        <v>1308.6300773600001</v>
      </c>
    </row>
    <row r="110" spans="1:25" ht="15.75" x14ac:dyDescent="0.2">
      <c r="A110" s="35">
        <f t="shared" si="2"/>
        <v>44101</v>
      </c>
      <c r="B110" s="36">
        <f>SUMIFS(СВЦЭМ!$D$33:$D$776,СВЦЭМ!$A$33:$A$776,$A110,СВЦЭМ!$B$33:$B$776,B$83)+'СЕТ СН'!$G$14+СВЦЭМ!$D$10+'СЕТ СН'!$G$6-'СЕТ СН'!$G$26</f>
        <v>1365.60643196</v>
      </c>
      <c r="C110" s="36">
        <f>SUMIFS(СВЦЭМ!$D$33:$D$776,СВЦЭМ!$A$33:$A$776,$A110,СВЦЭМ!$B$33:$B$776,C$83)+'СЕТ СН'!$G$14+СВЦЭМ!$D$10+'СЕТ СН'!$G$6-'СЕТ СН'!$G$26</f>
        <v>1390.9683010799999</v>
      </c>
      <c r="D110" s="36">
        <f>SUMIFS(СВЦЭМ!$D$33:$D$776,СВЦЭМ!$A$33:$A$776,$A110,СВЦЭМ!$B$33:$B$776,D$83)+'СЕТ СН'!$G$14+СВЦЭМ!$D$10+'СЕТ СН'!$G$6-'СЕТ СН'!$G$26</f>
        <v>1410.5379354000002</v>
      </c>
      <c r="E110" s="36">
        <f>SUMIFS(СВЦЭМ!$D$33:$D$776,СВЦЭМ!$A$33:$A$776,$A110,СВЦЭМ!$B$33:$B$776,E$83)+'СЕТ СН'!$G$14+СВЦЭМ!$D$10+'СЕТ СН'!$G$6-'СЕТ СН'!$G$26</f>
        <v>1421.1290677500001</v>
      </c>
      <c r="F110" s="36">
        <f>SUMIFS(СВЦЭМ!$D$33:$D$776,СВЦЭМ!$A$33:$A$776,$A110,СВЦЭМ!$B$33:$B$776,F$83)+'СЕТ СН'!$G$14+СВЦЭМ!$D$10+'СЕТ СН'!$G$6-'СЕТ СН'!$G$26</f>
        <v>1423.9606108900002</v>
      </c>
      <c r="G110" s="36">
        <f>SUMIFS(СВЦЭМ!$D$33:$D$776,СВЦЭМ!$A$33:$A$776,$A110,СВЦЭМ!$B$33:$B$776,G$83)+'СЕТ СН'!$G$14+СВЦЭМ!$D$10+'СЕТ СН'!$G$6-'СЕТ СН'!$G$26</f>
        <v>1419.06886205</v>
      </c>
      <c r="H110" s="36">
        <f>SUMIFS(СВЦЭМ!$D$33:$D$776,СВЦЭМ!$A$33:$A$776,$A110,СВЦЭМ!$B$33:$B$776,H$83)+'СЕТ СН'!$G$14+СВЦЭМ!$D$10+'СЕТ СН'!$G$6-'СЕТ СН'!$G$26</f>
        <v>1400.7046146500002</v>
      </c>
      <c r="I110" s="36">
        <f>SUMIFS(СВЦЭМ!$D$33:$D$776,СВЦЭМ!$A$33:$A$776,$A110,СВЦЭМ!$B$33:$B$776,I$83)+'СЕТ СН'!$G$14+СВЦЭМ!$D$10+'СЕТ СН'!$G$6-'СЕТ СН'!$G$26</f>
        <v>1373.0801040199999</v>
      </c>
      <c r="J110" s="36">
        <f>SUMIFS(СВЦЭМ!$D$33:$D$776,СВЦЭМ!$A$33:$A$776,$A110,СВЦЭМ!$B$33:$B$776,J$83)+'СЕТ СН'!$G$14+СВЦЭМ!$D$10+'СЕТ СН'!$G$6-'СЕТ СН'!$G$26</f>
        <v>1336.6351768100001</v>
      </c>
      <c r="K110" s="36">
        <f>SUMIFS(СВЦЭМ!$D$33:$D$776,СВЦЭМ!$A$33:$A$776,$A110,СВЦЭМ!$B$33:$B$776,K$83)+'СЕТ СН'!$G$14+СВЦЭМ!$D$10+'СЕТ СН'!$G$6-'СЕТ СН'!$G$26</f>
        <v>1299.88579527</v>
      </c>
      <c r="L110" s="36">
        <f>SUMIFS(СВЦЭМ!$D$33:$D$776,СВЦЭМ!$A$33:$A$776,$A110,СВЦЭМ!$B$33:$B$776,L$83)+'СЕТ СН'!$G$14+СВЦЭМ!$D$10+'СЕТ СН'!$G$6-'СЕТ СН'!$G$26</f>
        <v>1283.6980956800001</v>
      </c>
      <c r="M110" s="36">
        <f>SUMIFS(СВЦЭМ!$D$33:$D$776,СВЦЭМ!$A$33:$A$776,$A110,СВЦЭМ!$B$33:$B$776,M$83)+'СЕТ СН'!$G$14+СВЦЭМ!$D$10+'СЕТ СН'!$G$6-'СЕТ СН'!$G$26</f>
        <v>1242.11362123</v>
      </c>
      <c r="N110" s="36">
        <f>SUMIFS(СВЦЭМ!$D$33:$D$776,СВЦЭМ!$A$33:$A$776,$A110,СВЦЭМ!$B$33:$B$776,N$83)+'СЕТ СН'!$G$14+СВЦЭМ!$D$10+'СЕТ СН'!$G$6-'СЕТ СН'!$G$26</f>
        <v>1197.13960817</v>
      </c>
      <c r="O110" s="36">
        <f>SUMIFS(СВЦЭМ!$D$33:$D$776,СВЦЭМ!$A$33:$A$776,$A110,СВЦЭМ!$B$33:$B$776,O$83)+'СЕТ СН'!$G$14+СВЦЭМ!$D$10+'СЕТ СН'!$G$6-'СЕТ СН'!$G$26</f>
        <v>1181.2434415800001</v>
      </c>
      <c r="P110" s="36">
        <f>SUMIFS(СВЦЭМ!$D$33:$D$776,СВЦЭМ!$A$33:$A$776,$A110,СВЦЭМ!$B$33:$B$776,P$83)+'СЕТ СН'!$G$14+СВЦЭМ!$D$10+'СЕТ СН'!$G$6-'СЕТ СН'!$G$26</f>
        <v>1182.6226852200002</v>
      </c>
      <c r="Q110" s="36">
        <f>SUMIFS(СВЦЭМ!$D$33:$D$776,СВЦЭМ!$A$33:$A$776,$A110,СВЦЭМ!$B$33:$B$776,Q$83)+'СЕТ СН'!$G$14+СВЦЭМ!$D$10+'СЕТ СН'!$G$6-'СЕТ СН'!$G$26</f>
        <v>1188.3770305400001</v>
      </c>
      <c r="R110" s="36">
        <f>SUMIFS(СВЦЭМ!$D$33:$D$776,СВЦЭМ!$A$33:$A$776,$A110,СВЦЭМ!$B$33:$B$776,R$83)+'СЕТ СН'!$G$14+СВЦЭМ!$D$10+'СЕТ СН'!$G$6-'СЕТ СН'!$G$26</f>
        <v>1186.2827000699999</v>
      </c>
      <c r="S110" s="36">
        <f>SUMIFS(СВЦЭМ!$D$33:$D$776,СВЦЭМ!$A$33:$A$776,$A110,СВЦЭМ!$B$33:$B$776,S$83)+'СЕТ СН'!$G$14+СВЦЭМ!$D$10+'СЕТ СН'!$G$6-'СЕТ СН'!$G$26</f>
        <v>1183.76345378</v>
      </c>
      <c r="T110" s="36">
        <f>SUMIFS(СВЦЭМ!$D$33:$D$776,СВЦЭМ!$A$33:$A$776,$A110,СВЦЭМ!$B$33:$B$776,T$83)+'СЕТ СН'!$G$14+СВЦЭМ!$D$10+'СЕТ СН'!$G$6-'СЕТ СН'!$G$26</f>
        <v>1186.3311965100002</v>
      </c>
      <c r="U110" s="36">
        <f>SUMIFS(СВЦЭМ!$D$33:$D$776,СВЦЭМ!$A$33:$A$776,$A110,СВЦЭМ!$B$33:$B$776,U$83)+'СЕТ СН'!$G$14+СВЦЭМ!$D$10+'СЕТ СН'!$G$6-'СЕТ СН'!$G$26</f>
        <v>1219.8088221200001</v>
      </c>
      <c r="V110" s="36">
        <f>SUMIFS(СВЦЭМ!$D$33:$D$776,СВЦЭМ!$A$33:$A$776,$A110,СВЦЭМ!$B$33:$B$776,V$83)+'СЕТ СН'!$G$14+СВЦЭМ!$D$10+'СЕТ СН'!$G$6-'СЕТ СН'!$G$26</f>
        <v>1227.0738489700002</v>
      </c>
      <c r="W110" s="36">
        <f>SUMIFS(СВЦЭМ!$D$33:$D$776,СВЦЭМ!$A$33:$A$776,$A110,СВЦЭМ!$B$33:$B$776,W$83)+'СЕТ СН'!$G$14+СВЦЭМ!$D$10+'СЕТ СН'!$G$6-'СЕТ СН'!$G$26</f>
        <v>1208.8869450900002</v>
      </c>
      <c r="X110" s="36">
        <f>SUMIFS(СВЦЭМ!$D$33:$D$776,СВЦЭМ!$A$33:$A$776,$A110,СВЦЭМ!$B$33:$B$776,X$83)+'СЕТ СН'!$G$14+СВЦЭМ!$D$10+'СЕТ СН'!$G$6-'СЕТ СН'!$G$26</f>
        <v>1195.0119259799999</v>
      </c>
      <c r="Y110" s="36">
        <f>SUMIFS(СВЦЭМ!$D$33:$D$776,СВЦЭМ!$A$33:$A$776,$A110,СВЦЭМ!$B$33:$B$776,Y$83)+'СЕТ СН'!$G$14+СВЦЭМ!$D$10+'СЕТ СН'!$G$6-'СЕТ СН'!$G$26</f>
        <v>1285.0483201900001</v>
      </c>
    </row>
    <row r="111" spans="1:25" ht="15.75" x14ac:dyDescent="0.2">
      <c r="A111" s="35">
        <f t="shared" si="2"/>
        <v>44102</v>
      </c>
      <c r="B111" s="36">
        <f>SUMIFS(СВЦЭМ!$D$33:$D$776,СВЦЭМ!$A$33:$A$776,$A111,СВЦЭМ!$B$33:$B$776,B$83)+'СЕТ СН'!$G$14+СВЦЭМ!$D$10+'СЕТ СН'!$G$6-'СЕТ СН'!$G$26</f>
        <v>1357.1530852400001</v>
      </c>
      <c r="C111" s="36">
        <f>SUMIFS(СВЦЭМ!$D$33:$D$776,СВЦЭМ!$A$33:$A$776,$A111,СВЦЭМ!$B$33:$B$776,C$83)+'СЕТ СН'!$G$14+СВЦЭМ!$D$10+'СЕТ СН'!$G$6-'СЕТ СН'!$G$26</f>
        <v>1373.6857167500002</v>
      </c>
      <c r="D111" s="36">
        <f>SUMIFS(СВЦЭМ!$D$33:$D$776,СВЦЭМ!$A$33:$A$776,$A111,СВЦЭМ!$B$33:$B$776,D$83)+'СЕТ СН'!$G$14+СВЦЭМ!$D$10+'СЕТ СН'!$G$6-'СЕТ СН'!$G$26</f>
        <v>1386.1151230200001</v>
      </c>
      <c r="E111" s="36">
        <f>SUMIFS(СВЦЭМ!$D$33:$D$776,СВЦЭМ!$A$33:$A$776,$A111,СВЦЭМ!$B$33:$B$776,E$83)+'СЕТ СН'!$G$14+СВЦЭМ!$D$10+'СЕТ СН'!$G$6-'СЕТ СН'!$G$26</f>
        <v>1399.5111287100001</v>
      </c>
      <c r="F111" s="36">
        <f>SUMIFS(СВЦЭМ!$D$33:$D$776,СВЦЭМ!$A$33:$A$776,$A111,СВЦЭМ!$B$33:$B$776,F$83)+'СЕТ СН'!$G$14+СВЦЭМ!$D$10+'СЕТ СН'!$G$6-'СЕТ СН'!$G$26</f>
        <v>1399.88988569</v>
      </c>
      <c r="G111" s="36">
        <f>SUMIFS(СВЦЭМ!$D$33:$D$776,СВЦЭМ!$A$33:$A$776,$A111,СВЦЭМ!$B$33:$B$776,G$83)+'СЕТ СН'!$G$14+СВЦЭМ!$D$10+'СЕТ СН'!$G$6-'СЕТ СН'!$G$26</f>
        <v>1384.8236489000001</v>
      </c>
      <c r="H111" s="36">
        <f>SUMIFS(СВЦЭМ!$D$33:$D$776,СВЦЭМ!$A$33:$A$776,$A111,СВЦЭМ!$B$33:$B$776,H$83)+'СЕТ СН'!$G$14+СВЦЭМ!$D$10+'СЕТ СН'!$G$6-'СЕТ СН'!$G$26</f>
        <v>1339.0202405</v>
      </c>
      <c r="I111" s="36">
        <f>SUMIFS(СВЦЭМ!$D$33:$D$776,СВЦЭМ!$A$33:$A$776,$A111,СВЦЭМ!$B$33:$B$776,I$83)+'СЕТ СН'!$G$14+СВЦЭМ!$D$10+'СЕТ СН'!$G$6-'СЕТ СН'!$G$26</f>
        <v>1318.3463339899999</v>
      </c>
      <c r="J111" s="36">
        <f>SUMIFS(СВЦЭМ!$D$33:$D$776,СВЦЭМ!$A$33:$A$776,$A111,СВЦЭМ!$B$33:$B$776,J$83)+'СЕТ СН'!$G$14+СВЦЭМ!$D$10+'СЕТ СН'!$G$6-'СЕТ СН'!$G$26</f>
        <v>1280.8102835200002</v>
      </c>
      <c r="K111" s="36">
        <f>SUMIFS(СВЦЭМ!$D$33:$D$776,СВЦЭМ!$A$33:$A$776,$A111,СВЦЭМ!$B$33:$B$776,K$83)+'СЕТ СН'!$G$14+СВЦЭМ!$D$10+'СЕТ СН'!$G$6-'СЕТ СН'!$G$26</f>
        <v>1272.8136032900002</v>
      </c>
      <c r="L111" s="36">
        <f>SUMIFS(СВЦЭМ!$D$33:$D$776,СВЦЭМ!$A$33:$A$776,$A111,СВЦЭМ!$B$33:$B$776,L$83)+'СЕТ СН'!$G$14+СВЦЭМ!$D$10+'СЕТ СН'!$G$6-'СЕТ СН'!$G$26</f>
        <v>1275.97183077</v>
      </c>
      <c r="M111" s="36">
        <f>SUMIFS(СВЦЭМ!$D$33:$D$776,СВЦЭМ!$A$33:$A$776,$A111,СВЦЭМ!$B$33:$B$776,M$83)+'СЕТ СН'!$G$14+СВЦЭМ!$D$10+'СЕТ СН'!$G$6-'СЕТ СН'!$G$26</f>
        <v>1235.6021381200001</v>
      </c>
      <c r="N111" s="36">
        <f>SUMIFS(СВЦЭМ!$D$33:$D$776,СВЦЭМ!$A$33:$A$776,$A111,СВЦЭМ!$B$33:$B$776,N$83)+'СЕТ СН'!$G$14+СВЦЭМ!$D$10+'СЕТ СН'!$G$6-'СЕТ СН'!$G$26</f>
        <v>1188.68412403</v>
      </c>
      <c r="O111" s="36">
        <f>SUMIFS(СВЦЭМ!$D$33:$D$776,СВЦЭМ!$A$33:$A$776,$A111,СВЦЭМ!$B$33:$B$776,O$83)+'СЕТ СН'!$G$14+СВЦЭМ!$D$10+'СЕТ СН'!$G$6-'СЕТ СН'!$G$26</f>
        <v>1172.9963425200001</v>
      </c>
      <c r="P111" s="36">
        <f>SUMIFS(СВЦЭМ!$D$33:$D$776,СВЦЭМ!$A$33:$A$776,$A111,СВЦЭМ!$B$33:$B$776,P$83)+'СЕТ СН'!$G$14+СВЦЭМ!$D$10+'СЕТ СН'!$G$6-'СЕТ СН'!$G$26</f>
        <v>1166.7424239500001</v>
      </c>
      <c r="Q111" s="36">
        <f>SUMIFS(СВЦЭМ!$D$33:$D$776,СВЦЭМ!$A$33:$A$776,$A111,СВЦЭМ!$B$33:$B$776,Q$83)+'СЕТ СН'!$G$14+СВЦЭМ!$D$10+'СЕТ СН'!$G$6-'СЕТ СН'!$G$26</f>
        <v>1166.7149914800002</v>
      </c>
      <c r="R111" s="36">
        <f>SUMIFS(СВЦЭМ!$D$33:$D$776,СВЦЭМ!$A$33:$A$776,$A111,СВЦЭМ!$B$33:$B$776,R$83)+'СЕТ СН'!$G$14+СВЦЭМ!$D$10+'СЕТ СН'!$G$6-'СЕТ СН'!$G$26</f>
        <v>1158.2012858799999</v>
      </c>
      <c r="S111" s="36">
        <f>SUMIFS(СВЦЭМ!$D$33:$D$776,СВЦЭМ!$A$33:$A$776,$A111,СВЦЭМ!$B$33:$B$776,S$83)+'СЕТ СН'!$G$14+СВЦЭМ!$D$10+'СЕТ СН'!$G$6-'СЕТ СН'!$G$26</f>
        <v>1176.30542109</v>
      </c>
      <c r="T111" s="36">
        <f>SUMIFS(СВЦЭМ!$D$33:$D$776,СВЦЭМ!$A$33:$A$776,$A111,СВЦЭМ!$B$33:$B$776,T$83)+'СЕТ СН'!$G$14+СВЦЭМ!$D$10+'СЕТ СН'!$G$6-'СЕТ СН'!$G$26</f>
        <v>1189.98617797</v>
      </c>
      <c r="U111" s="36">
        <f>SUMIFS(СВЦЭМ!$D$33:$D$776,СВЦЭМ!$A$33:$A$776,$A111,СВЦЭМ!$B$33:$B$776,U$83)+'СЕТ СН'!$G$14+СВЦЭМ!$D$10+'СЕТ СН'!$G$6-'СЕТ СН'!$G$26</f>
        <v>1216.43346634</v>
      </c>
      <c r="V111" s="36">
        <f>SUMIFS(СВЦЭМ!$D$33:$D$776,СВЦЭМ!$A$33:$A$776,$A111,СВЦЭМ!$B$33:$B$776,V$83)+'СЕТ СН'!$G$14+СВЦЭМ!$D$10+'СЕТ СН'!$G$6-'СЕТ СН'!$G$26</f>
        <v>1207.1475660000001</v>
      </c>
      <c r="W111" s="36">
        <f>SUMIFS(СВЦЭМ!$D$33:$D$776,СВЦЭМ!$A$33:$A$776,$A111,СВЦЭМ!$B$33:$B$776,W$83)+'СЕТ СН'!$G$14+СВЦЭМ!$D$10+'СЕТ СН'!$G$6-'СЕТ СН'!$G$26</f>
        <v>1189.68093198</v>
      </c>
      <c r="X111" s="36">
        <f>SUMIFS(СВЦЭМ!$D$33:$D$776,СВЦЭМ!$A$33:$A$776,$A111,СВЦЭМ!$B$33:$B$776,X$83)+'СЕТ СН'!$G$14+СВЦЭМ!$D$10+'СЕТ СН'!$G$6-'СЕТ СН'!$G$26</f>
        <v>1194.29362167</v>
      </c>
      <c r="Y111" s="36">
        <f>SUMIFS(СВЦЭМ!$D$33:$D$776,СВЦЭМ!$A$33:$A$776,$A111,СВЦЭМ!$B$33:$B$776,Y$83)+'СЕТ СН'!$G$14+СВЦЭМ!$D$10+'СЕТ СН'!$G$6-'СЕТ СН'!$G$26</f>
        <v>1272.8641012500002</v>
      </c>
    </row>
    <row r="112" spans="1:25" ht="15.75" x14ac:dyDescent="0.2">
      <c r="A112" s="35">
        <f t="shared" si="2"/>
        <v>44103</v>
      </c>
      <c r="B112" s="36">
        <f>SUMIFS(СВЦЭМ!$D$33:$D$776,СВЦЭМ!$A$33:$A$776,$A112,СВЦЭМ!$B$33:$B$776,B$83)+'СЕТ СН'!$G$14+СВЦЭМ!$D$10+'СЕТ СН'!$G$6-'СЕТ СН'!$G$26</f>
        <v>1329.72317385</v>
      </c>
      <c r="C112" s="36">
        <f>SUMIFS(СВЦЭМ!$D$33:$D$776,СВЦЭМ!$A$33:$A$776,$A112,СВЦЭМ!$B$33:$B$776,C$83)+'СЕТ СН'!$G$14+СВЦЭМ!$D$10+'СЕТ СН'!$G$6-'СЕТ СН'!$G$26</f>
        <v>1360.0507993900001</v>
      </c>
      <c r="D112" s="36">
        <f>SUMIFS(СВЦЭМ!$D$33:$D$776,СВЦЭМ!$A$33:$A$776,$A112,СВЦЭМ!$B$33:$B$776,D$83)+'СЕТ СН'!$G$14+СВЦЭМ!$D$10+'СЕТ СН'!$G$6-'СЕТ СН'!$G$26</f>
        <v>1375.7109924800002</v>
      </c>
      <c r="E112" s="36">
        <f>SUMIFS(СВЦЭМ!$D$33:$D$776,СВЦЭМ!$A$33:$A$776,$A112,СВЦЭМ!$B$33:$B$776,E$83)+'СЕТ СН'!$G$14+СВЦЭМ!$D$10+'СЕТ СН'!$G$6-'СЕТ СН'!$G$26</f>
        <v>1393.6115772799999</v>
      </c>
      <c r="F112" s="36">
        <f>SUMIFS(СВЦЭМ!$D$33:$D$776,СВЦЭМ!$A$33:$A$776,$A112,СВЦЭМ!$B$33:$B$776,F$83)+'СЕТ СН'!$G$14+СВЦЭМ!$D$10+'СЕТ СН'!$G$6-'СЕТ СН'!$G$26</f>
        <v>1394.88936519</v>
      </c>
      <c r="G112" s="36">
        <f>SUMIFS(СВЦЭМ!$D$33:$D$776,СВЦЭМ!$A$33:$A$776,$A112,СВЦЭМ!$B$33:$B$776,G$83)+'СЕТ СН'!$G$14+СВЦЭМ!$D$10+'СЕТ СН'!$G$6-'СЕТ СН'!$G$26</f>
        <v>1377.4563234000002</v>
      </c>
      <c r="H112" s="36">
        <f>SUMIFS(СВЦЭМ!$D$33:$D$776,СВЦЭМ!$A$33:$A$776,$A112,СВЦЭМ!$B$33:$B$776,H$83)+'СЕТ СН'!$G$14+СВЦЭМ!$D$10+'СЕТ СН'!$G$6-'СЕТ СН'!$G$26</f>
        <v>1334.8506748</v>
      </c>
      <c r="I112" s="36">
        <f>SUMIFS(СВЦЭМ!$D$33:$D$776,СВЦЭМ!$A$33:$A$776,$A112,СВЦЭМ!$B$33:$B$776,I$83)+'СЕТ СН'!$G$14+СВЦЭМ!$D$10+'СЕТ СН'!$G$6-'СЕТ СН'!$G$26</f>
        <v>1280.5983035900001</v>
      </c>
      <c r="J112" s="36">
        <f>SUMIFS(СВЦЭМ!$D$33:$D$776,СВЦЭМ!$A$33:$A$776,$A112,СВЦЭМ!$B$33:$B$776,J$83)+'СЕТ СН'!$G$14+СВЦЭМ!$D$10+'СЕТ СН'!$G$6-'СЕТ СН'!$G$26</f>
        <v>1251.90845627</v>
      </c>
      <c r="K112" s="36">
        <f>SUMIFS(СВЦЭМ!$D$33:$D$776,СВЦЭМ!$A$33:$A$776,$A112,СВЦЭМ!$B$33:$B$776,K$83)+'СЕТ СН'!$G$14+СВЦЭМ!$D$10+'СЕТ СН'!$G$6-'СЕТ СН'!$G$26</f>
        <v>1241.90223539</v>
      </c>
      <c r="L112" s="36">
        <f>SUMIFS(СВЦЭМ!$D$33:$D$776,СВЦЭМ!$A$33:$A$776,$A112,СВЦЭМ!$B$33:$B$776,L$83)+'СЕТ СН'!$G$14+СВЦЭМ!$D$10+'СЕТ СН'!$G$6-'СЕТ СН'!$G$26</f>
        <v>1278.9877645199999</v>
      </c>
      <c r="M112" s="36">
        <f>SUMIFS(СВЦЭМ!$D$33:$D$776,СВЦЭМ!$A$33:$A$776,$A112,СВЦЭМ!$B$33:$B$776,M$83)+'СЕТ СН'!$G$14+СВЦЭМ!$D$10+'СЕТ СН'!$G$6-'СЕТ СН'!$G$26</f>
        <v>1261.2081816100001</v>
      </c>
      <c r="N112" s="36">
        <f>SUMIFS(СВЦЭМ!$D$33:$D$776,СВЦЭМ!$A$33:$A$776,$A112,СВЦЭМ!$B$33:$B$776,N$83)+'СЕТ СН'!$G$14+СВЦЭМ!$D$10+'СЕТ СН'!$G$6-'СЕТ СН'!$G$26</f>
        <v>1234.72240751</v>
      </c>
      <c r="O112" s="36">
        <f>SUMIFS(СВЦЭМ!$D$33:$D$776,СВЦЭМ!$A$33:$A$776,$A112,СВЦЭМ!$B$33:$B$776,O$83)+'СЕТ СН'!$G$14+СВЦЭМ!$D$10+'СЕТ СН'!$G$6-'СЕТ СН'!$G$26</f>
        <v>1248.5899965900001</v>
      </c>
      <c r="P112" s="36">
        <f>SUMIFS(СВЦЭМ!$D$33:$D$776,СВЦЭМ!$A$33:$A$776,$A112,СВЦЭМ!$B$33:$B$776,P$83)+'СЕТ СН'!$G$14+СВЦЭМ!$D$10+'СЕТ СН'!$G$6-'СЕТ СН'!$G$26</f>
        <v>1233.9271053299999</v>
      </c>
      <c r="Q112" s="36">
        <f>SUMIFS(СВЦЭМ!$D$33:$D$776,СВЦЭМ!$A$33:$A$776,$A112,СВЦЭМ!$B$33:$B$776,Q$83)+'СЕТ СН'!$G$14+СВЦЭМ!$D$10+'СЕТ СН'!$G$6-'СЕТ СН'!$G$26</f>
        <v>1214.32157396</v>
      </c>
      <c r="R112" s="36">
        <f>SUMIFS(СВЦЭМ!$D$33:$D$776,СВЦЭМ!$A$33:$A$776,$A112,СВЦЭМ!$B$33:$B$776,R$83)+'СЕТ СН'!$G$14+СВЦЭМ!$D$10+'СЕТ СН'!$G$6-'СЕТ СН'!$G$26</f>
        <v>1316.01988658</v>
      </c>
      <c r="S112" s="36">
        <f>SUMIFS(СВЦЭМ!$D$33:$D$776,СВЦЭМ!$A$33:$A$776,$A112,СВЦЭМ!$B$33:$B$776,S$83)+'СЕТ СН'!$G$14+СВЦЭМ!$D$10+'СЕТ СН'!$G$6-'СЕТ СН'!$G$26</f>
        <v>1263.4329564</v>
      </c>
      <c r="T112" s="36">
        <f>SUMIFS(СВЦЭМ!$D$33:$D$776,СВЦЭМ!$A$33:$A$776,$A112,СВЦЭМ!$B$33:$B$776,T$83)+'СЕТ СН'!$G$14+СВЦЭМ!$D$10+'СЕТ СН'!$G$6-'СЕТ СН'!$G$26</f>
        <v>1220.7709050399999</v>
      </c>
      <c r="U112" s="36">
        <f>SUMIFS(СВЦЭМ!$D$33:$D$776,СВЦЭМ!$A$33:$A$776,$A112,СВЦЭМ!$B$33:$B$776,U$83)+'СЕТ СН'!$G$14+СВЦЭМ!$D$10+'СЕТ СН'!$G$6-'СЕТ СН'!$G$26</f>
        <v>1245.6081832700002</v>
      </c>
      <c r="V112" s="36">
        <f>SUMIFS(СВЦЭМ!$D$33:$D$776,СВЦЭМ!$A$33:$A$776,$A112,СВЦЭМ!$B$33:$B$776,V$83)+'СЕТ СН'!$G$14+СВЦЭМ!$D$10+'СЕТ СН'!$G$6-'СЕТ СН'!$G$26</f>
        <v>1236.76597904</v>
      </c>
      <c r="W112" s="36">
        <f>SUMIFS(СВЦЭМ!$D$33:$D$776,СВЦЭМ!$A$33:$A$776,$A112,СВЦЭМ!$B$33:$B$776,W$83)+'СЕТ СН'!$G$14+СВЦЭМ!$D$10+'СЕТ СН'!$G$6-'СЕТ СН'!$G$26</f>
        <v>1221.8917638400001</v>
      </c>
      <c r="X112" s="36">
        <f>SUMIFS(СВЦЭМ!$D$33:$D$776,СВЦЭМ!$A$33:$A$776,$A112,СВЦЭМ!$B$33:$B$776,X$83)+'СЕТ СН'!$G$14+СВЦЭМ!$D$10+'СЕТ СН'!$G$6-'СЕТ СН'!$G$26</f>
        <v>1194.4916632500001</v>
      </c>
      <c r="Y112" s="36">
        <f>SUMIFS(СВЦЭМ!$D$33:$D$776,СВЦЭМ!$A$33:$A$776,$A112,СВЦЭМ!$B$33:$B$776,Y$83)+'СЕТ СН'!$G$14+СВЦЭМ!$D$10+'СЕТ СН'!$G$6-'СЕТ СН'!$G$26</f>
        <v>1230.2344350000001</v>
      </c>
    </row>
    <row r="113" spans="1:27" ht="15.75" x14ac:dyDescent="0.2">
      <c r="A113" s="35">
        <f t="shared" si="2"/>
        <v>44104</v>
      </c>
      <c r="B113" s="36">
        <f>SUMIFS(СВЦЭМ!$D$33:$D$776,СВЦЭМ!$A$33:$A$776,$A113,СВЦЭМ!$B$33:$B$776,B$83)+'СЕТ СН'!$G$14+СВЦЭМ!$D$10+'СЕТ СН'!$G$6-'СЕТ СН'!$G$26</f>
        <v>1303.8500774200002</v>
      </c>
      <c r="C113" s="36">
        <f>SUMIFS(СВЦЭМ!$D$33:$D$776,СВЦЭМ!$A$33:$A$776,$A113,СВЦЭМ!$B$33:$B$776,C$83)+'СЕТ СН'!$G$14+СВЦЭМ!$D$10+'СЕТ СН'!$G$6-'СЕТ СН'!$G$26</f>
        <v>1334.78806558</v>
      </c>
      <c r="D113" s="36">
        <f>SUMIFS(СВЦЭМ!$D$33:$D$776,СВЦЭМ!$A$33:$A$776,$A113,СВЦЭМ!$B$33:$B$776,D$83)+'СЕТ СН'!$G$14+СВЦЭМ!$D$10+'СЕТ СН'!$G$6-'СЕТ СН'!$G$26</f>
        <v>1354.6122329</v>
      </c>
      <c r="E113" s="36">
        <f>SUMIFS(СВЦЭМ!$D$33:$D$776,СВЦЭМ!$A$33:$A$776,$A113,СВЦЭМ!$B$33:$B$776,E$83)+'СЕТ СН'!$G$14+СВЦЭМ!$D$10+'СЕТ СН'!$G$6-'СЕТ СН'!$G$26</f>
        <v>1371.138164</v>
      </c>
      <c r="F113" s="36">
        <f>SUMIFS(СВЦЭМ!$D$33:$D$776,СВЦЭМ!$A$33:$A$776,$A113,СВЦЭМ!$B$33:$B$776,F$83)+'СЕТ СН'!$G$14+СВЦЭМ!$D$10+'СЕТ СН'!$G$6-'СЕТ СН'!$G$26</f>
        <v>1366.68434953</v>
      </c>
      <c r="G113" s="36">
        <f>SUMIFS(СВЦЭМ!$D$33:$D$776,СВЦЭМ!$A$33:$A$776,$A113,СВЦЭМ!$B$33:$B$776,G$83)+'СЕТ СН'!$G$14+СВЦЭМ!$D$10+'СЕТ СН'!$G$6-'СЕТ СН'!$G$26</f>
        <v>1348.17928585</v>
      </c>
      <c r="H113" s="36">
        <f>SUMIFS(СВЦЭМ!$D$33:$D$776,СВЦЭМ!$A$33:$A$776,$A113,СВЦЭМ!$B$33:$B$776,H$83)+'СЕТ СН'!$G$14+СВЦЭМ!$D$10+'СЕТ СН'!$G$6-'СЕТ СН'!$G$26</f>
        <v>1304.1411309800001</v>
      </c>
      <c r="I113" s="36">
        <f>SUMIFS(СВЦЭМ!$D$33:$D$776,СВЦЭМ!$A$33:$A$776,$A113,СВЦЭМ!$B$33:$B$776,I$83)+'СЕТ СН'!$G$14+СВЦЭМ!$D$10+'СЕТ СН'!$G$6-'СЕТ СН'!$G$26</f>
        <v>1236.6009636200001</v>
      </c>
      <c r="J113" s="36">
        <f>SUMIFS(СВЦЭМ!$D$33:$D$776,СВЦЭМ!$A$33:$A$776,$A113,СВЦЭМ!$B$33:$B$776,J$83)+'СЕТ СН'!$G$14+СВЦЭМ!$D$10+'СЕТ СН'!$G$6-'СЕТ СН'!$G$26</f>
        <v>1207.8767385800002</v>
      </c>
      <c r="K113" s="36">
        <f>SUMIFS(СВЦЭМ!$D$33:$D$776,СВЦЭМ!$A$33:$A$776,$A113,СВЦЭМ!$B$33:$B$776,K$83)+'СЕТ СН'!$G$14+СВЦЭМ!$D$10+'СЕТ СН'!$G$6-'СЕТ СН'!$G$26</f>
        <v>1191.6057203600001</v>
      </c>
      <c r="L113" s="36">
        <f>SUMIFS(СВЦЭМ!$D$33:$D$776,СВЦЭМ!$A$33:$A$776,$A113,СВЦЭМ!$B$33:$B$776,L$83)+'СЕТ СН'!$G$14+СВЦЭМ!$D$10+'СЕТ СН'!$G$6-'СЕТ СН'!$G$26</f>
        <v>1204.8221103000001</v>
      </c>
      <c r="M113" s="36">
        <f>SUMIFS(СВЦЭМ!$D$33:$D$776,СВЦЭМ!$A$33:$A$776,$A113,СВЦЭМ!$B$33:$B$776,M$83)+'СЕТ СН'!$G$14+СВЦЭМ!$D$10+'СЕТ СН'!$G$6-'СЕТ СН'!$G$26</f>
        <v>1174.1869427199999</v>
      </c>
      <c r="N113" s="36">
        <f>SUMIFS(СВЦЭМ!$D$33:$D$776,СВЦЭМ!$A$33:$A$776,$A113,СВЦЭМ!$B$33:$B$776,N$83)+'СЕТ СН'!$G$14+СВЦЭМ!$D$10+'СЕТ СН'!$G$6-'СЕТ СН'!$G$26</f>
        <v>1132.1192479400002</v>
      </c>
      <c r="O113" s="36">
        <f>SUMIFS(СВЦЭМ!$D$33:$D$776,СВЦЭМ!$A$33:$A$776,$A113,СВЦЭМ!$B$33:$B$776,O$83)+'СЕТ СН'!$G$14+СВЦЭМ!$D$10+'СЕТ СН'!$G$6-'СЕТ СН'!$G$26</f>
        <v>1117.0161625300002</v>
      </c>
      <c r="P113" s="36">
        <f>SUMIFS(СВЦЭМ!$D$33:$D$776,СВЦЭМ!$A$33:$A$776,$A113,СВЦЭМ!$B$33:$B$776,P$83)+'СЕТ СН'!$G$14+СВЦЭМ!$D$10+'СЕТ СН'!$G$6-'СЕТ СН'!$G$26</f>
        <v>1115.1299172899999</v>
      </c>
      <c r="Q113" s="36">
        <f>SUMIFS(СВЦЭМ!$D$33:$D$776,СВЦЭМ!$A$33:$A$776,$A113,СВЦЭМ!$B$33:$B$776,Q$83)+'СЕТ СН'!$G$14+СВЦЭМ!$D$10+'СЕТ СН'!$G$6-'СЕТ СН'!$G$26</f>
        <v>1115.6327733799999</v>
      </c>
      <c r="R113" s="36">
        <f>SUMIFS(СВЦЭМ!$D$33:$D$776,СВЦЭМ!$A$33:$A$776,$A113,СВЦЭМ!$B$33:$B$776,R$83)+'СЕТ СН'!$G$14+СВЦЭМ!$D$10+'СЕТ СН'!$G$6-'СЕТ СН'!$G$26</f>
        <v>1115.4119743199999</v>
      </c>
      <c r="S113" s="36">
        <f>SUMIFS(СВЦЭМ!$D$33:$D$776,СВЦЭМ!$A$33:$A$776,$A113,СВЦЭМ!$B$33:$B$776,S$83)+'СЕТ СН'!$G$14+СВЦЭМ!$D$10+'СЕТ СН'!$G$6-'СЕТ СН'!$G$26</f>
        <v>1119.18221369</v>
      </c>
      <c r="T113" s="36">
        <f>SUMIFS(СВЦЭМ!$D$33:$D$776,СВЦЭМ!$A$33:$A$776,$A113,СВЦЭМ!$B$33:$B$776,T$83)+'СЕТ СН'!$G$14+СВЦЭМ!$D$10+'СЕТ СН'!$G$6-'СЕТ СН'!$G$26</f>
        <v>1111.1910371500001</v>
      </c>
      <c r="U113" s="36">
        <f>SUMIFS(СВЦЭМ!$D$33:$D$776,СВЦЭМ!$A$33:$A$776,$A113,СВЦЭМ!$B$33:$B$776,U$83)+'СЕТ СН'!$G$14+СВЦЭМ!$D$10+'СЕТ СН'!$G$6-'СЕТ СН'!$G$26</f>
        <v>1129.9396857300001</v>
      </c>
      <c r="V113" s="36">
        <f>SUMIFS(СВЦЭМ!$D$33:$D$776,СВЦЭМ!$A$33:$A$776,$A113,СВЦЭМ!$B$33:$B$776,V$83)+'СЕТ СН'!$G$14+СВЦЭМ!$D$10+'СЕТ СН'!$G$6-'СЕТ СН'!$G$26</f>
        <v>1114.5642001199999</v>
      </c>
      <c r="W113" s="36">
        <f>SUMIFS(СВЦЭМ!$D$33:$D$776,СВЦЭМ!$A$33:$A$776,$A113,СВЦЭМ!$B$33:$B$776,W$83)+'СЕТ СН'!$G$14+СВЦЭМ!$D$10+'СЕТ СН'!$G$6-'СЕТ СН'!$G$26</f>
        <v>1107.42588731</v>
      </c>
      <c r="X113" s="36">
        <f>SUMIFS(СВЦЭМ!$D$33:$D$776,СВЦЭМ!$A$33:$A$776,$A113,СВЦЭМ!$B$33:$B$776,X$83)+'СЕТ СН'!$G$14+СВЦЭМ!$D$10+'СЕТ СН'!$G$6-'СЕТ СН'!$G$26</f>
        <v>1145.3525555300002</v>
      </c>
      <c r="Y113" s="36">
        <f>SUMIFS(СВЦЭМ!$D$33:$D$776,СВЦЭМ!$A$33:$A$776,$A113,СВЦЭМ!$B$33:$B$776,Y$83)+'СЕТ СН'!$G$14+СВЦЭМ!$D$10+'СЕТ СН'!$G$6-'СЕТ СН'!$G$26</f>
        <v>1213.8701178000001</v>
      </c>
    </row>
    <row r="114" spans="1:27" ht="15.75" hidden="1" x14ac:dyDescent="0.2">
      <c r="A114" s="35">
        <f t="shared" si="2"/>
        <v>44105</v>
      </c>
      <c r="B114" s="36">
        <f>SUMIFS(СВЦЭМ!$D$33:$D$776,СВЦЭМ!$A$33:$A$776,$A114,СВЦЭМ!$B$33:$B$776,B$83)+'СЕТ СН'!$G$14+СВЦЭМ!$D$10+'СЕТ СН'!$G$6-'СЕТ СН'!$G$26</f>
        <v>651.99868404000006</v>
      </c>
      <c r="C114" s="36">
        <f>SUMIFS(СВЦЭМ!$D$33:$D$776,СВЦЭМ!$A$33:$A$776,$A114,СВЦЭМ!$B$33:$B$776,C$83)+'СЕТ СН'!$G$14+СВЦЭМ!$D$10+'СЕТ СН'!$G$6-'СЕТ СН'!$G$26</f>
        <v>651.99868404000006</v>
      </c>
      <c r="D114" s="36">
        <f>SUMIFS(СВЦЭМ!$D$33:$D$776,СВЦЭМ!$A$33:$A$776,$A114,СВЦЭМ!$B$33:$B$776,D$83)+'СЕТ СН'!$G$14+СВЦЭМ!$D$10+'СЕТ СН'!$G$6-'СЕТ СН'!$G$26</f>
        <v>651.99868404000006</v>
      </c>
      <c r="E114" s="36">
        <f>SUMIFS(СВЦЭМ!$D$33:$D$776,СВЦЭМ!$A$33:$A$776,$A114,СВЦЭМ!$B$33:$B$776,E$83)+'СЕТ СН'!$G$14+СВЦЭМ!$D$10+'СЕТ СН'!$G$6-'СЕТ СН'!$G$26</f>
        <v>651.99868404000006</v>
      </c>
      <c r="F114" s="36">
        <f>SUMIFS(СВЦЭМ!$D$33:$D$776,СВЦЭМ!$A$33:$A$776,$A114,СВЦЭМ!$B$33:$B$776,F$83)+'СЕТ СН'!$G$14+СВЦЭМ!$D$10+'СЕТ СН'!$G$6-'СЕТ СН'!$G$26</f>
        <v>651.99868404000006</v>
      </c>
      <c r="G114" s="36">
        <f>SUMIFS(СВЦЭМ!$D$33:$D$776,СВЦЭМ!$A$33:$A$776,$A114,СВЦЭМ!$B$33:$B$776,G$83)+'СЕТ СН'!$G$14+СВЦЭМ!$D$10+'СЕТ СН'!$G$6-'СЕТ СН'!$G$26</f>
        <v>651.99868404000006</v>
      </c>
      <c r="H114" s="36">
        <f>SUMIFS(СВЦЭМ!$D$33:$D$776,СВЦЭМ!$A$33:$A$776,$A114,СВЦЭМ!$B$33:$B$776,H$83)+'СЕТ СН'!$G$14+СВЦЭМ!$D$10+'СЕТ СН'!$G$6-'СЕТ СН'!$G$26</f>
        <v>651.99868404000006</v>
      </c>
      <c r="I114" s="36">
        <f>SUMIFS(СВЦЭМ!$D$33:$D$776,СВЦЭМ!$A$33:$A$776,$A114,СВЦЭМ!$B$33:$B$776,I$83)+'СЕТ СН'!$G$14+СВЦЭМ!$D$10+'СЕТ СН'!$G$6-'СЕТ СН'!$G$26</f>
        <v>651.99868404000006</v>
      </c>
      <c r="J114" s="36">
        <f>SUMIFS(СВЦЭМ!$D$33:$D$776,СВЦЭМ!$A$33:$A$776,$A114,СВЦЭМ!$B$33:$B$776,J$83)+'СЕТ СН'!$G$14+СВЦЭМ!$D$10+'СЕТ СН'!$G$6-'СЕТ СН'!$G$26</f>
        <v>651.99868404000006</v>
      </c>
      <c r="K114" s="36">
        <f>SUMIFS(СВЦЭМ!$D$33:$D$776,СВЦЭМ!$A$33:$A$776,$A114,СВЦЭМ!$B$33:$B$776,K$83)+'СЕТ СН'!$G$14+СВЦЭМ!$D$10+'СЕТ СН'!$G$6-'СЕТ СН'!$G$26</f>
        <v>651.99868404000006</v>
      </c>
      <c r="L114" s="36">
        <f>SUMIFS(СВЦЭМ!$D$33:$D$776,СВЦЭМ!$A$33:$A$776,$A114,СВЦЭМ!$B$33:$B$776,L$83)+'СЕТ СН'!$G$14+СВЦЭМ!$D$10+'СЕТ СН'!$G$6-'СЕТ СН'!$G$26</f>
        <v>651.99868404000006</v>
      </c>
      <c r="M114" s="36">
        <f>SUMIFS(СВЦЭМ!$D$33:$D$776,СВЦЭМ!$A$33:$A$776,$A114,СВЦЭМ!$B$33:$B$776,M$83)+'СЕТ СН'!$G$14+СВЦЭМ!$D$10+'СЕТ СН'!$G$6-'СЕТ СН'!$G$26</f>
        <v>651.99868404000006</v>
      </c>
      <c r="N114" s="36">
        <f>SUMIFS(СВЦЭМ!$D$33:$D$776,СВЦЭМ!$A$33:$A$776,$A114,СВЦЭМ!$B$33:$B$776,N$83)+'СЕТ СН'!$G$14+СВЦЭМ!$D$10+'СЕТ СН'!$G$6-'СЕТ СН'!$G$26</f>
        <v>651.99868404000006</v>
      </c>
      <c r="O114" s="36">
        <f>SUMIFS(СВЦЭМ!$D$33:$D$776,СВЦЭМ!$A$33:$A$776,$A114,СВЦЭМ!$B$33:$B$776,O$83)+'СЕТ СН'!$G$14+СВЦЭМ!$D$10+'СЕТ СН'!$G$6-'СЕТ СН'!$G$26</f>
        <v>651.99868404000006</v>
      </c>
      <c r="P114" s="36">
        <f>SUMIFS(СВЦЭМ!$D$33:$D$776,СВЦЭМ!$A$33:$A$776,$A114,СВЦЭМ!$B$33:$B$776,P$83)+'СЕТ СН'!$G$14+СВЦЭМ!$D$10+'СЕТ СН'!$G$6-'СЕТ СН'!$G$26</f>
        <v>651.99868404000006</v>
      </c>
      <c r="Q114" s="36">
        <f>SUMIFS(СВЦЭМ!$D$33:$D$776,СВЦЭМ!$A$33:$A$776,$A114,СВЦЭМ!$B$33:$B$776,Q$83)+'СЕТ СН'!$G$14+СВЦЭМ!$D$10+'СЕТ СН'!$G$6-'СЕТ СН'!$G$26</f>
        <v>651.99868404000006</v>
      </c>
      <c r="R114" s="36">
        <f>SUMIFS(СВЦЭМ!$D$33:$D$776,СВЦЭМ!$A$33:$A$776,$A114,СВЦЭМ!$B$33:$B$776,R$83)+'СЕТ СН'!$G$14+СВЦЭМ!$D$10+'СЕТ СН'!$G$6-'СЕТ СН'!$G$26</f>
        <v>651.99868404000006</v>
      </c>
      <c r="S114" s="36">
        <f>SUMIFS(СВЦЭМ!$D$33:$D$776,СВЦЭМ!$A$33:$A$776,$A114,СВЦЭМ!$B$33:$B$776,S$83)+'СЕТ СН'!$G$14+СВЦЭМ!$D$10+'СЕТ СН'!$G$6-'СЕТ СН'!$G$26</f>
        <v>651.99868404000006</v>
      </c>
      <c r="T114" s="36">
        <f>SUMIFS(СВЦЭМ!$D$33:$D$776,СВЦЭМ!$A$33:$A$776,$A114,СВЦЭМ!$B$33:$B$776,T$83)+'СЕТ СН'!$G$14+СВЦЭМ!$D$10+'СЕТ СН'!$G$6-'СЕТ СН'!$G$26</f>
        <v>651.99868404000006</v>
      </c>
      <c r="U114" s="36">
        <f>SUMIFS(СВЦЭМ!$D$33:$D$776,СВЦЭМ!$A$33:$A$776,$A114,СВЦЭМ!$B$33:$B$776,U$83)+'СЕТ СН'!$G$14+СВЦЭМ!$D$10+'СЕТ СН'!$G$6-'СЕТ СН'!$G$26</f>
        <v>651.99868404000006</v>
      </c>
      <c r="V114" s="36">
        <f>SUMIFS(СВЦЭМ!$D$33:$D$776,СВЦЭМ!$A$33:$A$776,$A114,СВЦЭМ!$B$33:$B$776,V$83)+'СЕТ СН'!$G$14+СВЦЭМ!$D$10+'СЕТ СН'!$G$6-'СЕТ СН'!$G$26</f>
        <v>651.99868404000006</v>
      </c>
      <c r="W114" s="36">
        <f>SUMIFS(СВЦЭМ!$D$33:$D$776,СВЦЭМ!$A$33:$A$776,$A114,СВЦЭМ!$B$33:$B$776,W$83)+'СЕТ СН'!$G$14+СВЦЭМ!$D$10+'СЕТ СН'!$G$6-'СЕТ СН'!$G$26</f>
        <v>651.99868404000006</v>
      </c>
      <c r="X114" s="36">
        <f>SUMIFS(СВЦЭМ!$D$33:$D$776,СВЦЭМ!$A$33:$A$776,$A114,СВЦЭМ!$B$33:$B$776,X$83)+'СЕТ СН'!$G$14+СВЦЭМ!$D$10+'СЕТ СН'!$G$6-'СЕТ СН'!$G$26</f>
        <v>651.99868404000006</v>
      </c>
      <c r="Y114" s="36">
        <f>SUMIFS(СВЦЭМ!$D$33:$D$776,СВЦЭМ!$A$33:$A$776,$A114,СВЦЭМ!$B$33:$B$776,Y$83)+'СЕТ СН'!$G$14+СВЦЭМ!$D$10+'СЕТ СН'!$G$6-'СЕТ СН'!$G$26</f>
        <v>651.99868404000006</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01.09.2020</v>
      </c>
      <c r="B120" s="36">
        <f>SUMIFS(СВЦЭМ!$D$33:$D$776,СВЦЭМ!$A$33:$A$776,$A120,СВЦЭМ!$B$33:$B$776,B$119)+'СЕТ СН'!$H$14+СВЦЭМ!$D$10+'СЕТ СН'!$H$6-'СЕТ СН'!$H$26</f>
        <v>1268.9326125100001</v>
      </c>
      <c r="C120" s="36">
        <f>SUMIFS(СВЦЭМ!$D$33:$D$776,СВЦЭМ!$A$33:$A$776,$A120,СВЦЭМ!$B$33:$B$776,C$119)+'СЕТ СН'!$H$14+СВЦЭМ!$D$10+'СЕТ СН'!$H$6-'СЕТ СН'!$H$26</f>
        <v>1320.08644314</v>
      </c>
      <c r="D120" s="36">
        <f>SUMIFS(СВЦЭМ!$D$33:$D$776,СВЦЭМ!$A$33:$A$776,$A120,СВЦЭМ!$B$33:$B$776,D$119)+'СЕТ СН'!$H$14+СВЦЭМ!$D$10+'СЕТ СН'!$H$6-'СЕТ СН'!$H$26</f>
        <v>1339.39722704</v>
      </c>
      <c r="E120" s="36">
        <f>SUMIFS(СВЦЭМ!$D$33:$D$776,СВЦЭМ!$A$33:$A$776,$A120,СВЦЭМ!$B$33:$B$776,E$119)+'СЕТ СН'!$H$14+СВЦЭМ!$D$10+'СЕТ СН'!$H$6-'СЕТ СН'!$H$26</f>
        <v>1354.8326298299999</v>
      </c>
      <c r="F120" s="36">
        <f>SUMIFS(СВЦЭМ!$D$33:$D$776,СВЦЭМ!$A$33:$A$776,$A120,СВЦЭМ!$B$33:$B$776,F$119)+'СЕТ СН'!$H$14+СВЦЭМ!$D$10+'СЕТ СН'!$H$6-'СЕТ СН'!$H$26</f>
        <v>1365.37566801</v>
      </c>
      <c r="G120" s="36">
        <f>SUMIFS(СВЦЭМ!$D$33:$D$776,СВЦЭМ!$A$33:$A$776,$A120,СВЦЭМ!$B$33:$B$776,G$119)+'СЕТ СН'!$H$14+СВЦЭМ!$D$10+'СЕТ СН'!$H$6-'СЕТ СН'!$H$26</f>
        <v>1366.1980451899999</v>
      </c>
      <c r="H120" s="36">
        <f>SUMIFS(СВЦЭМ!$D$33:$D$776,СВЦЭМ!$A$33:$A$776,$A120,СВЦЭМ!$B$33:$B$776,H$119)+'СЕТ СН'!$H$14+СВЦЭМ!$D$10+'СЕТ СН'!$H$6-'СЕТ СН'!$H$26</f>
        <v>1348.4124691000002</v>
      </c>
      <c r="I120" s="36">
        <f>SUMIFS(СВЦЭМ!$D$33:$D$776,СВЦЭМ!$A$33:$A$776,$A120,СВЦЭМ!$B$33:$B$776,I$119)+'СЕТ СН'!$H$14+СВЦЭМ!$D$10+'СЕТ СН'!$H$6-'СЕТ СН'!$H$26</f>
        <v>1309.5265411300002</v>
      </c>
      <c r="J120" s="36">
        <f>SUMIFS(СВЦЭМ!$D$33:$D$776,СВЦЭМ!$A$33:$A$776,$A120,СВЦЭМ!$B$33:$B$776,J$119)+'СЕТ СН'!$H$14+СВЦЭМ!$D$10+'СЕТ СН'!$H$6-'СЕТ СН'!$H$26</f>
        <v>1257.1512236200001</v>
      </c>
      <c r="K120" s="36">
        <f>SUMIFS(СВЦЭМ!$D$33:$D$776,СВЦЭМ!$A$33:$A$776,$A120,СВЦЭМ!$B$33:$B$776,K$119)+'СЕТ СН'!$H$14+СВЦЭМ!$D$10+'СЕТ СН'!$H$6-'СЕТ СН'!$H$26</f>
        <v>1238.5946579000001</v>
      </c>
      <c r="L120" s="36">
        <f>SUMIFS(СВЦЭМ!$D$33:$D$776,СВЦЭМ!$A$33:$A$776,$A120,СВЦЭМ!$B$33:$B$776,L$119)+'СЕТ СН'!$H$14+СВЦЭМ!$D$10+'СЕТ СН'!$H$6-'СЕТ СН'!$H$26</f>
        <v>1231.0701527400001</v>
      </c>
      <c r="M120" s="36">
        <f>SUMIFS(СВЦЭМ!$D$33:$D$776,СВЦЭМ!$A$33:$A$776,$A120,СВЦЭМ!$B$33:$B$776,M$119)+'СЕТ СН'!$H$14+СВЦЭМ!$D$10+'СЕТ СН'!$H$6-'СЕТ СН'!$H$26</f>
        <v>1234.07799221</v>
      </c>
      <c r="N120" s="36">
        <f>SUMIFS(СВЦЭМ!$D$33:$D$776,СВЦЭМ!$A$33:$A$776,$A120,СВЦЭМ!$B$33:$B$776,N$119)+'СЕТ СН'!$H$14+СВЦЭМ!$D$10+'СЕТ СН'!$H$6-'СЕТ СН'!$H$26</f>
        <v>1259.07975377</v>
      </c>
      <c r="O120" s="36">
        <f>SUMIFS(СВЦЭМ!$D$33:$D$776,СВЦЭМ!$A$33:$A$776,$A120,СВЦЭМ!$B$33:$B$776,O$119)+'СЕТ СН'!$H$14+СВЦЭМ!$D$10+'СЕТ СН'!$H$6-'СЕТ СН'!$H$26</f>
        <v>1255.6618671400001</v>
      </c>
      <c r="P120" s="36">
        <f>SUMIFS(СВЦЭМ!$D$33:$D$776,СВЦЭМ!$A$33:$A$776,$A120,СВЦЭМ!$B$33:$B$776,P$119)+'СЕТ СН'!$H$14+СВЦЭМ!$D$10+'СЕТ СН'!$H$6-'СЕТ СН'!$H$26</f>
        <v>1254.6954100400001</v>
      </c>
      <c r="Q120" s="36">
        <f>SUMIFS(СВЦЭМ!$D$33:$D$776,СВЦЭМ!$A$33:$A$776,$A120,СВЦЭМ!$B$33:$B$776,Q$119)+'СЕТ СН'!$H$14+СВЦЭМ!$D$10+'СЕТ СН'!$H$6-'СЕТ СН'!$H$26</f>
        <v>1260.5585773299999</v>
      </c>
      <c r="R120" s="36">
        <f>SUMIFS(СВЦЭМ!$D$33:$D$776,СВЦЭМ!$A$33:$A$776,$A120,СВЦЭМ!$B$33:$B$776,R$119)+'СЕТ СН'!$H$14+СВЦЭМ!$D$10+'СЕТ СН'!$H$6-'СЕТ СН'!$H$26</f>
        <v>1249.74865135</v>
      </c>
      <c r="S120" s="36">
        <f>SUMIFS(СВЦЭМ!$D$33:$D$776,СВЦЭМ!$A$33:$A$776,$A120,СВЦЭМ!$B$33:$B$776,S$119)+'СЕТ СН'!$H$14+СВЦЭМ!$D$10+'СЕТ СН'!$H$6-'СЕТ СН'!$H$26</f>
        <v>1254.9824007900002</v>
      </c>
      <c r="T120" s="36">
        <f>SUMIFS(СВЦЭМ!$D$33:$D$776,СВЦЭМ!$A$33:$A$776,$A120,СВЦЭМ!$B$33:$B$776,T$119)+'СЕТ СН'!$H$14+СВЦЭМ!$D$10+'СЕТ СН'!$H$6-'СЕТ СН'!$H$26</f>
        <v>1249.08899858</v>
      </c>
      <c r="U120" s="36">
        <f>SUMIFS(СВЦЭМ!$D$33:$D$776,СВЦЭМ!$A$33:$A$776,$A120,СВЦЭМ!$B$33:$B$776,U$119)+'СЕТ СН'!$H$14+СВЦЭМ!$D$10+'СЕТ СН'!$H$6-'СЕТ СН'!$H$26</f>
        <v>1245.35126053</v>
      </c>
      <c r="V120" s="36">
        <f>SUMIFS(СВЦЭМ!$D$33:$D$776,СВЦЭМ!$A$33:$A$776,$A120,СВЦЭМ!$B$33:$B$776,V$119)+'СЕТ СН'!$H$14+СВЦЭМ!$D$10+'СЕТ СН'!$H$6-'СЕТ СН'!$H$26</f>
        <v>1236.2206928400001</v>
      </c>
      <c r="W120" s="36">
        <f>SUMIFS(СВЦЭМ!$D$33:$D$776,СВЦЭМ!$A$33:$A$776,$A120,СВЦЭМ!$B$33:$B$776,W$119)+'СЕТ СН'!$H$14+СВЦЭМ!$D$10+'СЕТ СН'!$H$6-'СЕТ СН'!$H$26</f>
        <v>1225.0396781100001</v>
      </c>
      <c r="X120" s="36">
        <f>SUMIFS(СВЦЭМ!$D$33:$D$776,СВЦЭМ!$A$33:$A$776,$A120,СВЦЭМ!$B$33:$B$776,X$119)+'СЕТ СН'!$H$14+СВЦЭМ!$D$10+'СЕТ СН'!$H$6-'СЕТ СН'!$H$26</f>
        <v>1252.7177590400001</v>
      </c>
      <c r="Y120" s="36">
        <f>SUMIFS(СВЦЭМ!$D$33:$D$776,СВЦЭМ!$A$33:$A$776,$A120,СВЦЭМ!$B$33:$B$776,Y$119)+'СЕТ СН'!$H$14+СВЦЭМ!$D$10+'СЕТ СН'!$H$6-'СЕТ СН'!$H$26</f>
        <v>1313.04093672</v>
      </c>
      <c r="AA120" s="45"/>
    </row>
    <row r="121" spans="1:27" ht="15.75" x14ac:dyDescent="0.2">
      <c r="A121" s="35">
        <f>A120+1</f>
        <v>44076</v>
      </c>
      <c r="B121" s="36">
        <f>SUMIFS(СВЦЭМ!$D$33:$D$776,СВЦЭМ!$A$33:$A$776,$A121,СВЦЭМ!$B$33:$B$776,B$119)+'СЕТ СН'!$H$14+СВЦЭМ!$D$10+'СЕТ СН'!$H$6-'СЕТ СН'!$H$26</f>
        <v>1338.3362387500001</v>
      </c>
      <c r="C121" s="36">
        <f>SUMIFS(СВЦЭМ!$D$33:$D$776,СВЦЭМ!$A$33:$A$776,$A121,СВЦЭМ!$B$33:$B$776,C$119)+'СЕТ СН'!$H$14+СВЦЭМ!$D$10+'СЕТ СН'!$H$6-'СЕТ СН'!$H$26</f>
        <v>1397.8466204800002</v>
      </c>
      <c r="D121" s="36">
        <f>SUMIFS(СВЦЭМ!$D$33:$D$776,СВЦЭМ!$A$33:$A$776,$A121,СВЦЭМ!$B$33:$B$776,D$119)+'СЕТ СН'!$H$14+СВЦЭМ!$D$10+'СЕТ СН'!$H$6-'СЕТ СН'!$H$26</f>
        <v>1438.22085956</v>
      </c>
      <c r="E121" s="36">
        <f>SUMIFS(СВЦЭМ!$D$33:$D$776,СВЦЭМ!$A$33:$A$776,$A121,СВЦЭМ!$B$33:$B$776,E$119)+'СЕТ СН'!$H$14+СВЦЭМ!$D$10+'СЕТ СН'!$H$6-'СЕТ СН'!$H$26</f>
        <v>1455.1519248</v>
      </c>
      <c r="F121" s="36">
        <f>SUMIFS(СВЦЭМ!$D$33:$D$776,СВЦЭМ!$A$33:$A$776,$A121,СВЦЭМ!$B$33:$B$776,F$119)+'СЕТ СН'!$H$14+СВЦЭМ!$D$10+'СЕТ СН'!$H$6-'СЕТ СН'!$H$26</f>
        <v>1455.1803378599998</v>
      </c>
      <c r="G121" s="36">
        <f>SUMIFS(СВЦЭМ!$D$33:$D$776,СВЦЭМ!$A$33:$A$776,$A121,СВЦЭМ!$B$33:$B$776,G$119)+'СЕТ СН'!$H$14+СВЦЭМ!$D$10+'СЕТ СН'!$H$6-'СЕТ СН'!$H$26</f>
        <v>1432.3026586800001</v>
      </c>
      <c r="H121" s="36">
        <f>SUMIFS(СВЦЭМ!$D$33:$D$776,СВЦЭМ!$A$33:$A$776,$A121,СВЦЭМ!$B$33:$B$776,H$119)+'СЕТ СН'!$H$14+СВЦЭМ!$D$10+'СЕТ СН'!$H$6-'СЕТ СН'!$H$26</f>
        <v>1377.4185787599999</v>
      </c>
      <c r="I121" s="36">
        <f>SUMIFS(СВЦЭМ!$D$33:$D$776,СВЦЭМ!$A$33:$A$776,$A121,СВЦЭМ!$B$33:$B$776,I$119)+'СЕТ СН'!$H$14+СВЦЭМ!$D$10+'СЕТ СН'!$H$6-'СЕТ СН'!$H$26</f>
        <v>1306.4933982800001</v>
      </c>
      <c r="J121" s="36">
        <f>SUMIFS(СВЦЭМ!$D$33:$D$776,СВЦЭМ!$A$33:$A$776,$A121,СВЦЭМ!$B$33:$B$776,J$119)+'СЕТ СН'!$H$14+СВЦЭМ!$D$10+'СЕТ СН'!$H$6-'СЕТ СН'!$H$26</f>
        <v>1244.2489995000001</v>
      </c>
      <c r="K121" s="36">
        <f>SUMIFS(СВЦЭМ!$D$33:$D$776,СВЦЭМ!$A$33:$A$776,$A121,СВЦЭМ!$B$33:$B$776,K$119)+'СЕТ СН'!$H$14+СВЦЭМ!$D$10+'СЕТ СН'!$H$6-'СЕТ СН'!$H$26</f>
        <v>1242.8650235099999</v>
      </c>
      <c r="L121" s="36">
        <f>SUMIFS(СВЦЭМ!$D$33:$D$776,СВЦЭМ!$A$33:$A$776,$A121,СВЦЭМ!$B$33:$B$776,L$119)+'СЕТ СН'!$H$14+СВЦЭМ!$D$10+'СЕТ СН'!$H$6-'СЕТ СН'!$H$26</f>
        <v>1248.4991171300001</v>
      </c>
      <c r="M121" s="36">
        <f>SUMIFS(СВЦЭМ!$D$33:$D$776,СВЦЭМ!$A$33:$A$776,$A121,СВЦЭМ!$B$33:$B$776,M$119)+'СЕТ СН'!$H$14+СВЦЭМ!$D$10+'СЕТ СН'!$H$6-'СЕТ СН'!$H$26</f>
        <v>1247.8691593799999</v>
      </c>
      <c r="N121" s="36">
        <f>SUMIFS(СВЦЭМ!$D$33:$D$776,СВЦЭМ!$A$33:$A$776,$A121,СВЦЭМ!$B$33:$B$776,N$119)+'СЕТ СН'!$H$14+СВЦЭМ!$D$10+'СЕТ СН'!$H$6-'СЕТ СН'!$H$26</f>
        <v>1259.1684652600002</v>
      </c>
      <c r="O121" s="36">
        <f>SUMIFS(СВЦЭМ!$D$33:$D$776,СВЦЭМ!$A$33:$A$776,$A121,СВЦЭМ!$B$33:$B$776,O$119)+'СЕТ СН'!$H$14+СВЦЭМ!$D$10+'СЕТ СН'!$H$6-'СЕТ СН'!$H$26</f>
        <v>1265.5536123500001</v>
      </c>
      <c r="P121" s="36">
        <f>SUMIFS(СВЦЭМ!$D$33:$D$776,СВЦЭМ!$A$33:$A$776,$A121,СВЦЭМ!$B$33:$B$776,P$119)+'СЕТ СН'!$H$14+СВЦЭМ!$D$10+'СЕТ СН'!$H$6-'СЕТ СН'!$H$26</f>
        <v>1269.39111619</v>
      </c>
      <c r="Q121" s="36">
        <f>SUMIFS(СВЦЭМ!$D$33:$D$776,СВЦЭМ!$A$33:$A$776,$A121,СВЦЭМ!$B$33:$B$776,Q$119)+'СЕТ СН'!$H$14+СВЦЭМ!$D$10+'СЕТ СН'!$H$6-'СЕТ СН'!$H$26</f>
        <v>1268.04001126</v>
      </c>
      <c r="R121" s="36">
        <f>SUMIFS(СВЦЭМ!$D$33:$D$776,СВЦЭМ!$A$33:$A$776,$A121,СВЦЭМ!$B$33:$B$776,R$119)+'СЕТ СН'!$H$14+СВЦЭМ!$D$10+'СЕТ СН'!$H$6-'СЕТ СН'!$H$26</f>
        <v>1258.5288015400001</v>
      </c>
      <c r="S121" s="36">
        <f>SUMIFS(СВЦЭМ!$D$33:$D$776,СВЦЭМ!$A$33:$A$776,$A121,СВЦЭМ!$B$33:$B$776,S$119)+'СЕТ СН'!$H$14+СВЦЭМ!$D$10+'СЕТ СН'!$H$6-'СЕТ СН'!$H$26</f>
        <v>1263.58691402</v>
      </c>
      <c r="T121" s="36">
        <f>SUMIFS(СВЦЭМ!$D$33:$D$776,СВЦЭМ!$A$33:$A$776,$A121,СВЦЭМ!$B$33:$B$776,T$119)+'СЕТ СН'!$H$14+СВЦЭМ!$D$10+'СЕТ СН'!$H$6-'СЕТ СН'!$H$26</f>
        <v>1214.7117371300001</v>
      </c>
      <c r="U121" s="36">
        <f>SUMIFS(СВЦЭМ!$D$33:$D$776,СВЦЭМ!$A$33:$A$776,$A121,СВЦЭМ!$B$33:$B$776,U$119)+'СЕТ СН'!$H$14+СВЦЭМ!$D$10+'СЕТ СН'!$H$6-'СЕТ СН'!$H$26</f>
        <v>1194.72523477</v>
      </c>
      <c r="V121" s="36">
        <f>SUMIFS(СВЦЭМ!$D$33:$D$776,СВЦЭМ!$A$33:$A$776,$A121,СВЦЭМ!$B$33:$B$776,V$119)+'СЕТ СН'!$H$14+СВЦЭМ!$D$10+'СЕТ СН'!$H$6-'СЕТ СН'!$H$26</f>
        <v>1177.3627529600001</v>
      </c>
      <c r="W121" s="36">
        <f>SUMIFS(СВЦЭМ!$D$33:$D$776,СВЦЭМ!$A$33:$A$776,$A121,СВЦЭМ!$B$33:$B$776,W$119)+'СЕТ СН'!$H$14+СВЦЭМ!$D$10+'СЕТ СН'!$H$6-'СЕТ СН'!$H$26</f>
        <v>1184.2748525900001</v>
      </c>
      <c r="X121" s="36">
        <f>SUMIFS(СВЦЭМ!$D$33:$D$776,СВЦЭМ!$A$33:$A$776,$A121,СВЦЭМ!$B$33:$B$776,X$119)+'СЕТ СН'!$H$14+СВЦЭМ!$D$10+'СЕТ СН'!$H$6-'СЕТ СН'!$H$26</f>
        <v>1234.71433935</v>
      </c>
      <c r="Y121" s="36">
        <f>SUMIFS(СВЦЭМ!$D$33:$D$776,СВЦЭМ!$A$33:$A$776,$A121,СВЦЭМ!$B$33:$B$776,Y$119)+'СЕТ СН'!$H$14+СВЦЭМ!$D$10+'СЕТ СН'!$H$6-'СЕТ СН'!$H$26</f>
        <v>1271.9303343300001</v>
      </c>
    </row>
    <row r="122" spans="1:27" ht="15.75" x14ac:dyDescent="0.2">
      <c r="A122" s="35">
        <f t="shared" ref="A122:A150" si="3">A121+1</f>
        <v>44077</v>
      </c>
      <c r="B122" s="36">
        <f>SUMIFS(СВЦЭМ!$D$33:$D$776,СВЦЭМ!$A$33:$A$776,$A122,СВЦЭМ!$B$33:$B$776,B$119)+'СЕТ СН'!$H$14+СВЦЭМ!$D$10+'СЕТ СН'!$H$6-'СЕТ СН'!$H$26</f>
        <v>1367.7376768200002</v>
      </c>
      <c r="C122" s="36">
        <f>SUMIFS(СВЦЭМ!$D$33:$D$776,СВЦЭМ!$A$33:$A$776,$A122,СВЦЭМ!$B$33:$B$776,C$119)+'СЕТ СН'!$H$14+СВЦЭМ!$D$10+'СЕТ СН'!$H$6-'СЕТ СН'!$H$26</f>
        <v>1393.52427708</v>
      </c>
      <c r="D122" s="36">
        <f>SUMIFS(СВЦЭМ!$D$33:$D$776,СВЦЭМ!$A$33:$A$776,$A122,СВЦЭМ!$B$33:$B$776,D$119)+'СЕТ СН'!$H$14+СВЦЭМ!$D$10+'СЕТ СН'!$H$6-'СЕТ СН'!$H$26</f>
        <v>1377.66986036</v>
      </c>
      <c r="E122" s="36">
        <f>SUMIFS(СВЦЭМ!$D$33:$D$776,СВЦЭМ!$A$33:$A$776,$A122,СВЦЭМ!$B$33:$B$776,E$119)+'СЕТ СН'!$H$14+СВЦЭМ!$D$10+'СЕТ СН'!$H$6-'СЕТ СН'!$H$26</f>
        <v>1374.7993359699999</v>
      </c>
      <c r="F122" s="36">
        <f>SUMIFS(СВЦЭМ!$D$33:$D$776,СВЦЭМ!$A$33:$A$776,$A122,СВЦЭМ!$B$33:$B$776,F$119)+'СЕТ СН'!$H$14+СВЦЭМ!$D$10+'СЕТ СН'!$H$6-'СЕТ СН'!$H$26</f>
        <v>1374.7883913800001</v>
      </c>
      <c r="G122" s="36">
        <f>SUMIFS(СВЦЭМ!$D$33:$D$776,СВЦЭМ!$A$33:$A$776,$A122,СВЦЭМ!$B$33:$B$776,G$119)+'СЕТ СН'!$H$14+СВЦЭМ!$D$10+'СЕТ СН'!$H$6-'СЕТ СН'!$H$26</f>
        <v>1379.00507857</v>
      </c>
      <c r="H122" s="36">
        <f>SUMIFS(СВЦЭМ!$D$33:$D$776,СВЦЭМ!$A$33:$A$776,$A122,СВЦЭМ!$B$33:$B$776,H$119)+'СЕТ СН'!$H$14+СВЦЭМ!$D$10+'СЕТ СН'!$H$6-'СЕТ СН'!$H$26</f>
        <v>1362.5565485699999</v>
      </c>
      <c r="I122" s="36">
        <f>SUMIFS(СВЦЭМ!$D$33:$D$776,СВЦЭМ!$A$33:$A$776,$A122,СВЦЭМ!$B$33:$B$776,I$119)+'СЕТ СН'!$H$14+СВЦЭМ!$D$10+'СЕТ СН'!$H$6-'СЕТ СН'!$H$26</f>
        <v>1292.8502138200001</v>
      </c>
      <c r="J122" s="36">
        <f>SUMIFS(СВЦЭМ!$D$33:$D$776,СВЦЭМ!$A$33:$A$776,$A122,СВЦЭМ!$B$33:$B$776,J$119)+'СЕТ СН'!$H$14+СВЦЭМ!$D$10+'СЕТ СН'!$H$6-'СЕТ СН'!$H$26</f>
        <v>1277.0457268300001</v>
      </c>
      <c r="K122" s="36">
        <f>SUMIFS(СВЦЭМ!$D$33:$D$776,СВЦЭМ!$A$33:$A$776,$A122,СВЦЭМ!$B$33:$B$776,K$119)+'СЕТ СН'!$H$14+СВЦЭМ!$D$10+'СЕТ СН'!$H$6-'СЕТ СН'!$H$26</f>
        <v>1311.74712658</v>
      </c>
      <c r="L122" s="36">
        <f>SUMIFS(СВЦЭМ!$D$33:$D$776,СВЦЭМ!$A$33:$A$776,$A122,СВЦЭМ!$B$33:$B$776,L$119)+'СЕТ СН'!$H$14+СВЦЭМ!$D$10+'СЕТ СН'!$H$6-'СЕТ СН'!$H$26</f>
        <v>1302.0237344100001</v>
      </c>
      <c r="M122" s="36">
        <f>SUMIFS(СВЦЭМ!$D$33:$D$776,СВЦЭМ!$A$33:$A$776,$A122,СВЦЭМ!$B$33:$B$776,M$119)+'СЕТ СН'!$H$14+СВЦЭМ!$D$10+'СЕТ СН'!$H$6-'СЕТ СН'!$H$26</f>
        <v>1309.37177434</v>
      </c>
      <c r="N122" s="36">
        <f>SUMIFS(СВЦЭМ!$D$33:$D$776,СВЦЭМ!$A$33:$A$776,$A122,СВЦЭМ!$B$33:$B$776,N$119)+'СЕТ СН'!$H$14+СВЦЭМ!$D$10+'СЕТ СН'!$H$6-'СЕТ СН'!$H$26</f>
        <v>1317.1446513199999</v>
      </c>
      <c r="O122" s="36">
        <f>SUMIFS(СВЦЭМ!$D$33:$D$776,СВЦЭМ!$A$33:$A$776,$A122,СВЦЭМ!$B$33:$B$776,O$119)+'СЕТ СН'!$H$14+СВЦЭМ!$D$10+'СЕТ СН'!$H$6-'СЕТ СН'!$H$26</f>
        <v>1319.01277039</v>
      </c>
      <c r="P122" s="36">
        <f>SUMIFS(СВЦЭМ!$D$33:$D$776,СВЦЭМ!$A$33:$A$776,$A122,СВЦЭМ!$B$33:$B$776,P$119)+'СЕТ СН'!$H$14+СВЦЭМ!$D$10+'СЕТ СН'!$H$6-'СЕТ СН'!$H$26</f>
        <v>1322.84240488</v>
      </c>
      <c r="Q122" s="36">
        <f>SUMIFS(СВЦЭМ!$D$33:$D$776,СВЦЭМ!$A$33:$A$776,$A122,СВЦЭМ!$B$33:$B$776,Q$119)+'СЕТ СН'!$H$14+СВЦЭМ!$D$10+'СЕТ СН'!$H$6-'СЕТ СН'!$H$26</f>
        <v>1318.3599769699999</v>
      </c>
      <c r="R122" s="36">
        <f>SUMIFS(СВЦЭМ!$D$33:$D$776,СВЦЭМ!$A$33:$A$776,$A122,СВЦЭМ!$B$33:$B$776,R$119)+'СЕТ СН'!$H$14+СВЦЭМ!$D$10+'СЕТ СН'!$H$6-'СЕТ СН'!$H$26</f>
        <v>1312.4582484</v>
      </c>
      <c r="S122" s="36">
        <f>SUMIFS(СВЦЭМ!$D$33:$D$776,СВЦЭМ!$A$33:$A$776,$A122,СВЦЭМ!$B$33:$B$776,S$119)+'СЕТ СН'!$H$14+СВЦЭМ!$D$10+'СЕТ СН'!$H$6-'СЕТ СН'!$H$26</f>
        <v>1313.79156203</v>
      </c>
      <c r="T122" s="36">
        <f>SUMIFS(СВЦЭМ!$D$33:$D$776,СВЦЭМ!$A$33:$A$776,$A122,СВЦЭМ!$B$33:$B$776,T$119)+'СЕТ СН'!$H$14+СВЦЭМ!$D$10+'СЕТ СН'!$H$6-'СЕТ СН'!$H$26</f>
        <v>1274.42042143</v>
      </c>
      <c r="U122" s="36">
        <f>SUMIFS(СВЦЭМ!$D$33:$D$776,СВЦЭМ!$A$33:$A$776,$A122,СВЦЭМ!$B$33:$B$776,U$119)+'СЕТ СН'!$H$14+СВЦЭМ!$D$10+'СЕТ СН'!$H$6-'СЕТ СН'!$H$26</f>
        <v>1257.1882767100001</v>
      </c>
      <c r="V122" s="36">
        <f>SUMIFS(СВЦЭМ!$D$33:$D$776,СВЦЭМ!$A$33:$A$776,$A122,СВЦЭМ!$B$33:$B$776,V$119)+'СЕТ СН'!$H$14+СВЦЭМ!$D$10+'СЕТ СН'!$H$6-'СЕТ СН'!$H$26</f>
        <v>1260.8285790099999</v>
      </c>
      <c r="W122" s="36">
        <f>SUMIFS(СВЦЭМ!$D$33:$D$776,СВЦЭМ!$A$33:$A$776,$A122,СВЦЭМ!$B$33:$B$776,W$119)+'СЕТ СН'!$H$14+СВЦЭМ!$D$10+'СЕТ СН'!$H$6-'СЕТ СН'!$H$26</f>
        <v>1251.7588019499999</v>
      </c>
      <c r="X122" s="36">
        <f>SUMIFS(СВЦЭМ!$D$33:$D$776,СВЦЭМ!$A$33:$A$776,$A122,СВЦЭМ!$B$33:$B$776,X$119)+'СЕТ СН'!$H$14+СВЦЭМ!$D$10+'СЕТ СН'!$H$6-'СЕТ СН'!$H$26</f>
        <v>1312.2661779700002</v>
      </c>
      <c r="Y122" s="36">
        <f>SUMIFS(СВЦЭМ!$D$33:$D$776,СВЦЭМ!$A$33:$A$776,$A122,СВЦЭМ!$B$33:$B$776,Y$119)+'СЕТ СН'!$H$14+СВЦЭМ!$D$10+'СЕТ СН'!$H$6-'СЕТ СН'!$H$26</f>
        <v>1315.84249935</v>
      </c>
    </row>
    <row r="123" spans="1:27" ht="15.75" x14ac:dyDescent="0.2">
      <c r="A123" s="35">
        <f t="shared" si="3"/>
        <v>44078</v>
      </c>
      <c r="B123" s="36">
        <f>SUMIFS(СВЦЭМ!$D$33:$D$776,СВЦЭМ!$A$33:$A$776,$A123,СВЦЭМ!$B$33:$B$776,B$119)+'СЕТ СН'!$H$14+СВЦЭМ!$D$10+'СЕТ СН'!$H$6-'СЕТ СН'!$H$26</f>
        <v>1391.74981228</v>
      </c>
      <c r="C123" s="36">
        <f>SUMIFS(СВЦЭМ!$D$33:$D$776,СВЦЭМ!$A$33:$A$776,$A123,СВЦЭМ!$B$33:$B$776,C$119)+'СЕТ СН'!$H$14+СВЦЭМ!$D$10+'СЕТ СН'!$H$6-'СЕТ СН'!$H$26</f>
        <v>1394.98994801</v>
      </c>
      <c r="D123" s="36">
        <f>SUMIFS(СВЦЭМ!$D$33:$D$776,СВЦЭМ!$A$33:$A$776,$A123,СВЦЭМ!$B$33:$B$776,D$119)+'СЕТ СН'!$H$14+СВЦЭМ!$D$10+'СЕТ СН'!$H$6-'СЕТ СН'!$H$26</f>
        <v>1377.7344610499999</v>
      </c>
      <c r="E123" s="36">
        <f>SUMIFS(СВЦЭМ!$D$33:$D$776,СВЦЭМ!$A$33:$A$776,$A123,СВЦЭМ!$B$33:$B$776,E$119)+'СЕТ СН'!$H$14+СВЦЭМ!$D$10+'СЕТ СН'!$H$6-'СЕТ СН'!$H$26</f>
        <v>1372.3278400600002</v>
      </c>
      <c r="F123" s="36">
        <f>SUMIFS(СВЦЭМ!$D$33:$D$776,СВЦЭМ!$A$33:$A$776,$A123,СВЦЭМ!$B$33:$B$776,F$119)+'СЕТ СН'!$H$14+СВЦЭМ!$D$10+'СЕТ СН'!$H$6-'СЕТ СН'!$H$26</f>
        <v>1372.4279208799999</v>
      </c>
      <c r="G123" s="36">
        <f>SUMIFS(СВЦЭМ!$D$33:$D$776,СВЦЭМ!$A$33:$A$776,$A123,СВЦЭМ!$B$33:$B$776,G$119)+'СЕТ СН'!$H$14+СВЦЭМ!$D$10+'СЕТ СН'!$H$6-'СЕТ СН'!$H$26</f>
        <v>1377.75627738</v>
      </c>
      <c r="H123" s="36">
        <f>SUMIFS(СВЦЭМ!$D$33:$D$776,СВЦЭМ!$A$33:$A$776,$A123,СВЦЭМ!$B$33:$B$776,H$119)+'СЕТ СН'!$H$14+СВЦЭМ!$D$10+'СЕТ СН'!$H$6-'СЕТ СН'!$H$26</f>
        <v>1361.81700877</v>
      </c>
      <c r="I123" s="36">
        <f>SUMIFS(СВЦЭМ!$D$33:$D$776,СВЦЭМ!$A$33:$A$776,$A123,СВЦЭМ!$B$33:$B$776,I$119)+'СЕТ СН'!$H$14+СВЦЭМ!$D$10+'СЕТ СН'!$H$6-'СЕТ СН'!$H$26</f>
        <v>1321.2613424900001</v>
      </c>
      <c r="J123" s="36">
        <f>SUMIFS(СВЦЭМ!$D$33:$D$776,СВЦЭМ!$A$33:$A$776,$A123,СВЦЭМ!$B$33:$B$776,J$119)+'СЕТ СН'!$H$14+СВЦЭМ!$D$10+'СЕТ СН'!$H$6-'СЕТ СН'!$H$26</f>
        <v>1309.9070310900001</v>
      </c>
      <c r="K123" s="36">
        <f>SUMIFS(СВЦЭМ!$D$33:$D$776,СВЦЭМ!$A$33:$A$776,$A123,СВЦЭМ!$B$33:$B$776,K$119)+'СЕТ СН'!$H$14+СВЦЭМ!$D$10+'СЕТ СН'!$H$6-'СЕТ СН'!$H$26</f>
        <v>1271.2655392000001</v>
      </c>
      <c r="L123" s="36">
        <f>SUMIFS(СВЦЭМ!$D$33:$D$776,СВЦЭМ!$A$33:$A$776,$A123,СВЦЭМ!$B$33:$B$776,L$119)+'СЕТ СН'!$H$14+СВЦЭМ!$D$10+'СЕТ СН'!$H$6-'СЕТ СН'!$H$26</f>
        <v>1265.27954864</v>
      </c>
      <c r="M123" s="36">
        <f>SUMIFS(СВЦЭМ!$D$33:$D$776,СВЦЭМ!$A$33:$A$776,$A123,СВЦЭМ!$B$33:$B$776,M$119)+'СЕТ СН'!$H$14+СВЦЭМ!$D$10+'СЕТ СН'!$H$6-'СЕТ СН'!$H$26</f>
        <v>1259.96394861</v>
      </c>
      <c r="N123" s="36">
        <f>SUMIFS(СВЦЭМ!$D$33:$D$776,СВЦЭМ!$A$33:$A$776,$A123,СВЦЭМ!$B$33:$B$776,N$119)+'СЕТ СН'!$H$14+СВЦЭМ!$D$10+'СЕТ СН'!$H$6-'СЕТ СН'!$H$26</f>
        <v>1280.0450396800002</v>
      </c>
      <c r="O123" s="36">
        <f>SUMIFS(СВЦЭМ!$D$33:$D$776,СВЦЭМ!$A$33:$A$776,$A123,СВЦЭМ!$B$33:$B$776,O$119)+'СЕТ СН'!$H$14+СВЦЭМ!$D$10+'СЕТ СН'!$H$6-'СЕТ СН'!$H$26</f>
        <v>1302.77726742</v>
      </c>
      <c r="P123" s="36">
        <f>SUMIFS(СВЦЭМ!$D$33:$D$776,СВЦЭМ!$A$33:$A$776,$A123,СВЦЭМ!$B$33:$B$776,P$119)+'СЕТ СН'!$H$14+СВЦЭМ!$D$10+'СЕТ СН'!$H$6-'СЕТ СН'!$H$26</f>
        <v>1304.5531214</v>
      </c>
      <c r="Q123" s="36">
        <f>SUMIFS(СВЦЭМ!$D$33:$D$776,СВЦЭМ!$A$33:$A$776,$A123,СВЦЭМ!$B$33:$B$776,Q$119)+'СЕТ СН'!$H$14+СВЦЭМ!$D$10+'СЕТ СН'!$H$6-'СЕТ СН'!$H$26</f>
        <v>1289.5850172300002</v>
      </c>
      <c r="R123" s="36">
        <f>SUMIFS(СВЦЭМ!$D$33:$D$776,СВЦЭМ!$A$33:$A$776,$A123,СВЦЭМ!$B$33:$B$776,R$119)+'СЕТ СН'!$H$14+СВЦЭМ!$D$10+'СЕТ СН'!$H$6-'СЕТ СН'!$H$26</f>
        <v>1300.0068947</v>
      </c>
      <c r="S123" s="36">
        <f>SUMIFS(СВЦЭМ!$D$33:$D$776,СВЦЭМ!$A$33:$A$776,$A123,СВЦЭМ!$B$33:$B$776,S$119)+'СЕТ СН'!$H$14+СВЦЭМ!$D$10+'СЕТ СН'!$H$6-'СЕТ СН'!$H$26</f>
        <v>1313.2456002700001</v>
      </c>
      <c r="T123" s="36">
        <f>SUMIFS(СВЦЭМ!$D$33:$D$776,СВЦЭМ!$A$33:$A$776,$A123,СВЦЭМ!$B$33:$B$776,T$119)+'СЕТ СН'!$H$14+СВЦЭМ!$D$10+'СЕТ СН'!$H$6-'СЕТ СН'!$H$26</f>
        <v>1302.1840743400001</v>
      </c>
      <c r="U123" s="36">
        <f>SUMIFS(СВЦЭМ!$D$33:$D$776,СВЦЭМ!$A$33:$A$776,$A123,СВЦЭМ!$B$33:$B$776,U$119)+'СЕТ СН'!$H$14+СВЦЭМ!$D$10+'СЕТ СН'!$H$6-'СЕТ СН'!$H$26</f>
        <v>1279.7085041400001</v>
      </c>
      <c r="V123" s="36">
        <f>SUMIFS(СВЦЭМ!$D$33:$D$776,СВЦЭМ!$A$33:$A$776,$A123,СВЦЭМ!$B$33:$B$776,V$119)+'СЕТ СН'!$H$14+СВЦЭМ!$D$10+'СЕТ СН'!$H$6-'СЕТ СН'!$H$26</f>
        <v>1284.9509500899999</v>
      </c>
      <c r="W123" s="36">
        <f>SUMIFS(СВЦЭМ!$D$33:$D$776,СВЦЭМ!$A$33:$A$776,$A123,СВЦЭМ!$B$33:$B$776,W$119)+'СЕТ СН'!$H$14+СВЦЭМ!$D$10+'СЕТ СН'!$H$6-'СЕТ СН'!$H$26</f>
        <v>1293.88426035</v>
      </c>
      <c r="X123" s="36">
        <f>SUMIFS(СВЦЭМ!$D$33:$D$776,СВЦЭМ!$A$33:$A$776,$A123,СВЦЭМ!$B$33:$B$776,X$119)+'СЕТ СН'!$H$14+СВЦЭМ!$D$10+'СЕТ СН'!$H$6-'СЕТ СН'!$H$26</f>
        <v>1307.53666505</v>
      </c>
      <c r="Y123" s="36">
        <f>SUMIFS(СВЦЭМ!$D$33:$D$776,СВЦЭМ!$A$33:$A$776,$A123,СВЦЭМ!$B$33:$B$776,Y$119)+'СЕТ СН'!$H$14+СВЦЭМ!$D$10+'СЕТ СН'!$H$6-'СЕТ СН'!$H$26</f>
        <v>1333.2599390300002</v>
      </c>
    </row>
    <row r="124" spans="1:27" ht="15.75" x14ac:dyDescent="0.2">
      <c r="A124" s="35">
        <f t="shared" si="3"/>
        <v>44079</v>
      </c>
      <c r="B124" s="36">
        <f>SUMIFS(СВЦЭМ!$D$33:$D$776,СВЦЭМ!$A$33:$A$776,$A124,СВЦЭМ!$B$33:$B$776,B$119)+'СЕТ СН'!$H$14+СВЦЭМ!$D$10+'СЕТ СН'!$H$6-'СЕТ СН'!$H$26</f>
        <v>1354.43673259</v>
      </c>
      <c r="C124" s="36">
        <f>SUMIFS(СВЦЭМ!$D$33:$D$776,СВЦЭМ!$A$33:$A$776,$A124,СВЦЭМ!$B$33:$B$776,C$119)+'СЕТ СН'!$H$14+СВЦЭМ!$D$10+'СЕТ СН'!$H$6-'СЕТ СН'!$H$26</f>
        <v>1389.75499756</v>
      </c>
      <c r="D124" s="36">
        <f>SUMIFS(СВЦЭМ!$D$33:$D$776,СВЦЭМ!$A$33:$A$776,$A124,СВЦЭМ!$B$33:$B$776,D$119)+'СЕТ СН'!$H$14+СВЦЭМ!$D$10+'СЕТ СН'!$H$6-'СЕТ СН'!$H$26</f>
        <v>1385.4660374300001</v>
      </c>
      <c r="E124" s="36">
        <f>SUMIFS(СВЦЭМ!$D$33:$D$776,СВЦЭМ!$A$33:$A$776,$A124,СВЦЭМ!$B$33:$B$776,E$119)+'СЕТ СН'!$H$14+СВЦЭМ!$D$10+'СЕТ СН'!$H$6-'СЕТ СН'!$H$26</f>
        <v>1395.8440466699999</v>
      </c>
      <c r="F124" s="36">
        <f>SUMIFS(СВЦЭМ!$D$33:$D$776,СВЦЭМ!$A$33:$A$776,$A124,СВЦЭМ!$B$33:$B$776,F$119)+'СЕТ СН'!$H$14+СВЦЭМ!$D$10+'СЕТ СН'!$H$6-'СЕТ СН'!$H$26</f>
        <v>1403.2408015999999</v>
      </c>
      <c r="G124" s="36">
        <f>SUMIFS(СВЦЭМ!$D$33:$D$776,СВЦЭМ!$A$33:$A$776,$A124,СВЦЭМ!$B$33:$B$776,G$119)+'СЕТ СН'!$H$14+СВЦЭМ!$D$10+'СЕТ СН'!$H$6-'СЕТ СН'!$H$26</f>
        <v>1403.8284141899999</v>
      </c>
      <c r="H124" s="36">
        <f>SUMIFS(СВЦЭМ!$D$33:$D$776,СВЦЭМ!$A$33:$A$776,$A124,СВЦЭМ!$B$33:$B$776,H$119)+'СЕТ СН'!$H$14+СВЦЭМ!$D$10+'СЕТ СН'!$H$6-'СЕТ СН'!$H$26</f>
        <v>1389.66700384</v>
      </c>
      <c r="I124" s="36">
        <f>SUMIFS(СВЦЭМ!$D$33:$D$776,СВЦЭМ!$A$33:$A$776,$A124,СВЦЭМ!$B$33:$B$776,I$119)+'СЕТ СН'!$H$14+СВЦЭМ!$D$10+'СЕТ СН'!$H$6-'СЕТ СН'!$H$26</f>
        <v>1332.5898559100001</v>
      </c>
      <c r="J124" s="36">
        <f>SUMIFS(СВЦЭМ!$D$33:$D$776,СВЦЭМ!$A$33:$A$776,$A124,СВЦЭМ!$B$33:$B$776,J$119)+'СЕТ СН'!$H$14+СВЦЭМ!$D$10+'СЕТ СН'!$H$6-'СЕТ СН'!$H$26</f>
        <v>1322.8376666600002</v>
      </c>
      <c r="K124" s="36">
        <f>SUMIFS(СВЦЭМ!$D$33:$D$776,СВЦЭМ!$A$33:$A$776,$A124,СВЦЭМ!$B$33:$B$776,K$119)+'СЕТ СН'!$H$14+СВЦЭМ!$D$10+'СЕТ СН'!$H$6-'СЕТ СН'!$H$26</f>
        <v>1292.57449664</v>
      </c>
      <c r="L124" s="36">
        <f>SUMIFS(СВЦЭМ!$D$33:$D$776,СВЦЭМ!$A$33:$A$776,$A124,СВЦЭМ!$B$33:$B$776,L$119)+'СЕТ СН'!$H$14+СВЦЭМ!$D$10+'СЕТ СН'!$H$6-'СЕТ СН'!$H$26</f>
        <v>1266.76790437</v>
      </c>
      <c r="M124" s="36">
        <f>SUMIFS(СВЦЭМ!$D$33:$D$776,СВЦЭМ!$A$33:$A$776,$A124,СВЦЭМ!$B$33:$B$776,M$119)+'СЕТ СН'!$H$14+СВЦЭМ!$D$10+'СЕТ СН'!$H$6-'СЕТ СН'!$H$26</f>
        <v>1253.3849050200001</v>
      </c>
      <c r="N124" s="36">
        <f>SUMIFS(СВЦЭМ!$D$33:$D$776,СВЦЭМ!$A$33:$A$776,$A124,СВЦЭМ!$B$33:$B$776,N$119)+'СЕТ СН'!$H$14+СВЦЭМ!$D$10+'СЕТ СН'!$H$6-'СЕТ СН'!$H$26</f>
        <v>1262.6621025499999</v>
      </c>
      <c r="O124" s="36">
        <f>SUMIFS(СВЦЭМ!$D$33:$D$776,СВЦЭМ!$A$33:$A$776,$A124,СВЦЭМ!$B$33:$B$776,O$119)+'СЕТ СН'!$H$14+СВЦЭМ!$D$10+'СЕТ СН'!$H$6-'СЕТ СН'!$H$26</f>
        <v>1264.8038600499999</v>
      </c>
      <c r="P124" s="36">
        <f>SUMIFS(СВЦЭМ!$D$33:$D$776,СВЦЭМ!$A$33:$A$776,$A124,СВЦЭМ!$B$33:$B$776,P$119)+'СЕТ СН'!$H$14+СВЦЭМ!$D$10+'СЕТ СН'!$H$6-'СЕТ СН'!$H$26</f>
        <v>1258.9434697500001</v>
      </c>
      <c r="Q124" s="36">
        <f>SUMIFS(СВЦЭМ!$D$33:$D$776,СВЦЭМ!$A$33:$A$776,$A124,СВЦЭМ!$B$33:$B$776,Q$119)+'СЕТ СН'!$H$14+СВЦЭМ!$D$10+'СЕТ СН'!$H$6-'СЕТ СН'!$H$26</f>
        <v>1240.5751067000001</v>
      </c>
      <c r="R124" s="36">
        <f>SUMIFS(СВЦЭМ!$D$33:$D$776,СВЦЭМ!$A$33:$A$776,$A124,СВЦЭМ!$B$33:$B$776,R$119)+'СЕТ СН'!$H$14+СВЦЭМ!$D$10+'СЕТ СН'!$H$6-'СЕТ СН'!$H$26</f>
        <v>1259.58688082</v>
      </c>
      <c r="S124" s="36">
        <f>SUMIFS(СВЦЭМ!$D$33:$D$776,СВЦЭМ!$A$33:$A$776,$A124,СВЦЭМ!$B$33:$B$776,S$119)+'СЕТ СН'!$H$14+СВЦЭМ!$D$10+'СЕТ СН'!$H$6-'СЕТ СН'!$H$26</f>
        <v>1269.2177471300001</v>
      </c>
      <c r="T124" s="36">
        <f>SUMIFS(СВЦЭМ!$D$33:$D$776,СВЦЭМ!$A$33:$A$776,$A124,СВЦЭМ!$B$33:$B$776,T$119)+'СЕТ СН'!$H$14+СВЦЭМ!$D$10+'СЕТ СН'!$H$6-'СЕТ СН'!$H$26</f>
        <v>1261.90634335</v>
      </c>
      <c r="U124" s="36">
        <f>SUMIFS(СВЦЭМ!$D$33:$D$776,СВЦЭМ!$A$33:$A$776,$A124,СВЦЭМ!$B$33:$B$776,U$119)+'СЕТ СН'!$H$14+СВЦЭМ!$D$10+'СЕТ СН'!$H$6-'СЕТ СН'!$H$26</f>
        <v>1251.7361011</v>
      </c>
      <c r="V124" s="36">
        <f>SUMIFS(СВЦЭМ!$D$33:$D$776,СВЦЭМ!$A$33:$A$776,$A124,СВЦЭМ!$B$33:$B$776,V$119)+'СЕТ СН'!$H$14+СВЦЭМ!$D$10+'СЕТ СН'!$H$6-'СЕТ СН'!$H$26</f>
        <v>1255.4389206000001</v>
      </c>
      <c r="W124" s="36">
        <f>SUMIFS(СВЦЭМ!$D$33:$D$776,СВЦЭМ!$A$33:$A$776,$A124,СВЦЭМ!$B$33:$B$776,W$119)+'СЕТ СН'!$H$14+СВЦЭМ!$D$10+'СЕТ СН'!$H$6-'СЕТ СН'!$H$26</f>
        <v>1280.5059768800002</v>
      </c>
      <c r="X124" s="36">
        <f>SUMIFS(СВЦЭМ!$D$33:$D$776,СВЦЭМ!$A$33:$A$776,$A124,СВЦЭМ!$B$33:$B$776,X$119)+'СЕТ СН'!$H$14+СВЦЭМ!$D$10+'СЕТ СН'!$H$6-'СЕТ СН'!$H$26</f>
        <v>1269.1033386200002</v>
      </c>
      <c r="Y124" s="36">
        <f>SUMIFS(СВЦЭМ!$D$33:$D$776,СВЦЭМ!$A$33:$A$776,$A124,СВЦЭМ!$B$33:$B$776,Y$119)+'СЕТ СН'!$H$14+СВЦЭМ!$D$10+'СЕТ СН'!$H$6-'СЕТ СН'!$H$26</f>
        <v>1310.41561325</v>
      </c>
    </row>
    <row r="125" spans="1:27" ht="15.75" x14ac:dyDescent="0.2">
      <c r="A125" s="35">
        <f t="shared" si="3"/>
        <v>44080</v>
      </c>
      <c r="B125" s="36">
        <f>SUMIFS(СВЦЭМ!$D$33:$D$776,СВЦЭМ!$A$33:$A$776,$A125,СВЦЭМ!$B$33:$B$776,B$119)+'СЕТ СН'!$H$14+СВЦЭМ!$D$10+'СЕТ СН'!$H$6-'СЕТ СН'!$H$26</f>
        <v>1327.9209838000002</v>
      </c>
      <c r="C125" s="36">
        <f>SUMIFS(СВЦЭМ!$D$33:$D$776,СВЦЭМ!$A$33:$A$776,$A125,СВЦЭМ!$B$33:$B$776,C$119)+'СЕТ СН'!$H$14+СВЦЭМ!$D$10+'СЕТ СН'!$H$6-'СЕТ СН'!$H$26</f>
        <v>1356.8289511500002</v>
      </c>
      <c r="D125" s="36">
        <f>SUMIFS(СВЦЭМ!$D$33:$D$776,СВЦЭМ!$A$33:$A$776,$A125,СВЦЭМ!$B$33:$B$776,D$119)+'СЕТ СН'!$H$14+СВЦЭМ!$D$10+'СЕТ СН'!$H$6-'СЕТ СН'!$H$26</f>
        <v>1406.80624244</v>
      </c>
      <c r="E125" s="36">
        <f>SUMIFS(СВЦЭМ!$D$33:$D$776,СВЦЭМ!$A$33:$A$776,$A125,СВЦЭМ!$B$33:$B$776,E$119)+'СЕТ СН'!$H$14+СВЦЭМ!$D$10+'СЕТ СН'!$H$6-'СЕТ СН'!$H$26</f>
        <v>1457.4690488000001</v>
      </c>
      <c r="F125" s="36">
        <f>SUMIFS(СВЦЭМ!$D$33:$D$776,СВЦЭМ!$A$33:$A$776,$A125,СВЦЭМ!$B$33:$B$776,F$119)+'СЕТ СН'!$H$14+СВЦЭМ!$D$10+'СЕТ СН'!$H$6-'СЕТ СН'!$H$26</f>
        <v>1451.3614287999999</v>
      </c>
      <c r="G125" s="36">
        <f>SUMIFS(СВЦЭМ!$D$33:$D$776,СВЦЭМ!$A$33:$A$776,$A125,СВЦЭМ!$B$33:$B$776,G$119)+'СЕТ СН'!$H$14+СВЦЭМ!$D$10+'СЕТ СН'!$H$6-'СЕТ СН'!$H$26</f>
        <v>1456.3876310300002</v>
      </c>
      <c r="H125" s="36">
        <f>SUMIFS(СВЦЭМ!$D$33:$D$776,СВЦЭМ!$A$33:$A$776,$A125,СВЦЭМ!$B$33:$B$776,H$119)+'СЕТ СН'!$H$14+СВЦЭМ!$D$10+'СЕТ СН'!$H$6-'СЕТ СН'!$H$26</f>
        <v>1453.5956134100002</v>
      </c>
      <c r="I125" s="36">
        <f>SUMIFS(СВЦЭМ!$D$33:$D$776,СВЦЭМ!$A$33:$A$776,$A125,СВЦЭМ!$B$33:$B$776,I$119)+'СЕТ СН'!$H$14+СВЦЭМ!$D$10+'СЕТ СН'!$H$6-'СЕТ СН'!$H$26</f>
        <v>1347.08963563</v>
      </c>
      <c r="J125" s="36">
        <f>SUMIFS(СВЦЭМ!$D$33:$D$776,СВЦЭМ!$A$33:$A$776,$A125,СВЦЭМ!$B$33:$B$776,J$119)+'СЕТ СН'!$H$14+СВЦЭМ!$D$10+'СЕТ СН'!$H$6-'СЕТ СН'!$H$26</f>
        <v>1249.1827722500002</v>
      </c>
      <c r="K125" s="36">
        <f>SUMIFS(СВЦЭМ!$D$33:$D$776,СВЦЭМ!$A$33:$A$776,$A125,СВЦЭМ!$B$33:$B$776,K$119)+'СЕТ СН'!$H$14+СВЦЭМ!$D$10+'СЕТ СН'!$H$6-'СЕТ СН'!$H$26</f>
        <v>1147.1853926200001</v>
      </c>
      <c r="L125" s="36">
        <f>SUMIFS(СВЦЭМ!$D$33:$D$776,СВЦЭМ!$A$33:$A$776,$A125,СВЦЭМ!$B$33:$B$776,L$119)+'СЕТ СН'!$H$14+СВЦЭМ!$D$10+'СЕТ СН'!$H$6-'СЕТ СН'!$H$26</f>
        <v>1158.90553952</v>
      </c>
      <c r="M125" s="36">
        <f>SUMIFS(СВЦЭМ!$D$33:$D$776,СВЦЭМ!$A$33:$A$776,$A125,СВЦЭМ!$B$33:$B$776,M$119)+'СЕТ СН'!$H$14+СВЦЭМ!$D$10+'СЕТ СН'!$H$6-'СЕТ СН'!$H$26</f>
        <v>1154.25683265</v>
      </c>
      <c r="N125" s="36">
        <f>SUMIFS(СВЦЭМ!$D$33:$D$776,СВЦЭМ!$A$33:$A$776,$A125,СВЦЭМ!$B$33:$B$776,N$119)+'СЕТ СН'!$H$14+СВЦЭМ!$D$10+'СЕТ СН'!$H$6-'СЕТ СН'!$H$26</f>
        <v>1149.11181734</v>
      </c>
      <c r="O125" s="36">
        <f>SUMIFS(СВЦЭМ!$D$33:$D$776,СВЦЭМ!$A$33:$A$776,$A125,СВЦЭМ!$B$33:$B$776,O$119)+'СЕТ СН'!$H$14+СВЦЭМ!$D$10+'СЕТ СН'!$H$6-'СЕТ СН'!$H$26</f>
        <v>1144.27379438</v>
      </c>
      <c r="P125" s="36">
        <f>SUMIFS(СВЦЭМ!$D$33:$D$776,СВЦЭМ!$A$33:$A$776,$A125,СВЦЭМ!$B$33:$B$776,P$119)+'СЕТ СН'!$H$14+СВЦЭМ!$D$10+'СЕТ СН'!$H$6-'СЕТ СН'!$H$26</f>
        <v>1139.5167523700002</v>
      </c>
      <c r="Q125" s="36">
        <f>SUMIFS(СВЦЭМ!$D$33:$D$776,СВЦЭМ!$A$33:$A$776,$A125,СВЦЭМ!$B$33:$B$776,Q$119)+'СЕТ СН'!$H$14+СВЦЭМ!$D$10+'СЕТ СН'!$H$6-'СЕТ СН'!$H$26</f>
        <v>1137.91136944</v>
      </c>
      <c r="R125" s="36">
        <f>SUMIFS(СВЦЭМ!$D$33:$D$776,СВЦЭМ!$A$33:$A$776,$A125,СВЦЭМ!$B$33:$B$776,R$119)+'СЕТ СН'!$H$14+СВЦЭМ!$D$10+'СЕТ СН'!$H$6-'СЕТ СН'!$H$26</f>
        <v>1131.08727284</v>
      </c>
      <c r="S125" s="36">
        <f>SUMIFS(СВЦЭМ!$D$33:$D$776,СВЦЭМ!$A$33:$A$776,$A125,СВЦЭМ!$B$33:$B$776,S$119)+'СЕТ СН'!$H$14+СВЦЭМ!$D$10+'СЕТ СН'!$H$6-'СЕТ СН'!$H$26</f>
        <v>1140.1793358800001</v>
      </c>
      <c r="T125" s="36">
        <f>SUMIFS(СВЦЭМ!$D$33:$D$776,СВЦЭМ!$A$33:$A$776,$A125,СВЦЭМ!$B$33:$B$776,T$119)+'СЕТ СН'!$H$14+СВЦЭМ!$D$10+'СЕТ СН'!$H$6-'СЕТ СН'!$H$26</f>
        <v>1141.02366325</v>
      </c>
      <c r="U125" s="36">
        <f>SUMIFS(СВЦЭМ!$D$33:$D$776,СВЦЭМ!$A$33:$A$776,$A125,СВЦЭМ!$B$33:$B$776,U$119)+'СЕТ СН'!$H$14+СВЦЭМ!$D$10+'СЕТ СН'!$H$6-'СЕТ СН'!$H$26</f>
        <v>1128.68655332</v>
      </c>
      <c r="V125" s="36">
        <f>SUMIFS(СВЦЭМ!$D$33:$D$776,СВЦЭМ!$A$33:$A$776,$A125,СВЦЭМ!$B$33:$B$776,V$119)+'СЕТ СН'!$H$14+СВЦЭМ!$D$10+'СЕТ СН'!$H$6-'СЕТ СН'!$H$26</f>
        <v>1132.71445492</v>
      </c>
      <c r="W125" s="36">
        <f>SUMIFS(СВЦЭМ!$D$33:$D$776,СВЦЭМ!$A$33:$A$776,$A125,СВЦЭМ!$B$33:$B$776,W$119)+'СЕТ СН'!$H$14+СВЦЭМ!$D$10+'СЕТ СН'!$H$6-'СЕТ СН'!$H$26</f>
        <v>1125.3318569400001</v>
      </c>
      <c r="X125" s="36">
        <f>SUMIFS(СВЦЭМ!$D$33:$D$776,СВЦЭМ!$A$33:$A$776,$A125,СВЦЭМ!$B$33:$B$776,X$119)+'СЕТ СН'!$H$14+СВЦЭМ!$D$10+'СЕТ СН'!$H$6-'СЕТ СН'!$H$26</f>
        <v>1127.8522106</v>
      </c>
      <c r="Y125" s="36">
        <f>SUMIFS(СВЦЭМ!$D$33:$D$776,СВЦЭМ!$A$33:$A$776,$A125,СВЦЭМ!$B$33:$B$776,Y$119)+'СЕТ СН'!$H$14+СВЦЭМ!$D$10+'СЕТ СН'!$H$6-'СЕТ СН'!$H$26</f>
        <v>1163.7974892000002</v>
      </c>
    </row>
    <row r="126" spans="1:27" ht="15.75" x14ac:dyDescent="0.2">
      <c r="A126" s="35">
        <f t="shared" si="3"/>
        <v>44081</v>
      </c>
      <c r="B126" s="36">
        <f>SUMIFS(СВЦЭМ!$D$33:$D$776,СВЦЭМ!$A$33:$A$776,$A126,СВЦЭМ!$B$33:$B$776,B$119)+'СЕТ СН'!$H$14+СВЦЭМ!$D$10+'СЕТ СН'!$H$6-'СЕТ СН'!$H$26</f>
        <v>1291.8907569400001</v>
      </c>
      <c r="C126" s="36">
        <f>SUMIFS(СВЦЭМ!$D$33:$D$776,СВЦЭМ!$A$33:$A$776,$A126,СВЦЭМ!$B$33:$B$776,C$119)+'СЕТ СН'!$H$14+СВЦЭМ!$D$10+'СЕТ СН'!$H$6-'СЕТ СН'!$H$26</f>
        <v>1329.12794904</v>
      </c>
      <c r="D126" s="36">
        <f>SUMIFS(СВЦЭМ!$D$33:$D$776,СВЦЭМ!$A$33:$A$776,$A126,СВЦЭМ!$B$33:$B$776,D$119)+'СЕТ СН'!$H$14+СВЦЭМ!$D$10+'СЕТ СН'!$H$6-'СЕТ СН'!$H$26</f>
        <v>1343.37171573</v>
      </c>
      <c r="E126" s="36">
        <f>SUMIFS(СВЦЭМ!$D$33:$D$776,СВЦЭМ!$A$33:$A$776,$A126,СВЦЭМ!$B$33:$B$776,E$119)+'СЕТ СН'!$H$14+СВЦЭМ!$D$10+'СЕТ СН'!$H$6-'СЕТ СН'!$H$26</f>
        <v>1364.90595452</v>
      </c>
      <c r="F126" s="36">
        <f>SUMIFS(СВЦЭМ!$D$33:$D$776,СВЦЭМ!$A$33:$A$776,$A126,СВЦЭМ!$B$33:$B$776,F$119)+'СЕТ СН'!$H$14+СВЦЭМ!$D$10+'СЕТ СН'!$H$6-'СЕТ СН'!$H$26</f>
        <v>1364.6177395499999</v>
      </c>
      <c r="G126" s="36">
        <f>SUMIFS(СВЦЭМ!$D$33:$D$776,СВЦЭМ!$A$33:$A$776,$A126,СВЦЭМ!$B$33:$B$776,G$119)+'СЕТ СН'!$H$14+СВЦЭМ!$D$10+'СЕТ СН'!$H$6-'СЕТ СН'!$H$26</f>
        <v>1354.65450222</v>
      </c>
      <c r="H126" s="36">
        <f>SUMIFS(СВЦЭМ!$D$33:$D$776,СВЦЭМ!$A$33:$A$776,$A126,СВЦЭМ!$B$33:$B$776,H$119)+'СЕТ СН'!$H$14+СВЦЭМ!$D$10+'СЕТ СН'!$H$6-'СЕТ СН'!$H$26</f>
        <v>1334.6974487699999</v>
      </c>
      <c r="I126" s="36">
        <f>SUMIFS(СВЦЭМ!$D$33:$D$776,СВЦЭМ!$A$33:$A$776,$A126,СВЦЭМ!$B$33:$B$776,I$119)+'СЕТ СН'!$H$14+СВЦЭМ!$D$10+'СЕТ СН'!$H$6-'СЕТ СН'!$H$26</f>
        <v>1307.1951398599999</v>
      </c>
      <c r="J126" s="36">
        <f>SUMIFS(СВЦЭМ!$D$33:$D$776,СВЦЭМ!$A$33:$A$776,$A126,СВЦЭМ!$B$33:$B$776,J$119)+'СЕТ СН'!$H$14+СВЦЭМ!$D$10+'СЕТ СН'!$H$6-'СЕТ СН'!$H$26</f>
        <v>1271.6011791000001</v>
      </c>
      <c r="K126" s="36">
        <f>SUMIFS(СВЦЭМ!$D$33:$D$776,СВЦЭМ!$A$33:$A$776,$A126,СВЦЭМ!$B$33:$B$776,K$119)+'СЕТ СН'!$H$14+СВЦЭМ!$D$10+'СЕТ СН'!$H$6-'СЕТ СН'!$H$26</f>
        <v>1232.5293429399999</v>
      </c>
      <c r="L126" s="36">
        <f>SUMIFS(СВЦЭМ!$D$33:$D$776,СВЦЭМ!$A$33:$A$776,$A126,СВЦЭМ!$B$33:$B$776,L$119)+'СЕТ СН'!$H$14+СВЦЭМ!$D$10+'СЕТ СН'!$H$6-'СЕТ СН'!$H$26</f>
        <v>1217.8765613800001</v>
      </c>
      <c r="M126" s="36">
        <f>SUMIFS(СВЦЭМ!$D$33:$D$776,СВЦЭМ!$A$33:$A$776,$A126,СВЦЭМ!$B$33:$B$776,M$119)+'СЕТ СН'!$H$14+СВЦЭМ!$D$10+'СЕТ СН'!$H$6-'СЕТ СН'!$H$26</f>
        <v>1181.67026738</v>
      </c>
      <c r="N126" s="36">
        <f>SUMIFS(СВЦЭМ!$D$33:$D$776,СВЦЭМ!$A$33:$A$776,$A126,СВЦЭМ!$B$33:$B$776,N$119)+'СЕТ СН'!$H$14+СВЦЭМ!$D$10+'СЕТ СН'!$H$6-'СЕТ СН'!$H$26</f>
        <v>1147.9498878100001</v>
      </c>
      <c r="O126" s="36">
        <f>SUMIFS(СВЦЭМ!$D$33:$D$776,СВЦЭМ!$A$33:$A$776,$A126,СВЦЭМ!$B$33:$B$776,O$119)+'СЕТ СН'!$H$14+СВЦЭМ!$D$10+'СЕТ СН'!$H$6-'СЕТ СН'!$H$26</f>
        <v>1143.2775378199999</v>
      </c>
      <c r="P126" s="36">
        <f>SUMIFS(СВЦЭМ!$D$33:$D$776,СВЦЭМ!$A$33:$A$776,$A126,СВЦЭМ!$B$33:$B$776,P$119)+'СЕТ СН'!$H$14+СВЦЭМ!$D$10+'СЕТ СН'!$H$6-'СЕТ СН'!$H$26</f>
        <v>1139.9911538400002</v>
      </c>
      <c r="Q126" s="36">
        <f>SUMIFS(СВЦЭМ!$D$33:$D$776,СВЦЭМ!$A$33:$A$776,$A126,СВЦЭМ!$B$33:$B$776,Q$119)+'СЕТ СН'!$H$14+СВЦЭМ!$D$10+'СЕТ СН'!$H$6-'СЕТ СН'!$H$26</f>
        <v>1137.0958457400002</v>
      </c>
      <c r="R126" s="36">
        <f>SUMIFS(СВЦЭМ!$D$33:$D$776,СВЦЭМ!$A$33:$A$776,$A126,СВЦЭМ!$B$33:$B$776,R$119)+'СЕТ СН'!$H$14+СВЦЭМ!$D$10+'СЕТ СН'!$H$6-'СЕТ СН'!$H$26</f>
        <v>1134.8143509500001</v>
      </c>
      <c r="S126" s="36">
        <f>SUMIFS(СВЦЭМ!$D$33:$D$776,СВЦЭМ!$A$33:$A$776,$A126,СВЦЭМ!$B$33:$B$776,S$119)+'СЕТ СН'!$H$14+СВЦЭМ!$D$10+'СЕТ СН'!$H$6-'СЕТ СН'!$H$26</f>
        <v>1142.03058549</v>
      </c>
      <c r="T126" s="36">
        <f>SUMIFS(СВЦЭМ!$D$33:$D$776,СВЦЭМ!$A$33:$A$776,$A126,СВЦЭМ!$B$33:$B$776,T$119)+'СЕТ СН'!$H$14+СВЦЭМ!$D$10+'СЕТ СН'!$H$6-'СЕТ СН'!$H$26</f>
        <v>1148.4410896100001</v>
      </c>
      <c r="U126" s="36">
        <f>SUMIFS(СВЦЭМ!$D$33:$D$776,СВЦЭМ!$A$33:$A$776,$A126,СВЦЭМ!$B$33:$B$776,U$119)+'СЕТ СН'!$H$14+СВЦЭМ!$D$10+'СЕТ СН'!$H$6-'СЕТ СН'!$H$26</f>
        <v>1150.5133008299999</v>
      </c>
      <c r="V126" s="36">
        <f>SUMIFS(СВЦЭМ!$D$33:$D$776,СВЦЭМ!$A$33:$A$776,$A126,СВЦЭМ!$B$33:$B$776,V$119)+'СЕТ СН'!$H$14+СВЦЭМ!$D$10+'СЕТ СН'!$H$6-'СЕТ СН'!$H$26</f>
        <v>1151.2571500399999</v>
      </c>
      <c r="W126" s="36">
        <f>SUMIFS(СВЦЭМ!$D$33:$D$776,СВЦЭМ!$A$33:$A$776,$A126,СВЦЭМ!$B$33:$B$776,W$119)+'СЕТ СН'!$H$14+СВЦЭМ!$D$10+'СЕТ СН'!$H$6-'СЕТ СН'!$H$26</f>
        <v>1152.8944414800001</v>
      </c>
      <c r="X126" s="36">
        <f>SUMIFS(СВЦЭМ!$D$33:$D$776,СВЦЭМ!$A$33:$A$776,$A126,СВЦЭМ!$B$33:$B$776,X$119)+'СЕТ СН'!$H$14+СВЦЭМ!$D$10+'СЕТ СН'!$H$6-'СЕТ СН'!$H$26</f>
        <v>1142.0874825400001</v>
      </c>
      <c r="Y126" s="36">
        <f>SUMIFS(СВЦЭМ!$D$33:$D$776,СВЦЭМ!$A$33:$A$776,$A126,СВЦЭМ!$B$33:$B$776,Y$119)+'СЕТ СН'!$H$14+СВЦЭМ!$D$10+'СЕТ СН'!$H$6-'СЕТ СН'!$H$26</f>
        <v>1231.05436108</v>
      </c>
    </row>
    <row r="127" spans="1:27" ht="15.75" x14ac:dyDescent="0.2">
      <c r="A127" s="35">
        <f t="shared" si="3"/>
        <v>44082</v>
      </c>
      <c r="B127" s="36">
        <f>SUMIFS(СВЦЭМ!$D$33:$D$776,СВЦЭМ!$A$33:$A$776,$A127,СВЦЭМ!$B$33:$B$776,B$119)+'СЕТ СН'!$H$14+СВЦЭМ!$D$10+'СЕТ СН'!$H$6-'СЕТ СН'!$H$26</f>
        <v>1265.74896382</v>
      </c>
      <c r="C127" s="36">
        <f>SUMIFS(СВЦЭМ!$D$33:$D$776,СВЦЭМ!$A$33:$A$776,$A127,СВЦЭМ!$B$33:$B$776,C$119)+'СЕТ СН'!$H$14+СВЦЭМ!$D$10+'СЕТ СН'!$H$6-'СЕТ СН'!$H$26</f>
        <v>1312.6670702900001</v>
      </c>
      <c r="D127" s="36">
        <f>SUMIFS(СВЦЭМ!$D$33:$D$776,СВЦЭМ!$A$33:$A$776,$A127,СВЦЭМ!$B$33:$B$776,D$119)+'СЕТ СН'!$H$14+СВЦЭМ!$D$10+'СЕТ СН'!$H$6-'СЕТ СН'!$H$26</f>
        <v>1367.6790514899999</v>
      </c>
      <c r="E127" s="36">
        <f>SUMIFS(СВЦЭМ!$D$33:$D$776,СВЦЭМ!$A$33:$A$776,$A127,СВЦЭМ!$B$33:$B$776,E$119)+'СЕТ СН'!$H$14+СВЦЭМ!$D$10+'СЕТ СН'!$H$6-'СЕТ СН'!$H$26</f>
        <v>1390.2881700299999</v>
      </c>
      <c r="F127" s="36">
        <f>SUMIFS(СВЦЭМ!$D$33:$D$776,СВЦЭМ!$A$33:$A$776,$A127,СВЦЭМ!$B$33:$B$776,F$119)+'СЕТ СН'!$H$14+СВЦЭМ!$D$10+'СЕТ СН'!$H$6-'СЕТ СН'!$H$26</f>
        <v>1358.1404043800001</v>
      </c>
      <c r="G127" s="36">
        <f>SUMIFS(СВЦЭМ!$D$33:$D$776,СВЦЭМ!$A$33:$A$776,$A127,СВЦЭМ!$B$33:$B$776,G$119)+'СЕТ СН'!$H$14+СВЦЭМ!$D$10+'СЕТ СН'!$H$6-'СЕТ СН'!$H$26</f>
        <v>1320.6828432100001</v>
      </c>
      <c r="H127" s="36">
        <f>SUMIFS(СВЦЭМ!$D$33:$D$776,СВЦЭМ!$A$33:$A$776,$A127,СВЦЭМ!$B$33:$B$776,H$119)+'СЕТ СН'!$H$14+СВЦЭМ!$D$10+'СЕТ СН'!$H$6-'СЕТ СН'!$H$26</f>
        <v>1274.14080777</v>
      </c>
      <c r="I127" s="36">
        <f>SUMIFS(СВЦЭМ!$D$33:$D$776,СВЦЭМ!$A$33:$A$776,$A127,СВЦЭМ!$B$33:$B$776,I$119)+'СЕТ СН'!$H$14+СВЦЭМ!$D$10+'СЕТ СН'!$H$6-'СЕТ СН'!$H$26</f>
        <v>1243.5906442800001</v>
      </c>
      <c r="J127" s="36">
        <f>SUMIFS(СВЦЭМ!$D$33:$D$776,СВЦЭМ!$A$33:$A$776,$A127,СВЦЭМ!$B$33:$B$776,J$119)+'СЕТ СН'!$H$14+СВЦЭМ!$D$10+'СЕТ СН'!$H$6-'СЕТ СН'!$H$26</f>
        <v>1190.8187378299999</v>
      </c>
      <c r="K127" s="36">
        <f>SUMIFS(СВЦЭМ!$D$33:$D$776,СВЦЭМ!$A$33:$A$776,$A127,СВЦЭМ!$B$33:$B$776,K$119)+'СЕТ СН'!$H$14+СВЦЭМ!$D$10+'СЕТ СН'!$H$6-'СЕТ СН'!$H$26</f>
        <v>1190.0491886700001</v>
      </c>
      <c r="L127" s="36">
        <f>SUMIFS(СВЦЭМ!$D$33:$D$776,СВЦЭМ!$A$33:$A$776,$A127,СВЦЭМ!$B$33:$B$776,L$119)+'СЕТ СН'!$H$14+СВЦЭМ!$D$10+'СЕТ СН'!$H$6-'СЕТ СН'!$H$26</f>
        <v>1148.7003266300001</v>
      </c>
      <c r="M127" s="36">
        <f>SUMIFS(СВЦЭМ!$D$33:$D$776,СВЦЭМ!$A$33:$A$776,$A127,СВЦЭМ!$B$33:$B$776,M$119)+'СЕТ СН'!$H$14+СВЦЭМ!$D$10+'СЕТ СН'!$H$6-'СЕТ СН'!$H$26</f>
        <v>1135.73273894</v>
      </c>
      <c r="N127" s="36">
        <f>SUMIFS(СВЦЭМ!$D$33:$D$776,СВЦЭМ!$A$33:$A$776,$A127,СВЦЭМ!$B$33:$B$776,N$119)+'СЕТ СН'!$H$14+СВЦЭМ!$D$10+'СЕТ СН'!$H$6-'СЕТ СН'!$H$26</f>
        <v>1068.59794227</v>
      </c>
      <c r="O127" s="36">
        <f>SUMIFS(СВЦЭМ!$D$33:$D$776,СВЦЭМ!$A$33:$A$776,$A127,СВЦЭМ!$B$33:$B$776,O$119)+'СЕТ СН'!$H$14+СВЦЭМ!$D$10+'СЕТ СН'!$H$6-'СЕТ СН'!$H$26</f>
        <v>1058.5820439500001</v>
      </c>
      <c r="P127" s="36">
        <f>SUMIFS(СВЦЭМ!$D$33:$D$776,СВЦЭМ!$A$33:$A$776,$A127,СВЦЭМ!$B$33:$B$776,P$119)+'СЕТ СН'!$H$14+СВЦЭМ!$D$10+'СЕТ СН'!$H$6-'СЕТ СН'!$H$26</f>
        <v>1059.31959549</v>
      </c>
      <c r="Q127" s="36">
        <f>SUMIFS(СВЦЭМ!$D$33:$D$776,СВЦЭМ!$A$33:$A$776,$A127,СВЦЭМ!$B$33:$B$776,Q$119)+'СЕТ СН'!$H$14+СВЦЭМ!$D$10+'СЕТ СН'!$H$6-'СЕТ СН'!$H$26</f>
        <v>1064.9182244399999</v>
      </c>
      <c r="R127" s="36">
        <f>SUMIFS(СВЦЭМ!$D$33:$D$776,СВЦЭМ!$A$33:$A$776,$A127,СВЦЭМ!$B$33:$B$776,R$119)+'СЕТ СН'!$H$14+СВЦЭМ!$D$10+'СЕТ СН'!$H$6-'СЕТ СН'!$H$26</f>
        <v>1047.7318831699999</v>
      </c>
      <c r="S127" s="36">
        <f>SUMIFS(СВЦЭМ!$D$33:$D$776,СВЦЭМ!$A$33:$A$776,$A127,СВЦЭМ!$B$33:$B$776,S$119)+'СЕТ СН'!$H$14+СВЦЭМ!$D$10+'СЕТ СН'!$H$6-'СЕТ СН'!$H$26</f>
        <v>1064.7922763900001</v>
      </c>
      <c r="T127" s="36">
        <f>SUMIFS(СВЦЭМ!$D$33:$D$776,СВЦЭМ!$A$33:$A$776,$A127,СВЦЭМ!$B$33:$B$776,T$119)+'СЕТ СН'!$H$14+СВЦЭМ!$D$10+'СЕТ СН'!$H$6-'СЕТ СН'!$H$26</f>
        <v>1073.8889714500001</v>
      </c>
      <c r="U127" s="36">
        <f>SUMIFS(СВЦЭМ!$D$33:$D$776,СВЦЭМ!$A$33:$A$776,$A127,СВЦЭМ!$B$33:$B$776,U$119)+'СЕТ СН'!$H$14+СВЦЭМ!$D$10+'СЕТ СН'!$H$6-'СЕТ СН'!$H$26</f>
        <v>1085.57489429</v>
      </c>
      <c r="V127" s="36">
        <f>SUMIFS(СВЦЭМ!$D$33:$D$776,СВЦЭМ!$A$33:$A$776,$A127,СВЦЭМ!$B$33:$B$776,V$119)+'СЕТ СН'!$H$14+СВЦЭМ!$D$10+'СЕТ СН'!$H$6-'СЕТ СН'!$H$26</f>
        <v>1098.1174664600001</v>
      </c>
      <c r="W127" s="36">
        <f>SUMIFS(СВЦЭМ!$D$33:$D$776,СВЦЭМ!$A$33:$A$776,$A127,СВЦЭМ!$B$33:$B$776,W$119)+'СЕТ СН'!$H$14+СВЦЭМ!$D$10+'СЕТ СН'!$H$6-'СЕТ СН'!$H$26</f>
        <v>1094.0465658000001</v>
      </c>
      <c r="X127" s="36">
        <f>SUMIFS(СВЦЭМ!$D$33:$D$776,СВЦЭМ!$A$33:$A$776,$A127,СВЦЭМ!$B$33:$B$776,X$119)+'СЕТ СН'!$H$14+СВЦЭМ!$D$10+'СЕТ СН'!$H$6-'СЕТ СН'!$H$26</f>
        <v>1096.71894606</v>
      </c>
      <c r="Y127" s="36">
        <f>SUMIFS(СВЦЭМ!$D$33:$D$776,СВЦЭМ!$A$33:$A$776,$A127,СВЦЭМ!$B$33:$B$776,Y$119)+'СЕТ СН'!$H$14+СВЦЭМ!$D$10+'СЕТ СН'!$H$6-'СЕТ СН'!$H$26</f>
        <v>1190.4345438</v>
      </c>
    </row>
    <row r="128" spans="1:27" ht="15.75" x14ac:dyDescent="0.2">
      <c r="A128" s="35">
        <f t="shared" si="3"/>
        <v>44083</v>
      </c>
      <c r="B128" s="36">
        <f>SUMIFS(СВЦЭМ!$D$33:$D$776,СВЦЭМ!$A$33:$A$776,$A128,СВЦЭМ!$B$33:$B$776,B$119)+'СЕТ СН'!$H$14+СВЦЭМ!$D$10+'СЕТ СН'!$H$6-'СЕТ СН'!$H$26</f>
        <v>1270.9070085100002</v>
      </c>
      <c r="C128" s="36">
        <f>SUMIFS(СВЦЭМ!$D$33:$D$776,СВЦЭМ!$A$33:$A$776,$A128,СВЦЭМ!$B$33:$B$776,C$119)+'СЕТ СН'!$H$14+СВЦЭМ!$D$10+'СЕТ СН'!$H$6-'СЕТ СН'!$H$26</f>
        <v>1305.7165111499999</v>
      </c>
      <c r="D128" s="36">
        <f>SUMIFS(СВЦЭМ!$D$33:$D$776,СВЦЭМ!$A$33:$A$776,$A128,СВЦЭМ!$B$33:$B$776,D$119)+'СЕТ СН'!$H$14+СВЦЭМ!$D$10+'СЕТ СН'!$H$6-'СЕТ СН'!$H$26</f>
        <v>1339.67703919</v>
      </c>
      <c r="E128" s="36">
        <f>SUMIFS(СВЦЭМ!$D$33:$D$776,СВЦЭМ!$A$33:$A$776,$A128,СВЦЭМ!$B$33:$B$776,E$119)+'СЕТ СН'!$H$14+СВЦЭМ!$D$10+'СЕТ СН'!$H$6-'СЕТ СН'!$H$26</f>
        <v>1353.7428638700001</v>
      </c>
      <c r="F128" s="36">
        <f>SUMIFS(СВЦЭМ!$D$33:$D$776,СВЦЭМ!$A$33:$A$776,$A128,СВЦЭМ!$B$33:$B$776,F$119)+'СЕТ СН'!$H$14+СВЦЭМ!$D$10+'СЕТ СН'!$H$6-'СЕТ СН'!$H$26</f>
        <v>1329.5560631600001</v>
      </c>
      <c r="G128" s="36">
        <f>SUMIFS(СВЦЭМ!$D$33:$D$776,СВЦЭМ!$A$33:$A$776,$A128,СВЦЭМ!$B$33:$B$776,G$119)+'СЕТ СН'!$H$14+СВЦЭМ!$D$10+'СЕТ СН'!$H$6-'СЕТ СН'!$H$26</f>
        <v>1317.8489311100002</v>
      </c>
      <c r="H128" s="36">
        <f>SUMIFS(СВЦЭМ!$D$33:$D$776,СВЦЭМ!$A$33:$A$776,$A128,СВЦЭМ!$B$33:$B$776,H$119)+'СЕТ СН'!$H$14+СВЦЭМ!$D$10+'СЕТ СН'!$H$6-'СЕТ СН'!$H$26</f>
        <v>1293.3438314499999</v>
      </c>
      <c r="I128" s="36">
        <f>SUMIFS(СВЦЭМ!$D$33:$D$776,СВЦЭМ!$A$33:$A$776,$A128,СВЦЭМ!$B$33:$B$776,I$119)+'СЕТ СН'!$H$14+СВЦЭМ!$D$10+'СЕТ СН'!$H$6-'СЕТ СН'!$H$26</f>
        <v>1284.7476126500001</v>
      </c>
      <c r="J128" s="36">
        <f>SUMIFS(СВЦЭМ!$D$33:$D$776,СВЦЭМ!$A$33:$A$776,$A128,СВЦЭМ!$B$33:$B$776,J$119)+'СЕТ СН'!$H$14+СВЦЭМ!$D$10+'СЕТ СН'!$H$6-'СЕТ СН'!$H$26</f>
        <v>1236.99669367</v>
      </c>
      <c r="K128" s="36">
        <f>SUMIFS(СВЦЭМ!$D$33:$D$776,СВЦЭМ!$A$33:$A$776,$A128,СВЦЭМ!$B$33:$B$776,K$119)+'СЕТ СН'!$H$14+СВЦЭМ!$D$10+'СЕТ СН'!$H$6-'СЕТ СН'!$H$26</f>
        <v>1226.62950247</v>
      </c>
      <c r="L128" s="36">
        <f>SUMIFS(СВЦЭМ!$D$33:$D$776,СВЦЭМ!$A$33:$A$776,$A128,СВЦЭМ!$B$33:$B$776,L$119)+'СЕТ СН'!$H$14+СВЦЭМ!$D$10+'СЕТ СН'!$H$6-'СЕТ СН'!$H$26</f>
        <v>1209.16210731</v>
      </c>
      <c r="M128" s="36">
        <f>SUMIFS(СВЦЭМ!$D$33:$D$776,СВЦЭМ!$A$33:$A$776,$A128,СВЦЭМ!$B$33:$B$776,M$119)+'СЕТ СН'!$H$14+СВЦЭМ!$D$10+'СЕТ СН'!$H$6-'СЕТ СН'!$H$26</f>
        <v>1150.36480628</v>
      </c>
      <c r="N128" s="36">
        <f>SUMIFS(СВЦЭМ!$D$33:$D$776,СВЦЭМ!$A$33:$A$776,$A128,СВЦЭМ!$B$33:$B$776,N$119)+'СЕТ СН'!$H$14+СВЦЭМ!$D$10+'СЕТ СН'!$H$6-'СЕТ СН'!$H$26</f>
        <v>1087.8726382499999</v>
      </c>
      <c r="O128" s="36">
        <f>SUMIFS(СВЦЭМ!$D$33:$D$776,СВЦЭМ!$A$33:$A$776,$A128,СВЦЭМ!$B$33:$B$776,O$119)+'СЕТ СН'!$H$14+СВЦЭМ!$D$10+'СЕТ СН'!$H$6-'СЕТ СН'!$H$26</f>
        <v>1085.51782067</v>
      </c>
      <c r="P128" s="36">
        <f>SUMIFS(СВЦЭМ!$D$33:$D$776,СВЦЭМ!$A$33:$A$776,$A128,СВЦЭМ!$B$33:$B$776,P$119)+'СЕТ СН'!$H$14+СВЦЭМ!$D$10+'СЕТ СН'!$H$6-'СЕТ СН'!$H$26</f>
        <v>1086.7995122900002</v>
      </c>
      <c r="Q128" s="36">
        <f>SUMIFS(СВЦЭМ!$D$33:$D$776,СВЦЭМ!$A$33:$A$776,$A128,СВЦЭМ!$B$33:$B$776,Q$119)+'СЕТ СН'!$H$14+СВЦЭМ!$D$10+'СЕТ СН'!$H$6-'СЕТ СН'!$H$26</f>
        <v>1092.2543063400001</v>
      </c>
      <c r="R128" s="36">
        <f>SUMIFS(СВЦЭМ!$D$33:$D$776,СВЦЭМ!$A$33:$A$776,$A128,СВЦЭМ!$B$33:$B$776,R$119)+'СЕТ СН'!$H$14+СВЦЭМ!$D$10+'СЕТ СН'!$H$6-'СЕТ СН'!$H$26</f>
        <v>1081.2607252799999</v>
      </c>
      <c r="S128" s="36">
        <f>SUMIFS(СВЦЭМ!$D$33:$D$776,СВЦЭМ!$A$33:$A$776,$A128,СВЦЭМ!$B$33:$B$776,S$119)+'СЕТ СН'!$H$14+СВЦЭМ!$D$10+'СЕТ СН'!$H$6-'СЕТ СН'!$H$26</f>
        <v>1080.9511481200002</v>
      </c>
      <c r="T128" s="36">
        <f>SUMIFS(СВЦЭМ!$D$33:$D$776,СВЦЭМ!$A$33:$A$776,$A128,СВЦЭМ!$B$33:$B$776,T$119)+'СЕТ СН'!$H$14+СВЦЭМ!$D$10+'СЕТ СН'!$H$6-'СЕТ СН'!$H$26</f>
        <v>1086.9722269900001</v>
      </c>
      <c r="U128" s="36">
        <f>SUMIFS(СВЦЭМ!$D$33:$D$776,СВЦЭМ!$A$33:$A$776,$A128,СВЦЭМ!$B$33:$B$776,U$119)+'СЕТ СН'!$H$14+СВЦЭМ!$D$10+'СЕТ СН'!$H$6-'СЕТ СН'!$H$26</f>
        <v>1102.34363908</v>
      </c>
      <c r="V128" s="36">
        <f>SUMIFS(СВЦЭМ!$D$33:$D$776,СВЦЭМ!$A$33:$A$776,$A128,СВЦЭМ!$B$33:$B$776,V$119)+'СЕТ СН'!$H$14+СВЦЭМ!$D$10+'СЕТ СН'!$H$6-'СЕТ СН'!$H$26</f>
        <v>1098.5056053000001</v>
      </c>
      <c r="W128" s="36">
        <f>SUMIFS(СВЦЭМ!$D$33:$D$776,СВЦЭМ!$A$33:$A$776,$A128,СВЦЭМ!$B$33:$B$776,W$119)+'СЕТ СН'!$H$14+СВЦЭМ!$D$10+'СЕТ СН'!$H$6-'СЕТ СН'!$H$26</f>
        <v>1093.3317442500002</v>
      </c>
      <c r="X128" s="36">
        <f>SUMIFS(СВЦЭМ!$D$33:$D$776,СВЦЭМ!$A$33:$A$776,$A128,СВЦЭМ!$B$33:$B$776,X$119)+'СЕТ СН'!$H$14+СВЦЭМ!$D$10+'СЕТ СН'!$H$6-'СЕТ СН'!$H$26</f>
        <v>1114.89582806</v>
      </c>
      <c r="Y128" s="36">
        <f>SUMIFS(СВЦЭМ!$D$33:$D$776,СВЦЭМ!$A$33:$A$776,$A128,СВЦЭМ!$B$33:$B$776,Y$119)+'СЕТ СН'!$H$14+СВЦЭМ!$D$10+'СЕТ СН'!$H$6-'СЕТ СН'!$H$26</f>
        <v>1214.6014688600001</v>
      </c>
    </row>
    <row r="129" spans="1:25" ht="15.75" x14ac:dyDescent="0.2">
      <c r="A129" s="35">
        <f t="shared" si="3"/>
        <v>44084</v>
      </c>
      <c r="B129" s="36">
        <f>SUMIFS(СВЦЭМ!$D$33:$D$776,СВЦЭМ!$A$33:$A$776,$A129,СВЦЭМ!$B$33:$B$776,B$119)+'СЕТ СН'!$H$14+СВЦЭМ!$D$10+'СЕТ СН'!$H$6-'СЕТ СН'!$H$26</f>
        <v>1232.7184618700001</v>
      </c>
      <c r="C129" s="36">
        <f>SUMIFS(СВЦЭМ!$D$33:$D$776,СВЦЭМ!$A$33:$A$776,$A129,СВЦЭМ!$B$33:$B$776,C$119)+'СЕТ СН'!$H$14+СВЦЭМ!$D$10+'СЕТ СН'!$H$6-'СЕТ СН'!$H$26</f>
        <v>1282.14867314</v>
      </c>
      <c r="D129" s="36">
        <f>SUMIFS(СВЦЭМ!$D$33:$D$776,СВЦЭМ!$A$33:$A$776,$A129,СВЦЭМ!$B$33:$B$776,D$119)+'СЕТ СН'!$H$14+СВЦЭМ!$D$10+'СЕТ СН'!$H$6-'СЕТ СН'!$H$26</f>
        <v>1303.7751606300001</v>
      </c>
      <c r="E129" s="36">
        <f>SUMIFS(СВЦЭМ!$D$33:$D$776,СВЦЭМ!$A$33:$A$776,$A129,СВЦЭМ!$B$33:$B$776,E$119)+'СЕТ СН'!$H$14+СВЦЭМ!$D$10+'СЕТ СН'!$H$6-'СЕТ СН'!$H$26</f>
        <v>1313.7618833900001</v>
      </c>
      <c r="F129" s="36">
        <f>SUMIFS(СВЦЭМ!$D$33:$D$776,СВЦЭМ!$A$33:$A$776,$A129,СВЦЭМ!$B$33:$B$776,F$119)+'СЕТ СН'!$H$14+СВЦЭМ!$D$10+'СЕТ СН'!$H$6-'СЕТ СН'!$H$26</f>
        <v>1315.4494610699999</v>
      </c>
      <c r="G129" s="36">
        <f>SUMIFS(СВЦЭМ!$D$33:$D$776,СВЦЭМ!$A$33:$A$776,$A129,СВЦЭМ!$B$33:$B$776,G$119)+'СЕТ СН'!$H$14+СВЦЭМ!$D$10+'СЕТ СН'!$H$6-'СЕТ СН'!$H$26</f>
        <v>1293.6294059400002</v>
      </c>
      <c r="H129" s="36">
        <f>SUMIFS(СВЦЭМ!$D$33:$D$776,СВЦЭМ!$A$33:$A$776,$A129,СВЦЭМ!$B$33:$B$776,H$119)+'СЕТ СН'!$H$14+СВЦЭМ!$D$10+'СЕТ СН'!$H$6-'СЕТ СН'!$H$26</f>
        <v>1246.63727657</v>
      </c>
      <c r="I129" s="36">
        <f>SUMIFS(СВЦЭМ!$D$33:$D$776,СВЦЭМ!$A$33:$A$776,$A129,СВЦЭМ!$B$33:$B$776,I$119)+'СЕТ СН'!$H$14+СВЦЭМ!$D$10+'СЕТ СН'!$H$6-'СЕТ СН'!$H$26</f>
        <v>1203.1529655700001</v>
      </c>
      <c r="J129" s="36">
        <f>SUMIFS(СВЦЭМ!$D$33:$D$776,СВЦЭМ!$A$33:$A$776,$A129,СВЦЭМ!$B$33:$B$776,J$119)+'СЕТ СН'!$H$14+СВЦЭМ!$D$10+'СЕТ СН'!$H$6-'СЕТ СН'!$H$26</f>
        <v>1182.3110896100002</v>
      </c>
      <c r="K129" s="36">
        <f>SUMIFS(СВЦЭМ!$D$33:$D$776,СВЦЭМ!$A$33:$A$776,$A129,СВЦЭМ!$B$33:$B$776,K$119)+'СЕТ СН'!$H$14+СВЦЭМ!$D$10+'СЕТ СН'!$H$6-'СЕТ СН'!$H$26</f>
        <v>1190.12469349</v>
      </c>
      <c r="L129" s="36">
        <f>SUMIFS(СВЦЭМ!$D$33:$D$776,СВЦЭМ!$A$33:$A$776,$A129,СВЦЭМ!$B$33:$B$776,L$119)+'СЕТ СН'!$H$14+СВЦЭМ!$D$10+'СЕТ СН'!$H$6-'СЕТ СН'!$H$26</f>
        <v>1195.6889991799999</v>
      </c>
      <c r="M129" s="36">
        <f>SUMIFS(СВЦЭМ!$D$33:$D$776,СВЦЭМ!$A$33:$A$776,$A129,СВЦЭМ!$B$33:$B$776,M$119)+'СЕТ СН'!$H$14+СВЦЭМ!$D$10+'СЕТ СН'!$H$6-'СЕТ СН'!$H$26</f>
        <v>1149.14947839</v>
      </c>
      <c r="N129" s="36">
        <f>SUMIFS(СВЦЭМ!$D$33:$D$776,СВЦЭМ!$A$33:$A$776,$A129,СВЦЭМ!$B$33:$B$776,N$119)+'СЕТ СН'!$H$14+СВЦЭМ!$D$10+'СЕТ СН'!$H$6-'СЕТ СН'!$H$26</f>
        <v>1071.0116805500002</v>
      </c>
      <c r="O129" s="36">
        <f>SUMIFS(СВЦЭМ!$D$33:$D$776,СВЦЭМ!$A$33:$A$776,$A129,СВЦЭМ!$B$33:$B$776,O$119)+'СЕТ СН'!$H$14+СВЦЭМ!$D$10+'СЕТ СН'!$H$6-'СЕТ СН'!$H$26</f>
        <v>1057.4217431500001</v>
      </c>
      <c r="P129" s="36">
        <f>SUMIFS(СВЦЭМ!$D$33:$D$776,СВЦЭМ!$A$33:$A$776,$A129,СВЦЭМ!$B$33:$B$776,P$119)+'СЕТ СН'!$H$14+СВЦЭМ!$D$10+'СЕТ СН'!$H$6-'СЕТ СН'!$H$26</f>
        <v>1059.3035321100001</v>
      </c>
      <c r="Q129" s="36">
        <f>SUMIFS(СВЦЭМ!$D$33:$D$776,СВЦЭМ!$A$33:$A$776,$A129,СВЦЭМ!$B$33:$B$776,Q$119)+'СЕТ СН'!$H$14+СВЦЭМ!$D$10+'СЕТ СН'!$H$6-'СЕТ СН'!$H$26</f>
        <v>1066.5509222800001</v>
      </c>
      <c r="R129" s="36">
        <f>SUMIFS(СВЦЭМ!$D$33:$D$776,СВЦЭМ!$A$33:$A$776,$A129,СВЦЭМ!$B$33:$B$776,R$119)+'СЕТ СН'!$H$14+СВЦЭМ!$D$10+'СЕТ СН'!$H$6-'СЕТ СН'!$H$26</f>
        <v>1058.0794656799999</v>
      </c>
      <c r="S129" s="36">
        <f>SUMIFS(СВЦЭМ!$D$33:$D$776,СВЦЭМ!$A$33:$A$776,$A129,СВЦЭМ!$B$33:$B$776,S$119)+'СЕТ СН'!$H$14+СВЦЭМ!$D$10+'СЕТ СН'!$H$6-'СЕТ СН'!$H$26</f>
        <v>1053.2425881700001</v>
      </c>
      <c r="T129" s="36">
        <f>SUMIFS(СВЦЭМ!$D$33:$D$776,СВЦЭМ!$A$33:$A$776,$A129,СВЦЭМ!$B$33:$B$776,T$119)+'СЕТ СН'!$H$14+СВЦЭМ!$D$10+'СЕТ СН'!$H$6-'СЕТ СН'!$H$26</f>
        <v>1055.8952029500001</v>
      </c>
      <c r="U129" s="36">
        <f>SUMIFS(СВЦЭМ!$D$33:$D$776,СВЦЭМ!$A$33:$A$776,$A129,СВЦЭМ!$B$33:$B$776,U$119)+'СЕТ СН'!$H$14+СВЦЭМ!$D$10+'СЕТ СН'!$H$6-'СЕТ СН'!$H$26</f>
        <v>1075.2965139</v>
      </c>
      <c r="V129" s="36">
        <f>SUMIFS(СВЦЭМ!$D$33:$D$776,СВЦЭМ!$A$33:$A$776,$A129,СВЦЭМ!$B$33:$B$776,V$119)+'СЕТ СН'!$H$14+СВЦЭМ!$D$10+'СЕТ СН'!$H$6-'СЕТ СН'!$H$26</f>
        <v>1088.1472516399999</v>
      </c>
      <c r="W129" s="36">
        <f>SUMIFS(СВЦЭМ!$D$33:$D$776,СВЦЭМ!$A$33:$A$776,$A129,СВЦЭМ!$B$33:$B$776,W$119)+'СЕТ СН'!$H$14+СВЦЭМ!$D$10+'СЕТ СН'!$H$6-'СЕТ СН'!$H$26</f>
        <v>1079.1925330600002</v>
      </c>
      <c r="X129" s="36">
        <f>SUMIFS(СВЦЭМ!$D$33:$D$776,СВЦЭМ!$A$33:$A$776,$A129,СВЦЭМ!$B$33:$B$776,X$119)+'СЕТ СН'!$H$14+СВЦЭМ!$D$10+'СЕТ СН'!$H$6-'СЕТ СН'!$H$26</f>
        <v>1093.0065893999999</v>
      </c>
      <c r="Y129" s="36">
        <f>SUMIFS(СВЦЭМ!$D$33:$D$776,СВЦЭМ!$A$33:$A$776,$A129,СВЦЭМ!$B$33:$B$776,Y$119)+'СЕТ СН'!$H$14+СВЦЭМ!$D$10+'СЕТ СН'!$H$6-'СЕТ СН'!$H$26</f>
        <v>1179.59104546</v>
      </c>
    </row>
    <row r="130" spans="1:25" ht="15.75" x14ac:dyDescent="0.2">
      <c r="A130" s="35">
        <f t="shared" si="3"/>
        <v>44085</v>
      </c>
      <c r="B130" s="36">
        <f>SUMIFS(СВЦЭМ!$D$33:$D$776,СВЦЭМ!$A$33:$A$776,$A130,СВЦЭМ!$B$33:$B$776,B$119)+'СЕТ СН'!$H$14+СВЦЭМ!$D$10+'СЕТ СН'!$H$6-'СЕТ СН'!$H$26</f>
        <v>1240.14131079</v>
      </c>
      <c r="C130" s="36">
        <f>SUMIFS(СВЦЭМ!$D$33:$D$776,СВЦЭМ!$A$33:$A$776,$A130,СВЦЭМ!$B$33:$B$776,C$119)+'СЕТ СН'!$H$14+СВЦЭМ!$D$10+'СЕТ СН'!$H$6-'СЕТ СН'!$H$26</f>
        <v>1260.8263016999999</v>
      </c>
      <c r="D130" s="36">
        <f>SUMIFS(СВЦЭМ!$D$33:$D$776,СВЦЭМ!$A$33:$A$776,$A130,СВЦЭМ!$B$33:$B$776,D$119)+'СЕТ СН'!$H$14+СВЦЭМ!$D$10+'СЕТ СН'!$H$6-'СЕТ СН'!$H$26</f>
        <v>1273.97094737</v>
      </c>
      <c r="E130" s="36">
        <f>SUMIFS(СВЦЭМ!$D$33:$D$776,СВЦЭМ!$A$33:$A$776,$A130,СВЦЭМ!$B$33:$B$776,E$119)+'СЕТ СН'!$H$14+СВЦЭМ!$D$10+'СЕТ СН'!$H$6-'СЕТ СН'!$H$26</f>
        <v>1297.8753931800002</v>
      </c>
      <c r="F130" s="36">
        <f>SUMIFS(СВЦЭМ!$D$33:$D$776,СВЦЭМ!$A$33:$A$776,$A130,СВЦЭМ!$B$33:$B$776,F$119)+'СЕТ СН'!$H$14+СВЦЭМ!$D$10+'СЕТ СН'!$H$6-'СЕТ СН'!$H$26</f>
        <v>1302.2985622599999</v>
      </c>
      <c r="G130" s="36">
        <f>SUMIFS(СВЦЭМ!$D$33:$D$776,СВЦЭМ!$A$33:$A$776,$A130,СВЦЭМ!$B$33:$B$776,G$119)+'СЕТ СН'!$H$14+СВЦЭМ!$D$10+'СЕТ СН'!$H$6-'СЕТ СН'!$H$26</f>
        <v>1284.94410638</v>
      </c>
      <c r="H130" s="36">
        <f>SUMIFS(СВЦЭМ!$D$33:$D$776,СВЦЭМ!$A$33:$A$776,$A130,СВЦЭМ!$B$33:$B$776,H$119)+'СЕТ СН'!$H$14+СВЦЭМ!$D$10+'СЕТ СН'!$H$6-'СЕТ СН'!$H$26</f>
        <v>1233.77990522</v>
      </c>
      <c r="I130" s="36">
        <f>SUMIFS(СВЦЭМ!$D$33:$D$776,СВЦЭМ!$A$33:$A$776,$A130,СВЦЭМ!$B$33:$B$776,I$119)+'СЕТ СН'!$H$14+СВЦЭМ!$D$10+'СЕТ СН'!$H$6-'СЕТ СН'!$H$26</f>
        <v>1179.1670601599999</v>
      </c>
      <c r="J130" s="36">
        <f>SUMIFS(СВЦЭМ!$D$33:$D$776,СВЦЭМ!$A$33:$A$776,$A130,СВЦЭМ!$B$33:$B$776,J$119)+'СЕТ СН'!$H$14+СВЦЭМ!$D$10+'СЕТ СН'!$H$6-'СЕТ СН'!$H$26</f>
        <v>1141.20733954</v>
      </c>
      <c r="K130" s="36">
        <f>SUMIFS(СВЦЭМ!$D$33:$D$776,СВЦЭМ!$A$33:$A$776,$A130,СВЦЭМ!$B$33:$B$776,K$119)+'СЕТ СН'!$H$14+СВЦЭМ!$D$10+'СЕТ СН'!$H$6-'СЕТ СН'!$H$26</f>
        <v>1134.80282315</v>
      </c>
      <c r="L130" s="36">
        <f>SUMIFS(СВЦЭМ!$D$33:$D$776,СВЦЭМ!$A$33:$A$776,$A130,СВЦЭМ!$B$33:$B$776,L$119)+'СЕТ СН'!$H$14+СВЦЭМ!$D$10+'СЕТ СН'!$H$6-'СЕТ СН'!$H$26</f>
        <v>1167.5903016</v>
      </c>
      <c r="M130" s="36">
        <f>SUMIFS(СВЦЭМ!$D$33:$D$776,СВЦЭМ!$A$33:$A$776,$A130,СВЦЭМ!$B$33:$B$776,M$119)+'СЕТ СН'!$H$14+СВЦЭМ!$D$10+'СЕТ СН'!$H$6-'СЕТ СН'!$H$26</f>
        <v>1127.71548424</v>
      </c>
      <c r="N130" s="36">
        <f>SUMIFS(СВЦЭМ!$D$33:$D$776,СВЦЭМ!$A$33:$A$776,$A130,СВЦЭМ!$B$33:$B$776,N$119)+'СЕТ СН'!$H$14+СВЦЭМ!$D$10+'СЕТ СН'!$H$6-'СЕТ СН'!$H$26</f>
        <v>1079.52251596</v>
      </c>
      <c r="O130" s="36">
        <f>SUMIFS(СВЦЭМ!$D$33:$D$776,СВЦЭМ!$A$33:$A$776,$A130,СВЦЭМ!$B$33:$B$776,O$119)+'СЕТ СН'!$H$14+СВЦЭМ!$D$10+'СЕТ СН'!$H$6-'СЕТ СН'!$H$26</f>
        <v>1060.38195787</v>
      </c>
      <c r="P130" s="36">
        <f>SUMIFS(СВЦЭМ!$D$33:$D$776,СВЦЭМ!$A$33:$A$776,$A130,СВЦЭМ!$B$33:$B$776,P$119)+'СЕТ СН'!$H$14+СВЦЭМ!$D$10+'СЕТ СН'!$H$6-'СЕТ СН'!$H$26</f>
        <v>1057.46485779</v>
      </c>
      <c r="Q130" s="36">
        <f>SUMIFS(СВЦЭМ!$D$33:$D$776,СВЦЭМ!$A$33:$A$776,$A130,СВЦЭМ!$B$33:$B$776,Q$119)+'СЕТ СН'!$H$14+СВЦЭМ!$D$10+'СЕТ СН'!$H$6-'СЕТ СН'!$H$26</f>
        <v>1055.8095438</v>
      </c>
      <c r="R130" s="36">
        <f>SUMIFS(СВЦЭМ!$D$33:$D$776,СВЦЭМ!$A$33:$A$776,$A130,СВЦЭМ!$B$33:$B$776,R$119)+'СЕТ СН'!$H$14+СВЦЭМ!$D$10+'СЕТ СН'!$H$6-'СЕТ СН'!$H$26</f>
        <v>1049.3990193499999</v>
      </c>
      <c r="S130" s="36">
        <f>SUMIFS(СВЦЭМ!$D$33:$D$776,СВЦЭМ!$A$33:$A$776,$A130,СВЦЭМ!$B$33:$B$776,S$119)+'СЕТ СН'!$H$14+СВЦЭМ!$D$10+'СЕТ СН'!$H$6-'СЕТ СН'!$H$26</f>
        <v>1049.3702038199999</v>
      </c>
      <c r="T130" s="36">
        <f>SUMIFS(СВЦЭМ!$D$33:$D$776,СВЦЭМ!$A$33:$A$776,$A130,СВЦЭМ!$B$33:$B$776,T$119)+'СЕТ СН'!$H$14+СВЦЭМ!$D$10+'СЕТ СН'!$H$6-'СЕТ СН'!$H$26</f>
        <v>1043.7806092800001</v>
      </c>
      <c r="U130" s="36">
        <f>SUMIFS(СВЦЭМ!$D$33:$D$776,СВЦЭМ!$A$33:$A$776,$A130,СВЦЭМ!$B$33:$B$776,U$119)+'СЕТ СН'!$H$14+СВЦЭМ!$D$10+'СЕТ СН'!$H$6-'СЕТ СН'!$H$26</f>
        <v>1049.85687766</v>
      </c>
      <c r="V130" s="36">
        <f>SUMIFS(СВЦЭМ!$D$33:$D$776,СВЦЭМ!$A$33:$A$776,$A130,СВЦЭМ!$B$33:$B$776,V$119)+'СЕТ СН'!$H$14+СВЦЭМ!$D$10+'СЕТ СН'!$H$6-'СЕТ СН'!$H$26</f>
        <v>1064.6610186600001</v>
      </c>
      <c r="W130" s="36">
        <f>SUMIFS(СВЦЭМ!$D$33:$D$776,СВЦЭМ!$A$33:$A$776,$A130,СВЦЭМ!$B$33:$B$776,W$119)+'СЕТ СН'!$H$14+СВЦЭМ!$D$10+'СЕТ СН'!$H$6-'СЕТ СН'!$H$26</f>
        <v>1059.2263840599999</v>
      </c>
      <c r="X130" s="36">
        <f>SUMIFS(СВЦЭМ!$D$33:$D$776,СВЦЭМ!$A$33:$A$776,$A130,СВЦЭМ!$B$33:$B$776,X$119)+'СЕТ СН'!$H$14+СВЦЭМ!$D$10+'СЕТ СН'!$H$6-'СЕТ СН'!$H$26</f>
        <v>1062.82541279</v>
      </c>
      <c r="Y130" s="36">
        <f>SUMIFS(СВЦЭМ!$D$33:$D$776,СВЦЭМ!$A$33:$A$776,$A130,СВЦЭМ!$B$33:$B$776,Y$119)+'СЕТ СН'!$H$14+СВЦЭМ!$D$10+'СЕТ СН'!$H$6-'СЕТ СН'!$H$26</f>
        <v>1105.4421951700001</v>
      </c>
    </row>
    <row r="131" spans="1:25" ht="15.75" x14ac:dyDescent="0.2">
      <c r="A131" s="35">
        <f t="shared" si="3"/>
        <v>44086</v>
      </c>
      <c r="B131" s="36">
        <f>SUMIFS(СВЦЭМ!$D$33:$D$776,СВЦЭМ!$A$33:$A$776,$A131,СВЦЭМ!$B$33:$B$776,B$119)+'СЕТ СН'!$H$14+СВЦЭМ!$D$10+'СЕТ СН'!$H$6-'СЕТ СН'!$H$26</f>
        <v>1212.1138298000001</v>
      </c>
      <c r="C131" s="36">
        <f>SUMIFS(СВЦЭМ!$D$33:$D$776,СВЦЭМ!$A$33:$A$776,$A131,СВЦЭМ!$B$33:$B$776,C$119)+'СЕТ СН'!$H$14+СВЦЭМ!$D$10+'СЕТ СН'!$H$6-'СЕТ СН'!$H$26</f>
        <v>1250.4762358500002</v>
      </c>
      <c r="D131" s="36">
        <f>SUMIFS(СВЦЭМ!$D$33:$D$776,СВЦЭМ!$A$33:$A$776,$A131,СВЦЭМ!$B$33:$B$776,D$119)+'СЕТ СН'!$H$14+СВЦЭМ!$D$10+'СЕТ СН'!$H$6-'СЕТ СН'!$H$26</f>
        <v>1268.78840246</v>
      </c>
      <c r="E131" s="36">
        <f>SUMIFS(СВЦЭМ!$D$33:$D$776,СВЦЭМ!$A$33:$A$776,$A131,СВЦЭМ!$B$33:$B$776,E$119)+'СЕТ СН'!$H$14+СВЦЭМ!$D$10+'СЕТ СН'!$H$6-'СЕТ СН'!$H$26</f>
        <v>1291.0732173900001</v>
      </c>
      <c r="F131" s="36">
        <f>SUMIFS(СВЦЭМ!$D$33:$D$776,СВЦЭМ!$A$33:$A$776,$A131,СВЦЭМ!$B$33:$B$776,F$119)+'СЕТ СН'!$H$14+СВЦЭМ!$D$10+'СЕТ СН'!$H$6-'СЕТ СН'!$H$26</f>
        <v>1304.6767642499999</v>
      </c>
      <c r="G131" s="36">
        <f>SUMIFS(СВЦЭМ!$D$33:$D$776,СВЦЭМ!$A$33:$A$776,$A131,СВЦЭМ!$B$33:$B$776,G$119)+'СЕТ СН'!$H$14+СВЦЭМ!$D$10+'СЕТ СН'!$H$6-'СЕТ СН'!$H$26</f>
        <v>1293.0238671699999</v>
      </c>
      <c r="H131" s="36">
        <f>SUMIFS(СВЦЭМ!$D$33:$D$776,СВЦЭМ!$A$33:$A$776,$A131,СВЦЭМ!$B$33:$B$776,H$119)+'СЕТ СН'!$H$14+СВЦЭМ!$D$10+'СЕТ СН'!$H$6-'СЕТ СН'!$H$26</f>
        <v>1255.3378600000001</v>
      </c>
      <c r="I131" s="36">
        <f>SUMIFS(СВЦЭМ!$D$33:$D$776,СВЦЭМ!$A$33:$A$776,$A131,СВЦЭМ!$B$33:$B$776,I$119)+'СЕТ СН'!$H$14+СВЦЭМ!$D$10+'СЕТ СН'!$H$6-'СЕТ СН'!$H$26</f>
        <v>1217.83346078</v>
      </c>
      <c r="J131" s="36">
        <f>SUMIFS(СВЦЭМ!$D$33:$D$776,СВЦЭМ!$A$33:$A$776,$A131,СВЦЭМ!$B$33:$B$776,J$119)+'СЕТ СН'!$H$14+СВЦЭМ!$D$10+'СЕТ СН'!$H$6-'СЕТ СН'!$H$26</f>
        <v>1172.5040880900001</v>
      </c>
      <c r="K131" s="36">
        <f>SUMIFS(СВЦЭМ!$D$33:$D$776,СВЦЭМ!$A$33:$A$776,$A131,СВЦЭМ!$B$33:$B$776,K$119)+'СЕТ СН'!$H$14+СВЦЭМ!$D$10+'СЕТ СН'!$H$6-'СЕТ СН'!$H$26</f>
        <v>1147.3590443400001</v>
      </c>
      <c r="L131" s="36">
        <f>SUMIFS(СВЦЭМ!$D$33:$D$776,СВЦЭМ!$A$33:$A$776,$A131,СВЦЭМ!$B$33:$B$776,L$119)+'СЕТ СН'!$H$14+СВЦЭМ!$D$10+'СЕТ СН'!$H$6-'СЕТ СН'!$H$26</f>
        <v>1127.8935372599999</v>
      </c>
      <c r="M131" s="36">
        <f>SUMIFS(СВЦЭМ!$D$33:$D$776,СВЦЭМ!$A$33:$A$776,$A131,СВЦЭМ!$B$33:$B$776,M$119)+'СЕТ СН'!$H$14+СВЦЭМ!$D$10+'СЕТ СН'!$H$6-'СЕТ СН'!$H$26</f>
        <v>1086.72957524</v>
      </c>
      <c r="N131" s="36">
        <f>SUMIFS(СВЦЭМ!$D$33:$D$776,СВЦЭМ!$A$33:$A$776,$A131,СВЦЭМ!$B$33:$B$776,N$119)+'СЕТ СН'!$H$14+СВЦЭМ!$D$10+'СЕТ СН'!$H$6-'СЕТ СН'!$H$26</f>
        <v>1058.2187067700002</v>
      </c>
      <c r="O131" s="36">
        <f>SUMIFS(СВЦЭМ!$D$33:$D$776,СВЦЭМ!$A$33:$A$776,$A131,СВЦЭМ!$B$33:$B$776,O$119)+'СЕТ СН'!$H$14+СВЦЭМ!$D$10+'СЕТ СН'!$H$6-'СЕТ СН'!$H$26</f>
        <v>1059.7027036100001</v>
      </c>
      <c r="P131" s="36">
        <f>SUMIFS(СВЦЭМ!$D$33:$D$776,СВЦЭМ!$A$33:$A$776,$A131,СВЦЭМ!$B$33:$B$776,P$119)+'СЕТ СН'!$H$14+СВЦЭМ!$D$10+'СЕТ СН'!$H$6-'СЕТ СН'!$H$26</f>
        <v>1050.81227038</v>
      </c>
      <c r="Q131" s="36">
        <f>SUMIFS(СВЦЭМ!$D$33:$D$776,СВЦЭМ!$A$33:$A$776,$A131,СВЦЭМ!$B$33:$B$776,Q$119)+'СЕТ СН'!$H$14+СВЦЭМ!$D$10+'СЕТ СН'!$H$6-'СЕТ СН'!$H$26</f>
        <v>1050.0277336600002</v>
      </c>
      <c r="R131" s="36">
        <f>SUMIFS(СВЦЭМ!$D$33:$D$776,СВЦЭМ!$A$33:$A$776,$A131,СВЦЭМ!$B$33:$B$776,R$119)+'СЕТ СН'!$H$14+СВЦЭМ!$D$10+'СЕТ СН'!$H$6-'СЕТ СН'!$H$26</f>
        <v>1040.55170178</v>
      </c>
      <c r="S131" s="36">
        <f>SUMIFS(СВЦЭМ!$D$33:$D$776,СВЦЭМ!$A$33:$A$776,$A131,СВЦЭМ!$B$33:$B$776,S$119)+'СЕТ СН'!$H$14+СВЦЭМ!$D$10+'СЕТ СН'!$H$6-'СЕТ СН'!$H$26</f>
        <v>1046.4038166800001</v>
      </c>
      <c r="T131" s="36">
        <f>SUMIFS(СВЦЭМ!$D$33:$D$776,СВЦЭМ!$A$33:$A$776,$A131,СВЦЭМ!$B$33:$B$776,T$119)+'СЕТ СН'!$H$14+СВЦЭМ!$D$10+'СЕТ СН'!$H$6-'СЕТ СН'!$H$26</f>
        <v>1050.7330700500002</v>
      </c>
      <c r="U131" s="36">
        <f>SUMIFS(СВЦЭМ!$D$33:$D$776,СВЦЭМ!$A$33:$A$776,$A131,СВЦЭМ!$B$33:$B$776,U$119)+'СЕТ СН'!$H$14+СВЦЭМ!$D$10+'СЕТ СН'!$H$6-'СЕТ СН'!$H$26</f>
        <v>1059.75090544</v>
      </c>
      <c r="V131" s="36">
        <f>SUMIFS(СВЦЭМ!$D$33:$D$776,СВЦЭМ!$A$33:$A$776,$A131,СВЦЭМ!$B$33:$B$776,V$119)+'СЕТ СН'!$H$14+СВЦЭМ!$D$10+'СЕТ СН'!$H$6-'СЕТ СН'!$H$26</f>
        <v>1074.3244907799999</v>
      </c>
      <c r="W131" s="36">
        <f>SUMIFS(СВЦЭМ!$D$33:$D$776,СВЦЭМ!$A$33:$A$776,$A131,СВЦЭМ!$B$33:$B$776,W$119)+'СЕТ СН'!$H$14+СВЦЭМ!$D$10+'СЕТ СН'!$H$6-'СЕТ СН'!$H$26</f>
        <v>1070.8710616600001</v>
      </c>
      <c r="X131" s="36">
        <f>SUMIFS(СВЦЭМ!$D$33:$D$776,СВЦЭМ!$A$33:$A$776,$A131,СВЦЭМ!$B$33:$B$776,X$119)+'СЕТ СН'!$H$14+СВЦЭМ!$D$10+'СЕТ СН'!$H$6-'СЕТ СН'!$H$26</f>
        <v>1022.68205477</v>
      </c>
      <c r="Y131" s="36">
        <f>SUMIFS(СВЦЭМ!$D$33:$D$776,СВЦЭМ!$A$33:$A$776,$A131,СВЦЭМ!$B$33:$B$776,Y$119)+'СЕТ СН'!$H$14+СВЦЭМ!$D$10+'СЕТ СН'!$H$6-'СЕТ СН'!$H$26</f>
        <v>1085.5741371300001</v>
      </c>
    </row>
    <row r="132" spans="1:25" ht="15.75" x14ac:dyDescent="0.2">
      <c r="A132" s="35">
        <f t="shared" si="3"/>
        <v>44087</v>
      </c>
      <c r="B132" s="36">
        <f>SUMIFS(СВЦЭМ!$D$33:$D$776,СВЦЭМ!$A$33:$A$776,$A132,СВЦЭМ!$B$33:$B$776,B$119)+'СЕТ СН'!$H$14+СВЦЭМ!$D$10+'СЕТ СН'!$H$6-'СЕТ СН'!$H$26</f>
        <v>1176.13734858</v>
      </c>
      <c r="C132" s="36">
        <f>SUMIFS(СВЦЭМ!$D$33:$D$776,СВЦЭМ!$A$33:$A$776,$A132,СВЦЭМ!$B$33:$B$776,C$119)+'СЕТ СН'!$H$14+СВЦЭМ!$D$10+'СЕТ СН'!$H$6-'СЕТ СН'!$H$26</f>
        <v>1197.80718841</v>
      </c>
      <c r="D132" s="36">
        <f>SUMIFS(СВЦЭМ!$D$33:$D$776,СВЦЭМ!$A$33:$A$776,$A132,СВЦЭМ!$B$33:$B$776,D$119)+'СЕТ СН'!$H$14+СВЦЭМ!$D$10+'СЕТ СН'!$H$6-'СЕТ СН'!$H$26</f>
        <v>1217.2815111700002</v>
      </c>
      <c r="E132" s="36">
        <f>SUMIFS(СВЦЭМ!$D$33:$D$776,СВЦЭМ!$A$33:$A$776,$A132,СВЦЭМ!$B$33:$B$776,E$119)+'СЕТ СН'!$H$14+СВЦЭМ!$D$10+'СЕТ СН'!$H$6-'СЕТ СН'!$H$26</f>
        <v>1227.6543443</v>
      </c>
      <c r="F132" s="36">
        <f>SUMIFS(СВЦЭМ!$D$33:$D$776,СВЦЭМ!$A$33:$A$776,$A132,СВЦЭМ!$B$33:$B$776,F$119)+'СЕТ СН'!$H$14+СВЦЭМ!$D$10+'СЕТ СН'!$H$6-'СЕТ СН'!$H$26</f>
        <v>1234.1163655800001</v>
      </c>
      <c r="G132" s="36">
        <f>SUMIFS(СВЦЭМ!$D$33:$D$776,СВЦЭМ!$A$33:$A$776,$A132,СВЦЭМ!$B$33:$B$776,G$119)+'СЕТ СН'!$H$14+СВЦЭМ!$D$10+'СЕТ СН'!$H$6-'СЕТ СН'!$H$26</f>
        <v>1224.83867218</v>
      </c>
      <c r="H132" s="36">
        <f>SUMIFS(СВЦЭМ!$D$33:$D$776,СВЦЭМ!$A$33:$A$776,$A132,СВЦЭМ!$B$33:$B$776,H$119)+'СЕТ СН'!$H$14+СВЦЭМ!$D$10+'СЕТ СН'!$H$6-'СЕТ СН'!$H$26</f>
        <v>1218.2284662500001</v>
      </c>
      <c r="I132" s="36">
        <f>SUMIFS(СВЦЭМ!$D$33:$D$776,СВЦЭМ!$A$33:$A$776,$A132,СВЦЭМ!$B$33:$B$776,I$119)+'СЕТ СН'!$H$14+СВЦЭМ!$D$10+'СЕТ СН'!$H$6-'СЕТ СН'!$H$26</f>
        <v>1191.27850382</v>
      </c>
      <c r="J132" s="36">
        <f>SUMIFS(СВЦЭМ!$D$33:$D$776,СВЦЭМ!$A$33:$A$776,$A132,СВЦЭМ!$B$33:$B$776,J$119)+'СЕТ СН'!$H$14+СВЦЭМ!$D$10+'СЕТ СН'!$H$6-'СЕТ СН'!$H$26</f>
        <v>1143.3797376900002</v>
      </c>
      <c r="K132" s="36">
        <f>SUMIFS(СВЦЭМ!$D$33:$D$776,СВЦЭМ!$A$33:$A$776,$A132,СВЦЭМ!$B$33:$B$776,K$119)+'СЕТ СН'!$H$14+СВЦЭМ!$D$10+'СЕТ СН'!$H$6-'СЕТ СН'!$H$26</f>
        <v>1100.7049764200001</v>
      </c>
      <c r="L132" s="36">
        <f>SUMIFS(СВЦЭМ!$D$33:$D$776,СВЦЭМ!$A$33:$A$776,$A132,СВЦЭМ!$B$33:$B$776,L$119)+'СЕТ СН'!$H$14+СВЦЭМ!$D$10+'СЕТ СН'!$H$6-'СЕТ СН'!$H$26</f>
        <v>1081.9062133699999</v>
      </c>
      <c r="M132" s="36">
        <f>SUMIFS(СВЦЭМ!$D$33:$D$776,СВЦЭМ!$A$33:$A$776,$A132,СВЦЭМ!$B$33:$B$776,M$119)+'СЕТ СН'!$H$14+СВЦЭМ!$D$10+'СЕТ СН'!$H$6-'СЕТ СН'!$H$26</f>
        <v>1034.7915594400001</v>
      </c>
      <c r="N132" s="36">
        <f>SUMIFS(СВЦЭМ!$D$33:$D$776,СВЦЭМ!$A$33:$A$776,$A132,СВЦЭМ!$B$33:$B$776,N$119)+'СЕТ СН'!$H$14+СВЦЭМ!$D$10+'СЕТ СН'!$H$6-'СЕТ СН'!$H$26</f>
        <v>994.34654148000004</v>
      </c>
      <c r="O132" s="36">
        <f>SUMIFS(СВЦЭМ!$D$33:$D$776,СВЦЭМ!$A$33:$A$776,$A132,СВЦЭМ!$B$33:$B$776,O$119)+'СЕТ СН'!$H$14+СВЦЭМ!$D$10+'СЕТ СН'!$H$6-'СЕТ СН'!$H$26</f>
        <v>993.57965823000006</v>
      </c>
      <c r="P132" s="36">
        <f>SUMIFS(СВЦЭМ!$D$33:$D$776,СВЦЭМ!$A$33:$A$776,$A132,СВЦЭМ!$B$33:$B$776,P$119)+'СЕТ СН'!$H$14+СВЦЭМ!$D$10+'СЕТ СН'!$H$6-'СЕТ СН'!$H$26</f>
        <v>984.83656280000002</v>
      </c>
      <c r="Q132" s="36">
        <f>SUMIFS(СВЦЭМ!$D$33:$D$776,СВЦЭМ!$A$33:$A$776,$A132,СВЦЭМ!$B$33:$B$776,Q$119)+'СЕТ СН'!$H$14+СВЦЭМ!$D$10+'СЕТ СН'!$H$6-'СЕТ СН'!$H$26</f>
        <v>984.27792756999997</v>
      </c>
      <c r="R132" s="36">
        <f>SUMIFS(СВЦЭМ!$D$33:$D$776,СВЦЭМ!$A$33:$A$776,$A132,СВЦЭМ!$B$33:$B$776,R$119)+'СЕТ СН'!$H$14+СВЦЭМ!$D$10+'СЕТ СН'!$H$6-'СЕТ СН'!$H$26</f>
        <v>982.84143481000001</v>
      </c>
      <c r="S132" s="36">
        <f>SUMIFS(СВЦЭМ!$D$33:$D$776,СВЦЭМ!$A$33:$A$776,$A132,СВЦЭМ!$B$33:$B$776,S$119)+'СЕТ СН'!$H$14+СВЦЭМ!$D$10+'СЕТ СН'!$H$6-'СЕТ СН'!$H$26</f>
        <v>992.72533091000003</v>
      </c>
      <c r="T132" s="36">
        <f>SUMIFS(СВЦЭМ!$D$33:$D$776,СВЦЭМ!$A$33:$A$776,$A132,СВЦЭМ!$B$33:$B$776,T$119)+'СЕТ СН'!$H$14+СВЦЭМ!$D$10+'СЕТ СН'!$H$6-'СЕТ СН'!$H$26</f>
        <v>997.40644330999999</v>
      </c>
      <c r="U132" s="36">
        <f>SUMIFS(СВЦЭМ!$D$33:$D$776,СВЦЭМ!$A$33:$A$776,$A132,СВЦЭМ!$B$33:$B$776,U$119)+'СЕТ СН'!$H$14+СВЦЭМ!$D$10+'СЕТ СН'!$H$6-'СЕТ СН'!$H$26</f>
        <v>1009.00474008</v>
      </c>
      <c r="V132" s="36">
        <f>SUMIFS(СВЦЭМ!$D$33:$D$776,СВЦЭМ!$A$33:$A$776,$A132,СВЦЭМ!$B$33:$B$776,V$119)+'СЕТ СН'!$H$14+СВЦЭМ!$D$10+'СЕТ СН'!$H$6-'СЕТ СН'!$H$26</f>
        <v>1030.0012602199999</v>
      </c>
      <c r="W132" s="36">
        <f>SUMIFS(СВЦЭМ!$D$33:$D$776,СВЦЭМ!$A$33:$A$776,$A132,СВЦЭМ!$B$33:$B$776,W$119)+'СЕТ СН'!$H$14+СВЦЭМ!$D$10+'СЕТ СН'!$H$6-'СЕТ СН'!$H$26</f>
        <v>1025.4968016299999</v>
      </c>
      <c r="X132" s="36">
        <f>SUMIFS(СВЦЭМ!$D$33:$D$776,СВЦЭМ!$A$33:$A$776,$A132,СВЦЭМ!$B$33:$B$776,X$119)+'СЕТ СН'!$H$14+СВЦЭМ!$D$10+'СЕТ СН'!$H$6-'СЕТ СН'!$H$26</f>
        <v>1003.1228023900001</v>
      </c>
      <c r="Y132" s="36">
        <f>SUMIFS(СВЦЭМ!$D$33:$D$776,СВЦЭМ!$A$33:$A$776,$A132,СВЦЭМ!$B$33:$B$776,Y$119)+'СЕТ СН'!$H$14+СВЦЭМ!$D$10+'СЕТ СН'!$H$6-'СЕТ СН'!$H$26</f>
        <v>1082.4873795200001</v>
      </c>
    </row>
    <row r="133" spans="1:25" ht="15.75" x14ac:dyDescent="0.2">
      <c r="A133" s="35">
        <f t="shared" si="3"/>
        <v>44088</v>
      </c>
      <c r="B133" s="36">
        <f>SUMIFS(СВЦЭМ!$D$33:$D$776,СВЦЭМ!$A$33:$A$776,$A133,СВЦЭМ!$B$33:$B$776,B$119)+'СЕТ СН'!$H$14+СВЦЭМ!$D$10+'СЕТ СН'!$H$6-'СЕТ СН'!$H$26</f>
        <v>1177.0503704800001</v>
      </c>
      <c r="C133" s="36">
        <f>SUMIFS(СВЦЭМ!$D$33:$D$776,СВЦЭМ!$A$33:$A$776,$A133,СВЦЭМ!$B$33:$B$776,C$119)+'СЕТ СН'!$H$14+СВЦЭМ!$D$10+'СЕТ СН'!$H$6-'СЕТ СН'!$H$26</f>
        <v>1216.33687252</v>
      </c>
      <c r="D133" s="36">
        <f>SUMIFS(СВЦЭМ!$D$33:$D$776,СВЦЭМ!$A$33:$A$776,$A133,СВЦЭМ!$B$33:$B$776,D$119)+'СЕТ СН'!$H$14+СВЦЭМ!$D$10+'СЕТ СН'!$H$6-'СЕТ СН'!$H$26</f>
        <v>1222.1527223000001</v>
      </c>
      <c r="E133" s="36">
        <f>SUMIFS(СВЦЭМ!$D$33:$D$776,СВЦЭМ!$A$33:$A$776,$A133,СВЦЭМ!$B$33:$B$776,E$119)+'СЕТ СН'!$H$14+СВЦЭМ!$D$10+'СЕТ СН'!$H$6-'СЕТ СН'!$H$26</f>
        <v>1220.7030309900001</v>
      </c>
      <c r="F133" s="36">
        <f>SUMIFS(СВЦЭМ!$D$33:$D$776,СВЦЭМ!$A$33:$A$776,$A133,СВЦЭМ!$B$33:$B$776,F$119)+'СЕТ СН'!$H$14+СВЦЭМ!$D$10+'СЕТ СН'!$H$6-'СЕТ СН'!$H$26</f>
        <v>1219.80608136</v>
      </c>
      <c r="G133" s="36">
        <f>SUMIFS(СВЦЭМ!$D$33:$D$776,СВЦЭМ!$A$33:$A$776,$A133,СВЦЭМ!$B$33:$B$776,G$119)+'СЕТ СН'!$H$14+СВЦЭМ!$D$10+'СЕТ СН'!$H$6-'СЕТ СН'!$H$26</f>
        <v>1223.4909084800001</v>
      </c>
      <c r="H133" s="36">
        <f>SUMIFS(СВЦЭМ!$D$33:$D$776,СВЦЭМ!$A$33:$A$776,$A133,СВЦЭМ!$B$33:$B$776,H$119)+'СЕТ СН'!$H$14+СВЦЭМ!$D$10+'СЕТ СН'!$H$6-'СЕТ СН'!$H$26</f>
        <v>1262.7770835700001</v>
      </c>
      <c r="I133" s="36">
        <f>SUMIFS(СВЦЭМ!$D$33:$D$776,СВЦЭМ!$A$33:$A$776,$A133,СВЦЭМ!$B$33:$B$776,I$119)+'СЕТ СН'!$H$14+СВЦЭМ!$D$10+'СЕТ СН'!$H$6-'СЕТ СН'!$H$26</f>
        <v>1243.24099174</v>
      </c>
      <c r="J133" s="36">
        <f>SUMIFS(СВЦЭМ!$D$33:$D$776,СВЦЭМ!$A$33:$A$776,$A133,СВЦЭМ!$B$33:$B$776,J$119)+'СЕТ СН'!$H$14+СВЦЭМ!$D$10+'СЕТ СН'!$H$6-'СЕТ СН'!$H$26</f>
        <v>1200.87086071</v>
      </c>
      <c r="K133" s="36">
        <f>SUMIFS(СВЦЭМ!$D$33:$D$776,СВЦЭМ!$A$33:$A$776,$A133,СВЦЭМ!$B$33:$B$776,K$119)+'СЕТ СН'!$H$14+СВЦЭМ!$D$10+'СЕТ СН'!$H$6-'СЕТ СН'!$H$26</f>
        <v>1173.0290558400002</v>
      </c>
      <c r="L133" s="36">
        <f>SUMIFS(СВЦЭМ!$D$33:$D$776,СВЦЭМ!$A$33:$A$776,$A133,СВЦЭМ!$B$33:$B$776,L$119)+'СЕТ СН'!$H$14+СВЦЭМ!$D$10+'СЕТ СН'!$H$6-'СЕТ СН'!$H$26</f>
        <v>1160.94150231</v>
      </c>
      <c r="M133" s="36">
        <f>SUMIFS(СВЦЭМ!$D$33:$D$776,СВЦЭМ!$A$33:$A$776,$A133,СВЦЭМ!$B$33:$B$776,M$119)+'СЕТ СН'!$H$14+СВЦЭМ!$D$10+'СЕТ СН'!$H$6-'СЕТ СН'!$H$26</f>
        <v>1103.0838122499999</v>
      </c>
      <c r="N133" s="36">
        <f>SUMIFS(СВЦЭМ!$D$33:$D$776,СВЦЭМ!$A$33:$A$776,$A133,СВЦЭМ!$B$33:$B$776,N$119)+'СЕТ СН'!$H$14+СВЦЭМ!$D$10+'СЕТ СН'!$H$6-'СЕТ СН'!$H$26</f>
        <v>1057.1114438300001</v>
      </c>
      <c r="O133" s="36">
        <f>SUMIFS(СВЦЭМ!$D$33:$D$776,СВЦЭМ!$A$33:$A$776,$A133,СВЦЭМ!$B$33:$B$776,O$119)+'СЕТ СН'!$H$14+СВЦЭМ!$D$10+'СЕТ СН'!$H$6-'СЕТ СН'!$H$26</f>
        <v>1053.1654416599999</v>
      </c>
      <c r="P133" s="36">
        <f>SUMIFS(СВЦЭМ!$D$33:$D$776,СВЦЭМ!$A$33:$A$776,$A133,СВЦЭМ!$B$33:$B$776,P$119)+'СЕТ СН'!$H$14+СВЦЭМ!$D$10+'СЕТ СН'!$H$6-'СЕТ СН'!$H$26</f>
        <v>1056.1889915500001</v>
      </c>
      <c r="Q133" s="36">
        <f>SUMIFS(СВЦЭМ!$D$33:$D$776,СВЦЭМ!$A$33:$A$776,$A133,СВЦЭМ!$B$33:$B$776,Q$119)+'СЕТ СН'!$H$14+СВЦЭМ!$D$10+'СЕТ СН'!$H$6-'СЕТ СН'!$H$26</f>
        <v>1059.4598178599999</v>
      </c>
      <c r="R133" s="36">
        <f>SUMIFS(СВЦЭМ!$D$33:$D$776,СВЦЭМ!$A$33:$A$776,$A133,СВЦЭМ!$B$33:$B$776,R$119)+'СЕТ СН'!$H$14+СВЦЭМ!$D$10+'СЕТ СН'!$H$6-'СЕТ СН'!$H$26</f>
        <v>1043.8933375300001</v>
      </c>
      <c r="S133" s="36">
        <f>SUMIFS(СВЦЭМ!$D$33:$D$776,СВЦЭМ!$A$33:$A$776,$A133,СВЦЭМ!$B$33:$B$776,S$119)+'СЕТ СН'!$H$14+СВЦЭМ!$D$10+'СЕТ СН'!$H$6-'СЕТ СН'!$H$26</f>
        <v>1047.30569582</v>
      </c>
      <c r="T133" s="36">
        <f>SUMIFS(СВЦЭМ!$D$33:$D$776,СВЦЭМ!$A$33:$A$776,$A133,СВЦЭМ!$B$33:$B$776,T$119)+'СЕТ СН'!$H$14+СВЦЭМ!$D$10+'СЕТ СН'!$H$6-'СЕТ СН'!$H$26</f>
        <v>1044.9763906399999</v>
      </c>
      <c r="U133" s="36">
        <f>SUMIFS(СВЦЭМ!$D$33:$D$776,СВЦЭМ!$A$33:$A$776,$A133,СВЦЭМ!$B$33:$B$776,U$119)+'СЕТ СН'!$H$14+СВЦЭМ!$D$10+'СЕТ СН'!$H$6-'СЕТ СН'!$H$26</f>
        <v>1025.87733585</v>
      </c>
      <c r="V133" s="36">
        <f>SUMIFS(СВЦЭМ!$D$33:$D$776,СВЦЭМ!$A$33:$A$776,$A133,СВЦЭМ!$B$33:$B$776,V$119)+'СЕТ СН'!$H$14+СВЦЭМ!$D$10+'СЕТ СН'!$H$6-'СЕТ СН'!$H$26</f>
        <v>1020.80968733</v>
      </c>
      <c r="W133" s="36">
        <f>SUMIFS(СВЦЭМ!$D$33:$D$776,СВЦЭМ!$A$33:$A$776,$A133,СВЦЭМ!$B$33:$B$776,W$119)+'СЕТ СН'!$H$14+СВЦЭМ!$D$10+'СЕТ СН'!$H$6-'СЕТ СН'!$H$26</f>
        <v>1031.3309153700002</v>
      </c>
      <c r="X133" s="36">
        <f>SUMIFS(СВЦЭМ!$D$33:$D$776,СВЦЭМ!$A$33:$A$776,$A133,СВЦЭМ!$B$33:$B$776,X$119)+'СЕТ СН'!$H$14+СВЦЭМ!$D$10+'СЕТ СН'!$H$6-'СЕТ СН'!$H$26</f>
        <v>1054.9055021700001</v>
      </c>
      <c r="Y133" s="36">
        <f>SUMIFS(СВЦЭМ!$D$33:$D$776,СВЦЭМ!$A$33:$A$776,$A133,СВЦЭМ!$B$33:$B$776,Y$119)+'СЕТ СН'!$H$14+СВЦЭМ!$D$10+'СЕТ СН'!$H$6-'СЕТ СН'!$H$26</f>
        <v>1163.0747852700001</v>
      </c>
    </row>
    <row r="134" spans="1:25" ht="15.75" x14ac:dyDescent="0.2">
      <c r="A134" s="35">
        <f t="shared" si="3"/>
        <v>44089</v>
      </c>
      <c r="B134" s="36">
        <f>SUMIFS(СВЦЭМ!$D$33:$D$776,СВЦЭМ!$A$33:$A$776,$A134,СВЦЭМ!$B$33:$B$776,B$119)+'СЕТ СН'!$H$14+СВЦЭМ!$D$10+'СЕТ СН'!$H$6-'СЕТ СН'!$H$26</f>
        <v>1203.26431103</v>
      </c>
      <c r="C134" s="36">
        <f>SUMIFS(СВЦЭМ!$D$33:$D$776,СВЦЭМ!$A$33:$A$776,$A134,СВЦЭМ!$B$33:$B$776,C$119)+'СЕТ СН'!$H$14+СВЦЭМ!$D$10+'СЕТ СН'!$H$6-'СЕТ СН'!$H$26</f>
        <v>1217.4715112399999</v>
      </c>
      <c r="D134" s="36">
        <f>SUMIFS(СВЦЭМ!$D$33:$D$776,СВЦЭМ!$A$33:$A$776,$A134,СВЦЭМ!$B$33:$B$776,D$119)+'СЕТ СН'!$H$14+СВЦЭМ!$D$10+'СЕТ СН'!$H$6-'СЕТ СН'!$H$26</f>
        <v>1242.98150407</v>
      </c>
      <c r="E134" s="36">
        <f>SUMIFS(СВЦЭМ!$D$33:$D$776,СВЦЭМ!$A$33:$A$776,$A134,СВЦЭМ!$B$33:$B$776,E$119)+'СЕТ СН'!$H$14+СВЦЭМ!$D$10+'СЕТ СН'!$H$6-'СЕТ СН'!$H$26</f>
        <v>1244.9305226900001</v>
      </c>
      <c r="F134" s="36">
        <f>SUMIFS(СВЦЭМ!$D$33:$D$776,СВЦЭМ!$A$33:$A$776,$A134,СВЦЭМ!$B$33:$B$776,F$119)+'СЕТ СН'!$H$14+СВЦЭМ!$D$10+'СЕТ СН'!$H$6-'СЕТ СН'!$H$26</f>
        <v>1244.05825037</v>
      </c>
      <c r="G134" s="36">
        <f>SUMIFS(СВЦЭМ!$D$33:$D$776,СВЦЭМ!$A$33:$A$776,$A134,СВЦЭМ!$B$33:$B$776,G$119)+'СЕТ СН'!$H$14+СВЦЭМ!$D$10+'СЕТ СН'!$H$6-'СЕТ СН'!$H$26</f>
        <v>1235.7235895600002</v>
      </c>
      <c r="H134" s="36">
        <f>SUMIFS(СВЦЭМ!$D$33:$D$776,СВЦЭМ!$A$33:$A$776,$A134,СВЦЭМ!$B$33:$B$776,H$119)+'СЕТ СН'!$H$14+СВЦЭМ!$D$10+'СЕТ СН'!$H$6-'СЕТ СН'!$H$26</f>
        <v>1192.4680599799999</v>
      </c>
      <c r="I134" s="36">
        <f>SUMIFS(СВЦЭМ!$D$33:$D$776,СВЦЭМ!$A$33:$A$776,$A134,СВЦЭМ!$B$33:$B$776,I$119)+'СЕТ СН'!$H$14+СВЦЭМ!$D$10+'СЕТ СН'!$H$6-'СЕТ СН'!$H$26</f>
        <v>1178.6833150699999</v>
      </c>
      <c r="J134" s="36">
        <f>SUMIFS(СВЦЭМ!$D$33:$D$776,СВЦЭМ!$A$33:$A$776,$A134,СВЦЭМ!$B$33:$B$776,J$119)+'СЕТ СН'!$H$14+СВЦЭМ!$D$10+'СЕТ СН'!$H$6-'СЕТ СН'!$H$26</f>
        <v>1128.65082893</v>
      </c>
      <c r="K134" s="36">
        <f>SUMIFS(СВЦЭМ!$D$33:$D$776,СВЦЭМ!$A$33:$A$776,$A134,СВЦЭМ!$B$33:$B$776,K$119)+'СЕТ СН'!$H$14+СВЦЭМ!$D$10+'СЕТ СН'!$H$6-'СЕТ СН'!$H$26</f>
        <v>1092.34748223</v>
      </c>
      <c r="L134" s="36">
        <f>SUMIFS(СВЦЭМ!$D$33:$D$776,СВЦЭМ!$A$33:$A$776,$A134,СВЦЭМ!$B$33:$B$776,L$119)+'СЕТ СН'!$H$14+СВЦЭМ!$D$10+'СЕТ СН'!$H$6-'СЕТ СН'!$H$26</f>
        <v>1102.94171405</v>
      </c>
      <c r="M134" s="36">
        <f>SUMIFS(СВЦЭМ!$D$33:$D$776,СВЦЭМ!$A$33:$A$776,$A134,СВЦЭМ!$B$33:$B$776,M$119)+'СЕТ СН'!$H$14+СВЦЭМ!$D$10+'СЕТ СН'!$H$6-'СЕТ СН'!$H$26</f>
        <v>1077.4988988800001</v>
      </c>
      <c r="N134" s="36">
        <f>SUMIFS(СВЦЭМ!$D$33:$D$776,СВЦЭМ!$A$33:$A$776,$A134,СВЦЭМ!$B$33:$B$776,N$119)+'СЕТ СН'!$H$14+СВЦЭМ!$D$10+'СЕТ СН'!$H$6-'СЕТ СН'!$H$26</f>
        <v>1037.4590704299999</v>
      </c>
      <c r="O134" s="36">
        <f>SUMIFS(СВЦЭМ!$D$33:$D$776,СВЦЭМ!$A$33:$A$776,$A134,СВЦЭМ!$B$33:$B$776,O$119)+'СЕТ СН'!$H$14+СВЦЭМ!$D$10+'СЕТ СН'!$H$6-'СЕТ СН'!$H$26</f>
        <v>1011.8641814600001</v>
      </c>
      <c r="P134" s="36">
        <f>SUMIFS(СВЦЭМ!$D$33:$D$776,СВЦЭМ!$A$33:$A$776,$A134,СВЦЭМ!$B$33:$B$776,P$119)+'СЕТ СН'!$H$14+СВЦЭМ!$D$10+'СЕТ СН'!$H$6-'СЕТ СН'!$H$26</f>
        <v>1011.80712954</v>
      </c>
      <c r="Q134" s="36">
        <f>SUMIFS(СВЦЭМ!$D$33:$D$776,СВЦЭМ!$A$33:$A$776,$A134,СВЦЭМ!$B$33:$B$776,Q$119)+'СЕТ СН'!$H$14+СВЦЭМ!$D$10+'СЕТ СН'!$H$6-'СЕТ СН'!$H$26</f>
        <v>1013.00017643</v>
      </c>
      <c r="R134" s="36">
        <f>SUMIFS(СВЦЭМ!$D$33:$D$776,СВЦЭМ!$A$33:$A$776,$A134,СВЦЭМ!$B$33:$B$776,R$119)+'СЕТ СН'!$H$14+СВЦЭМ!$D$10+'СЕТ СН'!$H$6-'СЕТ СН'!$H$26</f>
        <v>1005.94554122</v>
      </c>
      <c r="S134" s="36">
        <f>SUMIFS(СВЦЭМ!$D$33:$D$776,СВЦЭМ!$A$33:$A$776,$A134,СВЦЭМ!$B$33:$B$776,S$119)+'СЕТ СН'!$H$14+СВЦЭМ!$D$10+'СЕТ СН'!$H$6-'СЕТ СН'!$H$26</f>
        <v>1010.97986954</v>
      </c>
      <c r="T134" s="36">
        <f>SUMIFS(СВЦЭМ!$D$33:$D$776,СВЦЭМ!$A$33:$A$776,$A134,СВЦЭМ!$B$33:$B$776,T$119)+'СЕТ СН'!$H$14+СВЦЭМ!$D$10+'СЕТ СН'!$H$6-'СЕТ СН'!$H$26</f>
        <v>994.14655757000003</v>
      </c>
      <c r="U134" s="36">
        <f>SUMIFS(СВЦЭМ!$D$33:$D$776,СВЦЭМ!$A$33:$A$776,$A134,СВЦЭМ!$B$33:$B$776,U$119)+'СЕТ СН'!$H$14+СВЦЭМ!$D$10+'СЕТ СН'!$H$6-'СЕТ СН'!$H$26</f>
        <v>976.9148640300001</v>
      </c>
      <c r="V134" s="36">
        <f>SUMIFS(СВЦЭМ!$D$33:$D$776,СВЦЭМ!$A$33:$A$776,$A134,СВЦЭМ!$B$33:$B$776,V$119)+'СЕТ СН'!$H$14+СВЦЭМ!$D$10+'СЕТ СН'!$H$6-'СЕТ СН'!$H$26</f>
        <v>990.27658265000002</v>
      </c>
      <c r="W134" s="36">
        <f>SUMIFS(СВЦЭМ!$D$33:$D$776,СВЦЭМ!$A$33:$A$776,$A134,СВЦЭМ!$B$33:$B$776,W$119)+'СЕТ СН'!$H$14+СВЦЭМ!$D$10+'СЕТ СН'!$H$6-'СЕТ СН'!$H$26</f>
        <v>994.61334289000001</v>
      </c>
      <c r="X134" s="36">
        <f>SUMIFS(СВЦЭМ!$D$33:$D$776,СВЦЭМ!$A$33:$A$776,$A134,СВЦЭМ!$B$33:$B$776,X$119)+'СЕТ СН'!$H$14+СВЦЭМ!$D$10+'СЕТ СН'!$H$6-'СЕТ СН'!$H$26</f>
        <v>1023.0503479700001</v>
      </c>
      <c r="Y134" s="36">
        <f>SUMIFS(СВЦЭМ!$D$33:$D$776,СВЦЭМ!$A$33:$A$776,$A134,СВЦЭМ!$B$33:$B$776,Y$119)+'СЕТ СН'!$H$14+СВЦЭМ!$D$10+'СЕТ СН'!$H$6-'СЕТ СН'!$H$26</f>
        <v>1114.5471919199999</v>
      </c>
    </row>
    <row r="135" spans="1:25" ht="15.75" x14ac:dyDescent="0.2">
      <c r="A135" s="35">
        <f t="shared" si="3"/>
        <v>44090</v>
      </c>
      <c r="B135" s="36">
        <f>SUMIFS(СВЦЭМ!$D$33:$D$776,СВЦЭМ!$A$33:$A$776,$A135,СВЦЭМ!$B$33:$B$776,B$119)+'СЕТ СН'!$H$14+СВЦЭМ!$D$10+'СЕТ СН'!$H$6-'СЕТ СН'!$H$26</f>
        <v>1187.53260228</v>
      </c>
      <c r="C135" s="36">
        <f>SUMIFS(СВЦЭМ!$D$33:$D$776,СВЦЭМ!$A$33:$A$776,$A135,СВЦЭМ!$B$33:$B$776,C$119)+'СЕТ СН'!$H$14+СВЦЭМ!$D$10+'СЕТ СН'!$H$6-'СЕТ СН'!$H$26</f>
        <v>1215.5443637000001</v>
      </c>
      <c r="D135" s="36">
        <f>SUMIFS(СВЦЭМ!$D$33:$D$776,СВЦЭМ!$A$33:$A$776,$A135,СВЦЭМ!$B$33:$B$776,D$119)+'СЕТ СН'!$H$14+СВЦЭМ!$D$10+'СЕТ СН'!$H$6-'СЕТ СН'!$H$26</f>
        <v>1244.51584508</v>
      </c>
      <c r="E135" s="36">
        <f>SUMIFS(СВЦЭМ!$D$33:$D$776,СВЦЭМ!$A$33:$A$776,$A135,СВЦЭМ!$B$33:$B$776,E$119)+'СЕТ СН'!$H$14+СВЦЭМ!$D$10+'СЕТ СН'!$H$6-'СЕТ СН'!$H$26</f>
        <v>1254.7022525900002</v>
      </c>
      <c r="F135" s="36">
        <f>SUMIFS(СВЦЭМ!$D$33:$D$776,СВЦЭМ!$A$33:$A$776,$A135,СВЦЭМ!$B$33:$B$776,F$119)+'СЕТ СН'!$H$14+СВЦЭМ!$D$10+'СЕТ СН'!$H$6-'СЕТ СН'!$H$26</f>
        <v>1273.7801817300001</v>
      </c>
      <c r="G135" s="36">
        <f>SUMIFS(СВЦЭМ!$D$33:$D$776,СВЦЭМ!$A$33:$A$776,$A135,СВЦЭМ!$B$33:$B$776,G$119)+'СЕТ СН'!$H$14+СВЦЭМ!$D$10+'СЕТ СН'!$H$6-'СЕТ СН'!$H$26</f>
        <v>1262.3061236200001</v>
      </c>
      <c r="H135" s="36">
        <f>SUMIFS(СВЦЭМ!$D$33:$D$776,СВЦЭМ!$A$33:$A$776,$A135,СВЦЭМ!$B$33:$B$776,H$119)+'СЕТ СН'!$H$14+СВЦЭМ!$D$10+'СЕТ СН'!$H$6-'СЕТ СН'!$H$26</f>
        <v>1201.5370350399999</v>
      </c>
      <c r="I135" s="36">
        <f>SUMIFS(СВЦЭМ!$D$33:$D$776,СВЦЭМ!$A$33:$A$776,$A135,СВЦЭМ!$B$33:$B$776,I$119)+'СЕТ СН'!$H$14+СВЦЭМ!$D$10+'СЕТ СН'!$H$6-'СЕТ СН'!$H$26</f>
        <v>1140.3837053100001</v>
      </c>
      <c r="J135" s="36">
        <f>SUMIFS(СВЦЭМ!$D$33:$D$776,СВЦЭМ!$A$33:$A$776,$A135,СВЦЭМ!$B$33:$B$776,J$119)+'СЕТ СН'!$H$14+СВЦЭМ!$D$10+'СЕТ СН'!$H$6-'СЕТ СН'!$H$26</f>
        <v>1106.75100815</v>
      </c>
      <c r="K135" s="36">
        <f>SUMIFS(СВЦЭМ!$D$33:$D$776,СВЦЭМ!$A$33:$A$776,$A135,СВЦЭМ!$B$33:$B$776,K$119)+'СЕТ СН'!$H$14+СВЦЭМ!$D$10+'СЕТ СН'!$H$6-'СЕТ СН'!$H$26</f>
        <v>1106.0468173300001</v>
      </c>
      <c r="L135" s="36">
        <f>SUMIFS(СВЦЭМ!$D$33:$D$776,СВЦЭМ!$A$33:$A$776,$A135,СВЦЭМ!$B$33:$B$776,L$119)+'СЕТ СН'!$H$14+СВЦЭМ!$D$10+'СЕТ СН'!$H$6-'СЕТ СН'!$H$26</f>
        <v>1090.3370962600002</v>
      </c>
      <c r="M135" s="36">
        <f>SUMIFS(СВЦЭМ!$D$33:$D$776,СВЦЭМ!$A$33:$A$776,$A135,СВЦЭМ!$B$33:$B$776,M$119)+'СЕТ СН'!$H$14+СВЦЭМ!$D$10+'СЕТ СН'!$H$6-'СЕТ СН'!$H$26</f>
        <v>1054.10429804</v>
      </c>
      <c r="N135" s="36">
        <f>SUMIFS(СВЦЭМ!$D$33:$D$776,СВЦЭМ!$A$33:$A$776,$A135,СВЦЭМ!$B$33:$B$776,N$119)+'СЕТ СН'!$H$14+СВЦЭМ!$D$10+'СЕТ СН'!$H$6-'СЕТ СН'!$H$26</f>
        <v>1007.02689905</v>
      </c>
      <c r="O135" s="36">
        <f>SUMIFS(СВЦЭМ!$D$33:$D$776,СВЦЭМ!$A$33:$A$776,$A135,СВЦЭМ!$B$33:$B$776,O$119)+'СЕТ СН'!$H$14+СВЦЭМ!$D$10+'СЕТ СН'!$H$6-'СЕТ СН'!$H$26</f>
        <v>992.16207018</v>
      </c>
      <c r="P135" s="36">
        <f>SUMIFS(СВЦЭМ!$D$33:$D$776,СВЦЭМ!$A$33:$A$776,$A135,СВЦЭМ!$B$33:$B$776,P$119)+'СЕТ СН'!$H$14+СВЦЭМ!$D$10+'СЕТ СН'!$H$6-'СЕТ СН'!$H$26</f>
        <v>994.14513017000002</v>
      </c>
      <c r="Q135" s="36">
        <f>SUMIFS(СВЦЭМ!$D$33:$D$776,СВЦЭМ!$A$33:$A$776,$A135,СВЦЭМ!$B$33:$B$776,Q$119)+'СЕТ СН'!$H$14+СВЦЭМ!$D$10+'СЕТ СН'!$H$6-'СЕТ СН'!$H$26</f>
        <v>991.60112250999998</v>
      </c>
      <c r="R135" s="36">
        <f>SUMIFS(СВЦЭМ!$D$33:$D$776,СВЦЭМ!$A$33:$A$776,$A135,СВЦЭМ!$B$33:$B$776,R$119)+'СЕТ СН'!$H$14+СВЦЭМ!$D$10+'СЕТ СН'!$H$6-'СЕТ СН'!$H$26</f>
        <v>988.74628437000001</v>
      </c>
      <c r="S135" s="36">
        <f>SUMIFS(СВЦЭМ!$D$33:$D$776,СВЦЭМ!$A$33:$A$776,$A135,СВЦЭМ!$B$33:$B$776,S$119)+'СЕТ СН'!$H$14+СВЦЭМ!$D$10+'СЕТ СН'!$H$6-'СЕТ СН'!$H$26</f>
        <v>988.39967845000001</v>
      </c>
      <c r="T135" s="36">
        <f>SUMIFS(СВЦЭМ!$D$33:$D$776,СВЦЭМ!$A$33:$A$776,$A135,СВЦЭМ!$B$33:$B$776,T$119)+'СЕТ СН'!$H$14+СВЦЭМ!$D$10+'СЕТ СН'!$H$6-'СЕТ СН'!$H$26</f>
        <v>982.04685113000005</v>
      </c>
      <c r="U135" s="36">
        <f>SUMIFS(СВЦЭМ!$D$33:$D$776,СВЦЭМ!$A$33:$A$776,$A135,СВЦЭМ!$B$33:$B$776,U$119)+'СЕТ СН'!$H$14+СВЦЭМ!$D$10+'СЕТ СН'!$H$6-'СЕТ СН'!$H$26</f>
        <v>981.53385386000002</v>
      </c>
      <c r="V135" s="36">
        <f>SUMIFS(СВЦЭМ!$D$33:$D$776,СВЦЭМ!$A$33:$A$776,$A135,СВЦЭМ!$B$33:$B$776,V$119)+'СЕТ СН'!$H$14+СВЦЭМ!$D$10+'СЕТ СН'!$H$6-'СЕТ СН'!$H$26</f>
        <v>986.04724503</v>
      </c>
      <c r="W135" s="36">
        <f>SUMIFS(СВЦЭМ!$D$33:$D$776,СВЦЭМ!$A$33:$A$776,$A135,СВЦЭМ!$B$33:$B$776,W$119)+'СЕТ СН'!$H$14+СВЦЭМ!$D$10+'СЕТ СН'!$H$6-'СЕТ СН'!$H$26</f>
        <v>976.62029325000003</v>
      </c>
      <c r="X135" s="36">
        <f>SUMIFS(СВЦЭМ!$D$33:$D$776,СВЦЭМ!$A$33:$A$776,$A135,СВЦЭМ!$B$33:$B$776,X$119)+'СЕТ СН'!$H$14+СВЦЭМ!$D$10+'СЕТ СН'!$H$6-'СЕТ СН'!$H$26</f>
        <v>1008.18881021</v>
      </c>
      <c r="Y135" s="36">
        <f>SUMIFS(СВЦЭМ!$D$33:$D$776,СВЦЭМ!$A$33:$A$776,$A135,СВЦЭМ!$B$33:$B$776,Y$119)+'СЕТ СН'!$H$14+СВЦЭМ!$D$10+'СЕТ СН'!$H$6-'СЕТ СН'!$H$26</f>
        <v>1095.0917436700001</v>
      </c>
    </row>
    <row r="136" spans="1:25" ht="15.75" x14ac:dyDescent="0.2">
      <c r="A136" s="35">
        <f t="shared" si="3"/>
        <v>44091</v>
      </c>
      <c r="B136" s="36">
        <f>SUMIFS(СВЦЭМ!$D$33:$D$776,СВЦЭМ!$A$33:$A$776,$A136,СВЦЭМ!$B$33:$B$776,B$119)+'СЕТ СН'!$H$14+СВЦЭМ!$D$10+'СЕТ СН'!$H$6-'СЕТ СН'!$H$26</f>
        <v>1207.8303223100002</v>
      </c>
      <c r="C136" s="36">
        <f>SUMIFS(СВЦЭМ!$D$33:$D$776,СВЦЭМ!$A$33:$A$776,$A136,СВЦЭМ!$B$33:$B$776,C$119)+'СЕТ СН'!$H$14+СВЦЭМ!$D$10+'СЕТ СН'!$H$6-'СЕТ СН'!$H$26</f>
        <v>1240.3991788200001</v>
      </c>
      <c r="D136" s="36">
        <f>SUMIFS(СВЦЭМ!$D$33:$D$776,СВЦЭМ!$A$33:$A$776,$A136,СВЦЭМ!$B$33:$B$776,D$119)+'СЕТ СН'!$H$14+СВЦЭМ!$D$10+'СЕТ СН'!$H$6-'СЕТ СН'!$H$26</f>
        <v>1265.7172743800002</v>
      </c>
      <c r="E136" s="36">
        <f>SUMIFS(СВЦЭМ!$D$33:$D$776,СВЦЭМ!$A$33:$A$776,$A136,СВЦЭМ!$B$33:$B$776,E$119)+'СЕТ СН'!$H$14+СВЦЭМ!$D$10+'СЕТ СН'!$H$6-'СЕТ СН'!$H$26</f>
        <v>1275.3390265400001</v>
      </c>
      <c r="F136" s="36">
        <f>SUMIFS(СВЦЭМ!$D$33:$D$776,СВЦЭМ!$A$33:$A$776,$A136,СВЦЭМ!$B$33:$B$776,F$119)+'СЕТ СН'!$H$14+СВЦЭМ!$D$10+'СЕТ СН'!$H$6-'СЕТ СН'!$H$26</f>
        <v>1282.7357564200001</v>
      </c>
      <c r="G136" s="36">
        <f>SUMIFS(СВЦЭМ!$D$33:$D$776,СВЦЭМ!$A$33:$A$776,$A136,СВЦЭМ!$B$33:$B$776,G$119)+'СЕТ СН'!$H$14+СВЦЭМ!$D$10+'СЕТ СН'!$H$6-'СЕТ СН'!$H$26</f>
        <v>1265.7170427400001</v>
      </c>
      <c r="H136" s="36">
        <f>SUMIFS(СВЦЭМ!$D$33:$D$776,СВЦЭМ!$A$33:$A$776,$A136,СВЦЭМ!$B$33:$B$776,H$119)+'СЕТ СН'!$H$14+СВЦЭМ!$D$10+'СЕТ СН'!$H$6-'СЕТ СН'!$H$26</f>
        <v>1207.7324736400001</v>
      </c>
      <c r="I136" s="36">
        <f>SUMIFS(СВЦЭМ!$D$33:$D$776,СВЦЭМ!$A$33:$A$776,$A136,СВЦЭМ!$B$33:$B$776,I$119)+'СЕТ СН'!$H$14+СВЦЭМ!$D$10+'СЕТ СН'!$H$6-'СЕТ СН'!$H$26</f>
        <v>1142.88276477</v>
      </c>
      <c r="J136" s="36">
        <f>SUMIFS(СВЦЭМ!$D$33:$D$776,СВЦЭМ!$A$33:$A$776,$A136,СВЦЭМ!$B$33:$B$776,J$119)+'СЕТ СН'!$H$14+СВЦЭМ!$D$10+'СЕТ СН'!$H$6-'СЕТ СН'!$H$26</f>
        <v>1102.3213855500001</v>
      </c>
      <c r="K136" s="36">
        <f>SUMIFS(СВЦЭМ!$D$33:$D$776,СВЦЭМ!$A$33:$A$776,$A136,СВЦЭМ!$B$33:$B$776,K$119)+'СЕТ СН'!$H$14+СВЦЭМ!$D$10+'СЕТ СН'!$H$6-'СЕТ СН'!$H$26</f>
        <v>1075.61730837</v>
      </c>
      <c r="L136" s="36">
        <f>SUMIFS(СВЦЭМ!$D$33:$D$776,СВЦЭМ!$A$33:$A$776,$A136,СВЦЭМ!$B$33:$B$776,L$119)+'СЕТ СН'!$H$14+СВЦЭМ!$D$10+'СЕТ СН'!$H$6-'СЕТ СН'!$H$26</f>
        <v>1087.7602828399999</v>
      </c>
      <c r="M136" s="36">
        <f>SUMIFS(СВЦЭМ!$D$33:$D$776,СВЦЭМ!$A$33:$A$776,$A136,СВЦЭМ!$B$33:$B$776,M$119)+'СЕТ СН'!$H$14+СВЦЭМ!$D$10+'СЕТ СН'!$H$6-'СЕТ СН'!$H$26</f>
        <v>1047.7217253700001</v>
      </c>
      <c r="N136" s="36">
        <f>SUMIFS(СВЦЭМ!$D$33:$D$776,СВЦЭМ!$A$33:$A$776,$A136,СВЦЭМ!$B$33:$B$776,N$119)+'СЕТ СН'!$H$14+СВЦЭМ!$D$10+'СЕТ СН'!$H$6-'СЕТ СН'!$H$26</f>
        <v>1001.15959705</v>
      </c>
      <c r="O136" s="36">
        <f>SUMIFS(СВЦЭМ!$D$33:$D$776,СВЦЭМ!$A$33:$A$776,$A136,СВЦЭМ!$B$33:$B$776,O$119)+'СЕТ СН'!$H$14+СВЦЭМ!$D$10+'СЕТ СН'!$H$6-'СЕТ СН'!$H$26</f>
        <v>981.15663834000009</v>
      </c>
      <c r="P136" s="36">
        <f>SUMIFS(СВЦЭМ!$D$33:$D$776,СВЦЭМ!$A$33:$A$776,$A136,СВЦЭМ!$B$33:$B$776,P$119)+'СЕТ СН'!$H$14+СВЦЭМ!$D$10+'СЕТ СН'!$H$6-'СЕТ СН'!$H$26</f>
        <v>982.20001115000002</v>
      </c>
      <c r="Q136" s="36">
        <f>SUMIFS(СВЦЭМ!$D$33:$D$776,СВЦЭМ!$A$33:$A$776,$A136,СВЦЭМ!$B$33:$B$776,Q$119)+'СЕТ СН'!$H$14+СВЦЭМ!$D$10+'СЕТ СН'!$H$6-'СЕТ СН'!$H$26</f>
        <v>986.33744869999998</v>
      </c>
      <c r="R136" s="36">
        <f>SUMIFS(СВЦЭМ!$D$33:$D$776,СВЦЭМ!$A$33:$A$776,$A136,СВЦЭМ!$B$33:$B$776,R$119)+'СЕТ СН'!$H$14+СВЦЭМ!$D$10+'СЕТ СН'!$H$6-'СЕТ СН'!$H$26</f>
        <v>988.50601598000003</v>
      </c>
      <c r="S136" s="36">
        <f>SUMIFS(СВЦЭМ!$D$33:$D$776,СВЦЭМ!$A$33:$A$776,$A136,СВЦЭМ!$B$33:$B$776,S$119)+'СЕТ СН'!$H$14+СВЦЭМ!$D$10+'СЕТ СН'!$H$6-'СЕТ СН'!$H$26</f>
        <v>980.24452493000001</v>
      </c>
      <c r="T136" s="36">
        <f>SUMIFS(СВЦЭМ!$D$33:$D$776,СВЦЭМ!$A$33:$A$776,$A136,СВЦЭМ!$B$33:$B$776,T$119)+'СЕТ СН'!$H$14+СВЦЭМ!$D$10+'СЕТ СН'!$H$6-'СЕТ СН'!$H$26</f>
        <v>971.19156729000008</v>
      </c>
      <c r="U136" s="36">
        <f>SUMIFS(СВЦЭМ!$D$33:$D$776,СВЦЭМ!$A$33:$A$776,$A136,СВЦЭМ!$B$33:$B$776,U$119)+'СЕТ СН'!$H$14+СВЦЭМ!$D$10+'СЕТ СН'!$H$6-'СЕТ СН'!$H$26</f>
        <v>967.50412009000001</v>
      </c>
      <c r="V136" s="36">
        <f>SUMIFS(СВЦЭМ!$D$33:$D$776,СВЦЭМ!$A$33:$A$776,$A136,СВЦЭМ!$B$33:$B$776,V$119)+'СЕТ СН'!$H$14+СВЦЭМ!$D$10+'СЕТ СН'!$H$6-'СЕТ СН'!$H$26</f>
        <v>980.07387750999999</v>
      </c>
      <c r="W136" s="36">
        <f>SUMIFS(СВЦЭМ!$D$33:$D$776,СВЦЭМ!$A$33:$A$776,$A136,СВЦЭМ!$B$33:$B$776,W$119)+'СЕТ СН'!$H$14+СВЦЭМ!$D$10+'СЕТ СН'!$H$6-'СЕТ СН'!$H$26</f>
        <v>965.82760770000004</v>
      </c>
      <c r="X136" s="36">
        <f>SUMIFS(СВЦЭМ!$D$33:$D$776,СВЦЭМ!$A$33:$A$776,$A136,СВЦЭМ!$B$33:$B$776,X$119)+'СЕТ СН'!$H$14+СВЦЭМ!$D$10+'СЕТ СН'!$H$6-'СЕТ СН'!$H$26</f>
        <v>1010.2217437</v>
      </c>
      <c r="Y136" s="36">
        <f>SUMIFS(СВЦЭМ!$D$33:$D$776,СВЦЭМ!$A$33:$A$776,$A136,СВЦЭМ!$B$33:$B$776,Y$119)+'СЕТ СН'!$H$14+СВЦЭМ!$D$10+'СЕТ СН'!$H$6-'СЕТ СН'!$H$26</f>
        <v>1096.0031445100001</v>
      </c>
    </row>
    <row r="137" spans="1:25" ht="15.75" x14ac:dyDescent="0.2">
      <c r="A137" s="35">
        <f t="shared" si="3"/>
        <v>44092</v>
      </c>
      <c r="B137" s="36">
        <f>SUMIFS(СВЦЭМ!$D$33:$D$776,СВЦЭМ!$A$33:$A$776,$A137,СВЦЭМ!$B$33:$B$776,B$119)+'СЕТ СН'!$H$14+СВЦЭМ!$D$10+'СЕТ СН'!$H$6-'СЕТ СН'!$H$26</f>
        <v>1205.4249614</v>
      </c>
      <c r="C137" s="36">
        <f>SUMIFS(СВЦЭМ!$D$33:$D$776,СВЦЭМ!$A$33:$A$776,$A137,СВЦЭМ!$B$33:$B$776,C$119)+'СЕТ СН'!$H$14+СВЦЭМ!$D$10+'СЕТ СН'!$H$6-'СЕТ СН'!$H$26</f>
        <v>1252.3570549599999</v>
      </c>
      <c r="D137" s="36">
        <f>SUMIFS(СВЦЭМ!$D$33:$D$776,СВЦЭМ!$A$33:$A$776,$A137,СВЦЭМ!$B$33:$B$776,D$119)+'СЕТ СН'!$H$14+СВЦЭМ!$D$10+'СЕТ СН'!$H$6-'СЕТ СН'!$H$26</f>
        <v>1299.75531634</v>
      </c>
      <c r="E137" s="36">
        <f>SUMIFS(СВЦЭМ!$D$33:$D$776,СВЦЭМ!$A$33:$A$776,$A137,СВЦЭМ!$B$33:$B$776,E$119)+'СЕТ СН'!$H$14+СВЦЭМ!$D$10+'СЕТ СН'!$H$6-'СЕТ СН'!$H$26</f>
        <v>1335.6070331800001</v>
      </c>
      <c r="F137" s="36">
        <f>SUMIFS(СВЦЭМ!$D$33:$D$776,СВЦЭМ!$A$33:$A$776,$A137,СВЦЭМ!$B$33:$B$776,F$119)+'СЕТ СН'!$H$14+СВЦЭМ!$D$10+'СЕТ СН'!$H$6-'СЕТ СН'!$H$26</f>
        <v>1353.7198832899999</v>
      </c>
      <c r="G137" s="36">
        <f>SUMIFS(СВЦЭМ!$D$33:$D$776,СВЦЭМ!$A$33:$A$776,$A137,СВЦЭМ!$B$33:$B$776,G$119)+'СЕТ СН'!$H$14+СВЦЭМ!$D$10+'СЕТ СН'!$H$6-'СЕТ СН'!$H$26</f>
        <v>1322.7783304499999</v>
      </c>
      <c r="H137" s="36">
        <f>SUMIFS(СВЦЭМ!$D$33:$D$776,СВЦЭМ!$A$33:$A$776,$A137,СВЦЭМ!$B$33:$B$776,H$119)+'СЕТ СН'!$H$14+СВЦЭМ!$D$10+'СЕТ СН'!$H$6-'СЕТ СН'!$H$26</f>
        <v>1272.7852701300001</v>
      </c>
      <c r="I137" s="36">
        <f>SUMIFS(СВЦЭМ!$D$33:$D$776,СВЦЭМ!$A$33:$A$776,$A137,СВЦЭМ!$B$33:$B$776,I$119)+'СЕТ СН'!$H$14+СВЦЭМ!$D$10+'СЕТ СН'!$H$6-'СЕТ СН'!$H$26</f>
        <v>1226.88921179</v>
      </c>
      <c r="J137" s="36">
        <f>SUMIFS(СВЦЭМ!$D$33:$D$776,СВЦЭМ!$A$33:$A$776,$A137,СВЦЭМ!$B$33:$B$776,J$119)+'СЕТ СН'!$H$14+СВЦЭМ!$D$10+'СЕТ СН'!$H$6-'СЕТ СН'!$H$26</f>
        <v>1193.7103054899999</v>
      </c>
      <c r="K137" s="36">
        <f>SUMIFS(СВЦЭМ!$D$33:$D$776,СВЦЭМ!$A$33:$A$776,$A137,СВЦЭМ!$B$33:$B$776,K$119)+'СЕТ СН'!$H$14+СВЦЭМ!$D$10+'СЕТ СН'!$H$6-'СЕТ СН'!$H$26</f>
        <v>1164.7335909600001</v>
      </c>
      <c r="L137" s="36">
        <f>SUMIFS(СВЦЭМ!$D$33:$D$776,СВЦЭМ!$A$33:$A$776,$A137,СВЦЭМ!$B$33:$B$776,L$119)+'СЕТ СН'!$H$14+СВЦЭМ!$D$10+'СЕТ СН'!$H$6-'СЕТ СН'!$H$26</f>
        <v>1167.7432939700002</v>
      </c>
      <c r="M137" s="36">
        <f>SUMIFS(СВЦЭМ!$D$33:$D$776,СВЦЭМ!$A$33:$A$776,$A137,СВЦЭМ!$B$33:$B$776,M$119)+'СЕТ СН'!$H$14+СВЦЭМ!$D$10+'СЕТ СН'!$H$6-'СЕТ СН'!$H$26</f>
        <v>1117.6482621</v>
      </c>
      <c r="N137" s="36">
        <f>SUMIFS(СВЦЭМ!$D$33:$D$776,СВЦЭМ!$A$33:$A$776,$A137,СВЦЭМ!$B$33:$B$776,N$119)+'СЕТ СН'!$H$14+СВЦЭМ!$D$10+'СЕТ СН'!$H$6-'СЕТ СН'!$H$26</f>
        <v>1063.04984281</v>
      </c>
      <c r="O137" s="36">
        <f>SUMIFS(СВЦЭМ!$D$33:$D$776,СВЦЭМ!$A$33:$A$776,$A137,СВЦЭМ!$B$33:$B$776,O$119)+'СЕТ СН'!$H$14+СВЦЭМ!$D$10+'СЕТ СН'!$H$6-'СЕТ СН'!$H$26</f>
        <v>1029.0773630900001</v>
      </c>
      <c r="P137" s="36">
        <f>SUMIFS(СВЦЭМ!$D$33:$D$776,СВЦЭМ!$A$33:$A$776,$A137,СВЦЭМ!$B$33:$B$776,P$119)+'СЕТ СН'!$H$14+СВЦЭМ!$D$10+'СЕТ СН'!$H$6-'СЕТ СН'!$H$26</f>
        <v>1064.6216863100001</v>
      </c>
      <c r="Q137" s="36">
        <f>SUMIFS(СВЦЭМ!$D$33:$D$776,СВЦЭМ!$A$33:$A$776,$A137,СВЦЭМ!$B$33:$B$776,Q$119)+'СЕТ СН'!$H$14+СВЦЭМ!$D$10+'СЕТ СН'!$H$6-'СЕТ СН'!$H$26</f>
        <v>1059.5364534300002</v>
      </c>
      <c r="R137" s="36">
        <f>SUMIFS(СВЦЭМ!$D$33:$D$776,СВЦЭМ!$A$33:$A$776,$A137,СВЦЭМ!$B$33:$B$776,R$119)+'СЕТ СН'!$H$14+СВЦЭМ!$D$10+'СЕТ СН'!$H$6-'СЕТ СН'!$H$26</f>
        <v>1036.5881213600001</v>
      </c>
      <c r="S137" s="36">
        <f>SUMIFS(СВЦЭМ!$D$33:$D$776,СВЦЭМ!$A$33:$A$776,$A137,СВЦЭМ!$B$33:$B$776,S$119)+'СЕТ СН'!$H$14+СВЦЭМ!$D$10+'СЕТ СН'!$H$6-'СЕТ СН'!$H$26</f>
        <v>1029.6315928700001</v>
      </c>
      <c r="T137" s="36">
        <f>SUMIFS(СВЦЭМ!$D$33:$D$776,СВЦЭМ!$A$33:$A$776,$A137,СВЦЭМ!$B$33:$B$776,T$119)+'СЕТ СН'!$H$14+СВЦЭМ!$D$10+'СЕТ СН'!$H$6-'СЕТ СН'!$H$26</f>
        <v>1021.2640596700001</v>
      </c>
      <c r="U137" s="36">
        <f>SUMIFS(СВЦЭМ!$D$33:$D$776,СВЦЭМ!$A$33:$A$776,$A137,СВЦЭМ!$B$33:$B$776,U$119)+'СЕТ СН'!$H$14+СВЦЭМ!$D$10+'СЕТ СН'!$H$6-'СЕТ СН'!$H$26</f>
        <v>1005.79382579</v>
      </c>
      <c r="V137" s="36">
        <f>SUMIFS(СВЦЭМ!$D$33:$D$776,СВЦЭМ!$A$33:$A$776,$A137,СВЦЭМ!$B$33:$B$776,V$119)+'СЕТ СН'!$H$14+СВЦЭМ!$D$10+'СЕТ СН'!$H$6-'СЕТ СН'!$H$26</f>
        <v>1008.8719161400001</v>
      </c>
      <c r="W137" s="36">
        <f>SUMIFS(СВЦЭМ!$D$33:$D$776,СВЦЭМ!$A$33:$A$776,$A137,СВЦЭМ!$B$33:$B$776,W$119)+'СЕТ СН'!$H$14+СВЦЭМ!$D$10+'СЕТ СН'!$H$6-'СЕТ СН'!$H$26</f>
        <v>1008.00476222</v>
      </c>
      <c r="X137" s="36">
        <f>SUMIFS(СВЦЭМ!$D$33:$D$776,СВЦЭМ!$A$33:$A$776,$A137,СВЦЭМ!$B$33:$B$776,X$119)+'СЕТ СН'!$H$14+СВЦЭМ!$D$10+'СЕТ СН'!$H$6-'СЕТ СН'!$H$26</f>
        <v>1051.2471162500001</v>
      </c>
      <c r="Y137" s="36">
        <f>SUMIFS(СВЦЭМ!$D$33:$D$776,СВЦЭМ!$A$33:$A$776,$A137,СВЦЭМ!$B$33:$B$776,Y$119)+'СЕТ СН'!$H$14+СВЦЭМ!$D$10+'СЕТ СН'!$H$6-'СЕТ СН'!$H$26</f>
        <v>1135.37458412</v>
      </c>
    </row>
    <row r="138" spans="1:25" ht="15.75" x14ac:dyDescent="0.2">
      <c r="A138" s="35">
        <f t="shared" si="3"/>
        <v>44093</v>
      </c>
      <c r="B138" s="36">
        <f>SUMIFS(СВЦЭМ!$D$33:$D$776,СВЦЭМ!$A$33:$A$776,$A138,СВЦЭМ!$B$33:$B$776,B$119)+'СЕТ СН'!$H$14+СВЦЭМ!$D$10+'СЕТ СН'!$H$6-'СЕТ СН'!$H$26</f>
        <v>1227.84990429</v>
      </c>
      <c r="C138" s="36">
        <f>SUMIFS(СВЦЭМ!$D$33:$D$776,СВЦЭМ!$A$33:$A$776,$A138,СВЦЭМ!$B$33:$B$776,C$119)+'СЕТ СН'!$H$14+СВЦЭМ!$D$10+'СЕТ СН'!$H$6-'СЕТ СН'!$H$26</f>
        <v>1264.27215621</v>
      </c>
      <c r="D138" s="36">
        <f>SUMIFS(СВЦЭМ!$D$33:$D$776,СВЦЭМ!$A$33:$A$776,$A138,СВЦЭМ!$B$33:$B$776,D$119)+'СЕТ СН'!$H$14+СВЦЭМ!$D$10+'СЕТ СН'!$H$6-'СЕТ СН'!$H$26</f>
        <v>1287.9600201600001</v>
      </c>
      <c r="E138" s="36">
        <f>SUMIFS(СВЦЭМ!$D$33:$D$776,СВЦЭМ!$A$33:$A$776,$A138,СВЦЭМ!$B$33:$B$776,E$119)+'СЕТ СН'!$H$14+СВЦЭМ!$D$10+'СЕТ СН'!$H$6-'СЕТ СН'!$H$26</f>
        <v>1308.33833263</v>
      </c>
      <c r="F138" s="36">
        <f>SUMIFS(СВЦЭМ!$D$33:$D$776,СВЦЭМ!$A$33:$A$776,$A138,СВЦЭМ!$B$33:$B$776,F$119)+'СЕТ СН'!$H$14+СВЦЭМ!$D$10+'СЕТ СН'!$H$6-'СЕТ СН'!$H$26</f>
        <v>1312.1513545100001</v>
      </c>
      <c r="G138" s="36">
        <f>SUMIFS(СВЦЭМ!$D$33:$D$776,СВЦЭМ!$A$33:$A$776,$A138,СВЦЭМ!$B$33:$B$776,G$119)+'СЕТ СН'!$H$14+СВЦЭМ!$D$10+'СЕТ СН'!$H$6-'СЕТ СН'!$H$26</f>
        <v>1299.6587837699999</v>
      </c>
      <c r="H138" s="36">
        <f>SUMIFS(СВЦЭМ!$D$33:$D$776,СВЦЭМ!$A$33:$A$776,$A138,СВЦЭМ!$B$33:$B$776,H$119)+'СЕТ СН'!$H$14+СВЦЭМ!$D$10+'СЕТ СН'!$H$6-'СЕТ СН'!$H$26</f>
        <v>1269.7540524800002</v>
      </c>
      <c r="I138" s="36">
        <f>SUMIFS(СВЦЭМ!$D$33:$D$776,СВЦЭМ!$A$33:$A$776,$A138,СВЦЭМ!$B$33:$B$776,I$119)+'СЕТ СН'!$H$14+СВЦЭМ!$D$10+'СЕТ СН'!$H$6-'СЕТ СН'!$H$26</f>
        <v>1238.98198873</v>
      </c>
      <c r="J138" s="36">
        <f>SUMIFS(СВЦЭМ!$D$33:$D$776,СВЦЭМ!$A$33:$A$776,$A138,СВЦЭМ!$B$33:$B$776,J$119)+'СЕТ СН'!$H$14+СВЦЭМ!$D$10+'СЕТ СН'!$H$6-'СЕТ СН'!$H$26</f>
        <v>1181.1967946499999</v>
      </c>
      <c r="K138" s="36">
        <f>SUMIFS(СВЦЭМ!$D$33:$D$776,СВЦЭМ!$A$33:$A$776,$A138,СВЦЭМ!$B$33:$B$776,K$119)+'СЕТ СН'!$H$14+СВЦЭМ!$D$10+'СЕТ СН'!$H$6-'СЕТ СН'!$H$26</f>
        <v>1143.6142762100001</v>
      </c>
      <c r="L138" s="36">
        <f>SUMIFS(СВЦЭМ!$D$33:$D$776,СВЦЭМ!$A$33:$A$776,$A138,СВЦЭМ!$B$33:$B$776,L$119)+'СЕТ СН'!$H$14+СВЦЭМ!$D$10+'СЕТ СН'!$H$6-'СЕТ СН'!$H$26</f>
        <v>1122.64551009</v>
      </c>
      <c r="M138" s="36">
        <f>SUMIFS(СВЦЭМ!$D$33:$D$776,СВЦЭМ!$A$33:$A$776,$A138,СВЦЭМ!$B$33:$B$776,M$119)+'СЕТ СН'!$H$14+СВЦЭМ!$D$10+'СЕТ СН'!$H$6-'СЕТ СН'!$H$26</f>
        <v>1078.60193153</v>
      </c>
      <c r="N138" s="36">
        <f>SUMIFS(СВЦЭМ!$D$33:$D$776,СВЦЭМ!$A$33:$A$776,$A138,СВЦЭМ!$B$33:$B$776,N$119)+'СЕТ СН'!$H$14+СВЦЭМ!$D$10+'СЕТ СН'!$H$6-'СЕТ СН'!$H$26</f>
        <v>1036.5886528599999</v>
      </c>
      <c r="O138" s="36">
        <f>SUMIFS(СВЦЭМ!$D$33:$D$776,СВЦЭМ!$A$33:$A$776,$A138,СВЦЭМ!$B$33:$B$776,O$119)+'СЕТ СН'!$H$14+СВЦЭМ!$D$10+'СЕТ СН'!$H$6-'СЕТ СН'!$H$26</f>
        <v>1032.98533058</v>
      </c>
      <c r="P138" s="36">
        <f>SUMIFS(СВЦЭМ!$D$33:$D$776,СВЦЭМ!$A$33:$A$776,$A138,СВЦЭМ!$B$33:$B$776,P$119)+'СЕТ СН'!$H$14+СВЦЭМ!$D$10+'СЕТ СН'!$H$6-'СЕТ СН'!$H$26</f>
        <v>1043.1532428800001</v>
      </c>
      <c r="Q138" s="36">
        <f>SUMIFS(СВЦЭМ!$D$33:$D$776,СВЦЭМ!$A$33:$A$776,$A138,СВЦЭМ!$B$33:$B$776,Q$119)+'СЕТ СН'!$H$14+СВЦЭМ!$D$10+'СЕТ СН'!$H$6-'СЕТ СН'!$H$26</f>
        <v>1023.74476746</v>
      </c>
      <c r="R138" s="36">
        <f>SUMIFS(СВЦЭМ!$D$33:$D$776,СВЦЭМ!$A$33:$A$776,$A138,СВЦЭМ!$B$33:$B$776,R$119)+'СЕТ СН'!$H$14+СВЦЭМ!$D$10+'СЕТ СН'!$H$6-'СЕТ СН'!$H$26</f>
        <v>1009.79836948</v>
      </c>
      <c r="S138" s="36">
        <f>SUMIFS(СВЦЭМ!$D$33:$D$776,СВЦЭМ!$A$33:$A$776,$A138,СВЦЭМ!$B$33:$B$776,S$119)+'СЕТ СН'!$H$14+СВЦЭМ!$D$10+'СЕТ СН'!$H$6-'СЕТ СН'!$H$26</f>
        <v>1015.84796529</v>
      </c>
      <c r="T138" s="36">
        <f>SUMIFS(СВЦЭМ!$D$33:$D$776,СВЦЭМ!$A$33:$A$776,$A138,СВЦЭМ!$B$33:$B$776,T$119)+'СЕТ СН'!$H$14+СВЦЭМ!$D$10+'СЕТ СН'!$H$6-'СЕТ СН'!$H$26</f>
        <v>1026.9874861799999</v>
      </c>
      <c r="U138" s="36">
        <f>SUMIFS(СВЦЭМ!$D$33:$D$776,СВЦЭМ!$A$33:$A$776,$A138,СВЦЭМ!$B$33:$B$776,U$119)+'СЕТ СН'!$H$14+СВЦЭМ!$D$10+'СЕТ СН'!$H$6-'СЕТ СН'!$H$26</f>
        <v>1025.0667602600001</v>
      </c>
      <c r="V138" s="36">
        <f>SUMIFS(СВЦЭМ!$D$33:$D$776,СВЦЭМ!$A$33:$A$776,$A138,СВЦЭМ!$B$33:$B$776,V$119)+'СЕТ СН'!$H$14+СВЦЭМ!$D$10+'СЕТ СН'!$H$6-'СЕТ СН'!$H$26</f>
        <v>1036.3766326700002</v>
      </c>
      <c r="W138" s="36">
        <f>SUMIFS(СВЦЭМ!$D$33:$D$776,СВЦЭМ!$A$33:$A$776,$A138,СВЦЭМ!$B$33:$B$776,W$119)+'СЕТ СН'!$H$14+СВЦЭМ!$D$10+'СЕТ СН'!$H$6-'СЕТ СН'!$H$26</f>
        <v>1031.63101686</v>
      </c>
      <c r="X138" s="36">
        <f>SUMIFS(СВЦЭМ!$D$33:$D$776,СВЦЭМ!$A$33:$A$776,$A138,СВЦЭМ!$B$33:$B$776,X$119)+'СЕТ СН'!$H$14+СВЦЭМ!$D$10+'СЕТ СН'!$H$6-'СЕТ СН'!$H$26</f>
        <v>1056.4658772400001</v>
      </c>
      <c r="Y138" s="36">
        <f>SUMIFS(СВЦЭМ!$D$33:$D$776,СВЦЭМ!$A$33:$A$776,$A138,СВЦЭМ!$B$33:$B$776,Y$119)+'СЕТ СН'!$H$14+СВЦЭМ!$D$10+'СЕТ СН'!$H$6-'СЕТ СН'!$H$26</f>
        <v>1108.2055274300001</v>
      </c>
    </row>
    <row r="139" spans="1:25" ht="15.75" x14ac:dyDescent="0.2">
      <c r="A139" s="35">
        <f t="shared" si="3"/>
        <v>44094</v>
      </c>
      <c r="B139" s="36">
        <f>SUMIFS(СВЦЭМ!$D$33:$D$776,СВЦЭМ!$A$33:$A$776,$A139,СВЦЭМ!$B$33:$B$776,B$119)+'СЕТ СН'!$H$14+СВЦЭМ!$D$10+'СЕТ СН'!$H$6-'СЕТ СН'!$H$26</f>
        <v>1158.3611421999999</v>
      </c>
      <c r="C139" s="36">
        <f>SUMIFS(СВЦЭМ!$D$33:$D$776,СВЦЭМ!$A$33:$A$776,$A139,СВЦЭМ!$B$33:$B$776,C$119)+'СЕТ СН'!$H$14+СВЦЭМ!$D$10+'СЕТ СН'!$H$6-'СЕТ СН'!$H$26</f>
        <v>1191.12697024</v>
      </c>
      <c r="D139" s="36">
        <f>SUMIFS(СВЦЭМ!$D$33:$D$776,СВЦЭМ!$A$33:$A$776,$A139,СВЦЭМ!$B$33:$B$776,D$119)+'СЕТ СН'!$H$14+СВЦЭМ!$D$10+'СЕТ СН'!$H$6-'СЕТ СН'!$H$26</f>
        <v>1225.5145710100001</v>
      </c>
      <c r="E139" s="36">
        <f>SUMIFS(СВЦЭМ!$D$33:$D$776,СВЦЭМ!$A$33:$A$776,$A139,СВЦЭМ!$B$33:$B$776,E$119)+'СЕТ СН'!$H$14+СВЦЭМ!$D$10+'СЕТ СН'!$H$6-'СЕТ СН'!$H$26</f>
        <v>1255.91114339</v>
      </c>
      <c r="F139" s="36">
        <f>SUMIFS(СВЦЭМ!$D$33:$D$776,СВЦЭМ!$A$33:$A$776,$A139,СВЦЭМ!$B$33:$B$776,F$119)+'СЕТ СН'!$H$14+СВЦЭМ!$D$10+'СЕТ СН'!$H$6-'СЕТ СН'!$H$26</f>
        <v>1263.4370856</v>
      </c>
      <c r="G139" s="36">
        <f>SUMIFS(СВЦЭМ!$D$33:$D$776,СВЦЭМ!$A$33:$A$776,$A139,СВЦЭМ!$B$33:$B$776,G$119)+'СЕТ СН'!$H$14+СВЦЭМ!$D$10+'СЕТ СН'!$H$6-'СЕТ СН'!$H$26</f>
        <v>1252.0133222899999</v>
      </c>
      <c r="H139" s="36">
        <f>SUMIFS(СВЦЭМ!$D$33:$D$776,СВЦЭМ!$A$33:$A$776,$A139,СВЦЭМ!$B$33:$B$776,H$119)+'СЕТ СН'!$H$14+СВЦЭМ!$D$10+'СЕТ СН'!$H$6-'СЕТ СН'!$H$26</f>
        <v>1232.7763109</v>
      </c>
      <c r="I139" s="36">
        <f>SUMIFS(СВЦЭМ!$D$33:$D$776,СВЦЭМ!$A$33:$A$776,$A139,СВЦЭМ!$B$33:$B$776,I$119)+'СЕТ СН'!$H$14+СВЦЭМ!$D$10+'СЕТ СН'!$H$6-'СЕТ СН'!$H$26</f>
        <v>1187.1277527699999</v>
      </c>
      <c r="J139" s="36">
        <f>SUMIFS(СВЦЭМ!$D$33:$D$776,СВЦЭМ!$A$33:$A$776,$A139,СВЦЭМ!$B$33:$B$776,J$119)+'СЕТ СН'!$H$14+СВЦЭМ!$D$10+'СЕТ СН'!$H$6-'СЕТ СН'!$H$26</f>
        <v>1141.9359207</v>
      </c>
      <c r="K139" s="36">
        <f>SUMIFS(СВЦЭМ!$D$33:$D$776,СВЦЭМ!$A$33:$A$776,$A139,СВЦЭМ!$B$33:$B$776,K$119)+'СЕТ СН'!$H$14+СВЦЭМ!$D$10+'СЕТ СН'!$H$6-'СЕТ СН'!$H$26</f>
        <v>1127.2591590699999</v>
      </c>
      <c r="L139" s="36">
        <f>SUMIFS(СВЦЭМ!$D$33:$D$776,СВЦЭМ!$A$33:$A$776,$A139,СВЦЭМ!$B$33:$B$776,L$119)+'СЕТ СН'!$H$14+СВЦЭМ!$D$10+'СЕТ СН'!$H$6-'СЕТ СН'!$H$26</f>
        <v>1124.4438283300001</v>
      </c>
      <c r="M139" s="36">
        <f>SUMIFS(СВЦЭМ!$D$33:$D$776,СВЦЭМ!$A$33:$A$776,$A139,СВЦЭМ!$B$33:$B$776,M$119)+'СЕТ СН'!$H$14+СВЦЭМ!$D$10+'СЕТ СН'!$H$6-'СЕТ СН'!$H$26</f>
        <v>1091.7261959299999</v>
      </c>
      <c r="N139" s="36">
        <f>SUMIFS(СВЦЭМ!$D$33:$D$776,СВЦЭМ!$A$33:$A$776,$A139,СВЦЭМ!$B$33:$B$776,N$119)+'СЕТ СН'!$H$14+СВЦЭМ!$D$10+'СЕТ СН'!$H$6-'СЕТ СН'!$H$26</f>
        <v>1062.4412059000001</v>
      </c>
      <c r="O139" s="36">
        <f>SUMIFS(СВЦЭМ!$D$33:$D$776,СВЦЭМ!$A$33:$A$776,$A139,СВЦЭМ!$B$33:$B$776,O$119)+'СЕТ СН'!$H$14+СВЦЭМ!$D$10+'СЕТ СН'!$H$6-'СЕТ СН'!$H$26</f>
        <v>1066.5218719300001</v>
      </c>
      <c r="P139" s="36">
        <f>SUMIFS(СВЦЭМ!$D$33:$D$776,СВЦЭМ!$A$33:$A$776,$A139,СВЦЭМ!$B$33:$B$776,P$119)+'СЕТ СН'!$H$14+СВЦЭМ!$D$10+'СЕТ СН'!$H$6-'СЕТ СН'!$H$26</f>
        <v>1059.43616346</v>
      </c>
      <c r="Q139" s="36">
        <f>SUMIFS(СВЦЭМ!$D$33:$D$776,СВЦЭМ!$A$33:$A$776,$A139,СВЦЭМ!$B$33:$B$776,Q$119)+'СЕТ СН'!$H$14+СВЦЭМ!$D$10+'СЕТ СН'!$H$6-'СЕТ СН'!$H$26</f>
        <v>1060.4392850200002</v>
      </c>
      <c r="R139" s="36">
        <f>SUMIFS(СВЦЭМ!$D$33:$D$776,СВЦЭМ!$A$33:$A$776,$A139,СВЦЭМ!$B$33:$B$776,R$119)+'СЕТ СН'!$H$14+СВЦЭМ!$D$10+'СЕТ СН'!$H$6-'СЕТ СН'!$H$26</f>
        <v>1058.61876983</v>
      </c>
      <c r="S139" s="36">
        <f>SUMIFS(СВЦЭМ!$D$33:$D$776,СВЦЭМ!$A$33:$A$776,$A139,СВЦЭМ!$B$33:$B$776,S$119)+'СЕТ СН'!$H$14+СВЦЭМ!$D$10+'СЕТ СН'!$H$6-'СЕТ СН'!$H$26</f>
        <v>1070.3963577100001</v>
      </c>
      <c r="T139" s="36">
        <f>SUMIFS(СВЦЭМ!$D$33:$D$776,СВЦЭМ!$A$33:$A$776,$A139,СВЦЭМ!$B$33:$B$776,T$119)+'СЕТ СН'!$H$14+СВЦЭМ!$D$10+'СЕТ СН'!$H$6-'СЕТ СН'!$H$26</f>
        <v>1085.5634648099999</v>
      </c>
      <c r="U139" s="36">
        <f>SUMIFS(СВЦЭМ!$D$33:$D$776,СВЦЭМ!$A$33:$A$776,$A139,СВЦЭМ!$B$33:$B$776,U$119)+'СЕТ СН'!$H$14+СВЦЭМ!$D$10+'СЕТ СН'!$H$6-'СЕТ СН'!$H$26</f>
        <v>1102.1675029600001</v>
      </c>
      <c r="V139" s="36">
        <f>SUMIFS(СВЦЭМ!$D$33:$D$776,СВЦЭМ!$A$33:$A$776,$A139,СВЦЭМ!$B$33:$B$776,V$119)+'СЕТ СН'!$H$14+СВЦЭМ!$D$10+'СЕТ СН'!$H$6-'СЕТ СН'!$H$26</f>
        <v>1115.4175664700001</v>
      </c>
      <c r="W139" s="36">
        <f>SUMIFS(СВЦЭМ!$D$33:$D$776,СВЦЭМ!$A$33:$A$776,$A139,СВЦЭМ!$B$33:$B$776,W$119)+'СЕТ СН'!$H$14+СВЦЭМ!$D$10+'СЕТ СН'!$H$6-'СЕТ СН'!$H$26</f>
        <v>1103.2401354600001</v>
      </c>
      <c r="X139" s="36">
        <f>SUMIFS(СВЦЭМ!$D$33:$D$776,СВЦЭМ!$A$33:$A$776,$A139,СВЦЭМ!$B$33:$B$776,X$119)+'СЕТ СН'!$H$14+СВЦЭМ!$D$10+'СЕТ СН'!$H$6-'СЕТ СН'!$H$26</f>
        <v>1078.2588955800002</v>
      </c>
      <c r="Y139" s="36">
        <f>SUMIFS(СВЦЭМ!$D$33:$D$776,СВЦЭМ!$A$33:$A$776,$A139,СВЦЭМ!$B$33:$B$776,Y$119)+'СЕТ СН'!$H$14+СВЦЭМ!$D$10+'СЕТ СН'!$H$6-'СЕТ СН'!$H$26</f>
        <v>1153.39154824</v>
      </c>
    </row>
    <row r="140" spans="1:25" ht="15.75" x14ac:dyDescent="0.2">
      <c r="A140" s="35">
        <f t="shared" si="3"/>
        <v>44095</v>
      </c>
      <c r="B140" s="36">
        <f>SUMIFS(СВЦЭМ!$D$33:$D$776,СВЦЭМ!$A$33:$A$776,$A140,СВЦЭМ!$B$33:$B$776,B$119)+'СЕТ СН'!$H$14+СВЦЭМ!$D$10+'СЕТ СН'!$H$6-'СЕТ СН'!$H$26</f>
        <v>1183.7819895500002</v>
      </c>
      <c r="C140" s="36">
        <f>SUMIFS(СВЦЭМ!$D$33:$D$776,СВЦЭМ!$A$33:$A$776,$A140,СВЦЭМ!$B$33:$B$776,C$119)+'СЕТ СН'!$H$14+СВЦЭМ!$D$10+'СЕТ СН'!$H$6-'СЕТ СН'!$H$26</f>
        <v>1192.4204473</v>
      </c>
      <c r="D140" s="36">
        <f>SUMIFS(СВЦЭМ!$D$33:$D$776,СВЦЭМ!$A$33:$A$776,$A140,СВЦЭМ!$B$33:$B$776,D$119)+'СЕТ СН'!$H$14+СВЦЭМ!$D$10+'СЕТ СН'!$H$6-'СЕТ СН'!$H$26</f>
        <v>1200.3973676099999</v>
      </c>
      <c r="E140" s="36">
        <f>SUMIFS(СВЦЭМ!$D$33:$D$776,СВЦЭМ!$A$33:$A$776,$A140,СВЦЭМ!$B$33:$B$776,E$119)+'СЕТ СН'!$H$14+СВЦЭМ!$D$10+'СЕТ СН'!$H$6-'СЕТ СН'!$H$26</f>
        <v>1220.7530806899999</v>
      </c>
      <c r="F140" s="36">
        <f>SUMIFS(СВЦЭМ!$D$33:$D$776,СВЦЭМ!$A$33:$A$776,$A140,СВЦЭМ!$B$33:$B$776,F$119)+'СЕТ СН'!$H$14+СВЦЭМ!$D$10+'СЕТ СН'!$H$6-'СЕТ СН'!$H$26</f>
        <v>1220.8337096700002</v>
      </c>
      <c r="G140" s="36">
        <f>SUMIFS(СВЦЭМ!$D$33:$D$776,СВЦЭМ!$A$33:$A$776,$A140,СВЦЭМ!$B$33:$B$776,G$119)+'СЕТ СН'!$H$14+СВЦЭМ!$D$10+'СЕТ СН'!$H$6-'СЕТ СН'!$H$26</f>
        <v>1206.7117156300001</v>
      </c>
      <c r="H140" s="36">
        <f>SUMIFS(СВЦЭМ!$D$33:$D$776,СВЦЭМ!$A$33:$A$776,$A140,СВЦЭМ!$B$33:$B$776,H$119)+'СЕТ СН'!$H$14+СВЦЭМ!$D$10+'СЕТ СН'!$H$6-'СЕТ СН'!$H$26</f>
        <v>1162.485639</v>
      </c>
      <c r="I140" s="36">
        <f>SUMIFS(СВЦЭМ!$D$33:$D$776,СВЦЭМ!$A$33:$A$776,$A140,СВЦЭМ!$B$33:$B$776,I$119)+'СЕТ СН'!$H$14+СВЦЭМ!$D$10+'СЕТ СН'!$H$6-'СЕТ СН'!$H$26</f>
        <v>1111.43642161</v>
      </c>
      <c r="J140" s="36">
        <f>SUMIFS(СВЦЭМ!$D$33:$D$776,СВЦЭМ!$A$33:$A$776,$A140,СВЦЭМ!$B$33:$B$776,J$119)+'СЕТ СН'!$H$14+СВЦЭМ!$D$10+'СЕТ СН'!$H$6-'СЕТ СН'!$H$26</f>
        <v>1073.9772884399999</v>
      </c>
      <c r="K140" s="36">
        <f>SUMIFS(СВЦЭМ!$D$33:$D$776,СВЦЭМ!$A$33:$A$776,$A140,СВЦЭМ!$B$33:$B$776,K$119)+'СЕТ СН'!$H$14+СВЦЭМ!$D$10+'СЕТ СН'!$H$6-'СЕТ СН'!$H$26</f>
        <v>1059.5100032700002</v>
      </c>
      <c r="L140" s="36">
        <f>SUMIFS(СВЦЭМ!$D$33:$D$776,СВЦЭМ!$A$33:$A$776,$A140,СВЦЭМ!$B$33:$B$776,L$119)+'СЕТ СН'!$H$14+СВЦЭМ!$D$10+'СЕТ СН'!$H$6-'СЕТ СН'!$H$26</f>
        <v>1075.59924331</v>
      </c>
      <c r="M140" s="36">
        <f>SUMIFS(СВЦЭМ!$D$33:$D$776,СВЦЭМ!$A$33:$A$776,$A140,СВЦЭМ!$B$33:$B$776,M$119)+'СЕТ СН'!$H$14+СВЦЭМ!$D$10+'СЕТ СН'!$H$6-'СЕТ СН'!$H$26</f>
        <v>1044.7504018300001</v>
      </c>
      <c r="N140" s="36">
        <f>SUMIFS(СВЦЭМ!$D$33:$D$776,СВЦЭМ!$A$33:$A$776,$A140,СВЦЭМ!$B$33:$B$776,N$119)+'СЕТ СН'!$H$14+СВЦЭМ!$D$10+'СЕТ СН'!$H$6-'СЕТ СН'!$H$26</f>
        <v>1002.2101305800001</v>
      </c>
      <c r="O140" s="36">
        <f>SUMIFS(СВЦЭМ!$D$33:$D$776,СВЦЭМ!$A$33:$A$776,$A140,СВЦЭМ!$B$33:$B$776,O$119)+'СЕТ СН'!$H$14+СВЦЭМ!$D$10+'СЕТ СН'!$H$6-'СЕТ СН'!$H$26</f>
        <v>1003.16425085</v>
      </c>
      <c r="P140" s="36">
        <f>SUMIFS(СВЦЭМ!$D$33:$D$776,СВЦЭМ!$A$33:$A$776,$A140,СВЦЭМ!$B$33:$B$776,P$119)+'СЕТ СН'!$H$14+СВЦЭМ!$D$10+'СЕТ СН'!$H$6-'СЕТ СН'!$H$26</f>
        <v>997.88095363000002</v>
      </c>
      <c r="Q140" s="36">
        <f>SUMIFS(СВЦЭМ!$D$33:$D$776,СВЦЭМ!$A$33:$A$776,$A140,СВЦЭМ!$B$33:$B$776,Q$119)+'СЕТ СН'!$H$14+СВЦЭМ!$D$10+'СЕТ СН'!$H$6-'СЕТ СН'!$H$26</f>
        <v>995.64138542000001</v>
      </c>
      <c r="R140" s="36">
        <f>SUMIFS(СВЦЭМ!$D$33:$D$776,СВЦЭМ!$A$33:$A$776,$A140,СВЦЭМ!$B$33:$B$776,R$119)+'СЕТ СН'!$H$14+СВЦЭМ!$D$10+'СЕТ СН'!$H$6-'СЕТ СН'!$H$26</f>
        <v>994.04701892000003</v>
      </c>
      <c r="S140" s="36">
        <f>SUMIFS(СВЦЭМ!$D$33:$D$776,СВЦЭМ!$A$33:$A$776,$A140,СВЦЭМ!$B$33:$B$776,S$119)+'СЕТ СН'!$H$14+СВЦЭМ!$D$10+'СЕТ СН'!$H$6-'СЕТ СН'!$H$26</f>
        <v>1003.3255328600001</v>
      </c>
      <c r="T140" s="36">
        <f>SUMIFS(СВЦЭМ!$D$33:$D$776,СВЦЭМ!$A$33:$A$776,$A140,СВЦЭМ!$B$33:$B$776,T$119)+'СЕТ СН'!$H$14+СВЦЭМ!$D$10+'СЕТ СН'!$H$6-'СЕТ СН'!$H$26</f>
        <v>1028.7845282399999</v>
      </c>
      <c r="U140" s="36">
        <f>SUMIFS(СВЦЭМ!$D$33:$D$776,СВЦЭМ!$A$33:$A$776,$A140,СВЦЭМ!$B$33:$B$776,U$119)+'СЕТ СН'!$H$14+СВЦЭМ!$D$10+'СЕТ СН'!$H$6-'СЕТ СН'!$H$26</f>
        <v>1042.74132037</v>
      </c>
      <c r="V140" s="36">
        <f>SUMIFS(СВЦЭМ!$D$33:$D$776,СВЦЭМ!$A$33:$A$776,$A140,СВЦЭМ!$B$33:$B$776,V$119)+'СЕТ СН'!$H$14+СВЦЭМ!$D$10+'СЕТ СН'!$H$6-'СЕТ СН'!$H$26</f>
        <v>1051.2945746300002</v>
      </c>
      <c r="W140" s="36">
        <f>SUMIFS(СВЦЭМ!$D$33:$D$776,СВЦЭМ!$A$33:$A$776,$A140,СВЦЭМ!$B$33:$B$776,W$119)+'СЕТ СН'!$H$14+СВЦЭМ!$D$10+'СЕТ СН'!$H$6-'СЕТ СН'!$H$26</f>
        <v>1030.0991152300001</v>
      </c>
      <c r="X140" s="36">
        <f>SUMIFS(СВЦЭМ!$D$33:$D$776,СВЦЭМ!$A$33:$A$776,$A140,СВЦЭМ!$B$33:$B$776,X$119)+'СЕТ СН'!$H$14+СВЦЭМ!$D$10+'СЕТ СН'!$H$6-'СЕТ СН'!$H$26</f>
        <v>1006.55498693</v>
      </c>
      <c r="Y140" s="36">
        <f>SUMIFS(СВЦЭМ!$D$33:$D$776,СВЦЭМ!$A$33:$A$776,$A140,СВЦЭМ!$B$33:$B$776,Y$119)+'СЕТ СН'!$H$14+СВЦЭМ!$D$10+'СЕТ СН'!$H$6-'СЕТ СН'!$H$26</f>
        <v>1095.0476195700001</v>
      </c>
    </row>
    <row r="141" spans="1:25" ht="15.75" x14ac:dyDescent="0.2">
      <c r="A141" s="35">
        <f t="shared" si="3"/>
        <v>44096</v>
      </c>
      <c r="B141" s="36">
        <f>SUMIFS(СВЦЭМ!$D$33:$D$776,СВЦЭМ!$A$33:$A$776,$A141,СВЦЭМ!$B$33:$B$776,B$119)+'СЕТ СН'!$H$14+СВЦЭМ!$D$10+'СЕТ СН'!$H$6-'СЕТ СН'!$H$26</f>
        <v>1188.76729948</v>
      </c>
      <c r="C141" s="36">
        <f>SUMIFS(СВЦЭМ!$D$33:$D$776,СВЦЭМ!$A$33:$A$776,$A141,СВЦЭМ!$B$33:$B$776,C$119)+'СЕТ СН'!$H$14+СВЦЭМ!$D$10+'СЕТ СН'!$H$6-'СЕТ СН'!$H$26</f>
        <v>1227.8238980400001</v>
      </c>
      <c r="D141" s="36">
        <f>SUMIFS(СВЦЭМ!$D$33:$D$776,СВЦЭМ!$A$33:$A$776,$A141,СВЦЭМ!$B$33:$B$776,D$119)+'СЕТ СН'!$H$14+СВЦЭМ!$D$10+'СЕТ СН'!$H$6-'СЕТ СН'!$H$26</f>
        <v>1247.07890189</v>
      </c>
      <c r="E141" s="36">
        <f>SUMIFS(СВЦЭМ!$D$33:$D$776,СВЦЭМ!$A$33:$A$776,$A141,СВЦЭМ!$B$33:$B$776,E$119)+'СЕТ СН'!$H$14+СВЦЭМ!$D$10+'СЕТ СН'!$H$6-'СЕТ СН'!$H$26</f>
        <v>1267.93702188</v>
      </c>
      <c r="F141" s="36">
        <f>SUMIFS(СВЦЭМ!$D$33:$D$776,СВЦЭМ!$A$33:$A$776,$A141,СВЦЭМ!$B$33:$B$776,F$119)+'СЕТ СН'!$H$14+СВЦЭМ!$D$10+'СЕТ СН'!$H$6-'СЕТ СН'!$H$26</f>
        <v>1252.5451854500002</v>
      </c>
      <c r="G141" s="36">
        <f>SUMIFS(СВЦЭМ!$D$33:$D$776,СВЦЭМ!$A$33:$A$776,$A141,СВЦЭМ!$B$33:$B$776,G$119)+'СЕТ СН'!$H$14+СВЦЭМ!$D$10+'СЕТ СН'!$H$6-'СЕТ СН'!$H$26</f>
        <v>1228.0106193300001</v>
      </c>
      <c r="H141" s="36">
        <f>SUMIFS(СВЦЭМ!$D$33:$D$776,СВЦЭМ!$A$33:$A$776,$A141,СВЦЭМ!$B$33:$B$776,H$119)+'СЕТ СН'!$H$14+СВЦЭМ!$D$10+'СЕТ СН'!$H$6-'СЕТ СН'!$H$26</f>
        <v>1188.5291868300001</v>
      </c>
      <c r="I141" s="36">
        <f>SUMIFS(СВЦЭМ!$D$33:$D$776,СВЦЭМ!$A$33:$A$776,$A141,СВЦЭМ!$B$33:$B$776,I$119)+'СЕТ СН'!$H$14+СВЦЭМ!$D$10+'СЕТ СН'!$H$6-'СЕТ СН'!$H$26</f>
        <v>1159.2893529299999</v>
      </c>
      <c r="J141" s="36">
        <f>SUMIFS(СВЦЭМ!$D$33:$D$776,СВЦЭМ!$A$33:$A$776,$A141,СВЦЭМ!$B$33:$B$776,J$119)+'СЕТ СН'!$H$14+СВЦЭМ!$D$10+'СЕТ СН'!$H$6-'СЕТ СН'!$H$26</f>
        <v>1129.2945703800001</v>
      </c>
      <c r="K141" s="36">
        <f>SUMIFS(СВЦЭМ!$D$33:$D$776,СВЦЭМ!$A$33:$A$776,$A141,СВЦЭМ!$B$33:$B$776,K$119)+'СЕТ СН'!$H$14+СВЦЭМ!$D$10+'СЕТ СН'!$H$6-'СЕТ СН'!$H$26</f>
        <v>1118.97367818</v>
      </c>
      <c r="L141" s="36">
        <f>SUMIFS(СВЦЭМ!$D$33:$D$776,СВЦЭМ!$A$33:$A$776,$A141,СВЦЭМ!$B$33:$B$776,L$119)+'СЕТ СН'!$H$14+СВЦЭМ!$D$10+'СЕТ СН'!$H$6-'СЕТ СН'!$H$26</f>
        <v>1118.40340846</v>
      </c>
      <c r="M141" s="36">
        <f>SUMIFS(СВЦЭМ!$D$33:$D$776,СВЦЭМ!$A$33:$A$776,$A141,СВЦЭМ!$B$33:$B$776,M$119)+'СЕТ СН'!$H$14+СВЦЭМ!$D$10+'СЕТ СН'!$H$6-'СЕТ СН'!$H$26</f>
        <v>1092.8726736799999</v>
      </c>
      <c r="N141" s="36">
        <f>SUMIFS(СВЦЭМ!$D$33:$D$776,СВЦЭМ!$A$33:$A$776,$A141,СВЦЭМ!$B$33:$B$776,N$119)+'СЕТ СН'!$H$14+СВЦЭМ!$D$10+'СЕТ СН'!$H$6-'СЕТ СН'!$H$26</f>
        <v>1042.7276742399999</v>
      </c>
      <c r="O141" s="36">
        <f>SUMIFS(СВЦЭМ!$D$33:$D$776,СВЦЭМ!$A$33:$A$776,$A141,СВЦЭМ!$B$33:$B$776,O$119)+'СЕТ СН'!$H$14+СВЦЭМ!$D$10+'СЕТ СН'!$H$6-'СЕТ СН'!$H$26</f>
        <v>1032.5906367100001</v>
      </c>
      <c r="P141" s="36">
        <f>SUMIFS(СВЦЭМ!$D$33:$D$776,СВЦЭМ!$A$33:$A$776,$A141,СВЦЭМ!$B$33:$B$776,P$119)+'СЕТ СН'!$H$14+СВЦЭМ!$D$10+'СЕТ СН'!$H$6-'СЕТ СН'!$H$26</f>
        <v>1028.2524029400001</v>
      </c>
      <c r="Q141" s="36">
        <f>SUMIFS(СВЦЭМ!$D$33:$D$776,СВЦЭМ!$A$33:$A$776,$A141,СВЦЭМ!$B$33:$B$776,Q$119)+'СЕТ СН'!$H$14+СВЦЭМ!$D$10+'СЕТ СН'!$H$6-'СЕТ СН'!$H$26</f>
        <v>1030.4151274400001</v>
      </c>
      <c r="R141" s="36">
        <f>SUMIFS(СВЦЭМ!$D$33:$D$776,СВЦЭМ!$A$33:$A$776,$A141,СВЦЭМ!$B$33:$B$776,R$119)+'СЕТ СН'!$H$14+СВЦЭМ!$D$10+'СЕТ СН'!$H$6-'СЕТ СН'!$H$26</f>
        <v>1028.4899510800001</v>
      </c>
      <c r="S141" s="36">
        <f>SUMIFS(СВЦЭМ!$D$33:$D$776,СВЦЭМ!$A$33:$A$776,$A141,СВЦЭМ!$B$33:$B$776,S$119)+'СЕТ СН'!$H$14+СВЦЭМ!$D$10+'СЕТ СН'!$H$6-'СЕТ СН'!$H$26</f>
        <v>1035.0338732800001</v>
      </c>
      <c r="T141" s="36">
        <f>SUMIFS(СВЦЭМ!$D$33:$D$776,СВЦЭМ!$A$33:$A$776,$A141,СВЦЭМ!$B$33:$B$776,T$119)+'СЕТ СН'!$H$14+СВЦЭМ!$D$10+'СЕТ СН'!$H$6-'СЕТ СН'!$H$26</f>
        <v>1045.1258289299999</v>
      </c>
      <c r="U141" s="36">
        <f>SUMIFS(СВЦЭМ!$D$33:$D$776,СВЦЭМ!$A$33:$A$776,$A141,СВЦЭМ!$B$33:$B$776,U$119)+'СЕТ СН'!$H$14+СВЦЭМ!$D$10+'СЕТ СН'!$H$6-'СЕТ СН'!$H$26</f>
        <v>1069.0544023500001</v>
      </c>
      <c r="V141" s="36">
        <f>SUMIFS(СВЦЭМ!$D$33:$D$776,СВЦЭМ!$A$33:$A$776,$A141,СВЦЭМ!$B$33:$B$776,V$119)+'СЕТ СН'!$H$14+СВЦЭМ!$D$10+'СЕТ СН'!$H$6-'СЕТ СН'!$H$26</f>
        <v>1069.4011928700002</v>
      </c>
      <c r="W141" s="36">
        <f>SUMIFS(СВЦЭМ!$D$33:$D$776,СВЦЭМ!$A$33:$A$776,$A141,СВЦЭМ!$B$33:$B$776,W$119)+'СЕТ СН'!$H$14+СВЦЭМ!$D$10+'СЕТ СН'!$H$6-'СЕТ СН'!$H$26</f>
        <v>1057.17607071</v>
      </c>
      <c r="X141" s="36">
        <f>SUMIFS(СВЦЭМ!$D$33:$D$776,СВЦЭМ!$A$33:$A$776,$A141,СВЦЭМ!$B$33:$B$776,X$119)+'СЕТ СН'!$H$14+СВЦЭМ!$D$10+'СЕТ СН'!$H$6-'СЕТ СН'!$H$26</f>
        <v>1054.46712179</v>
      </c>
      <c r="Y141" s="36">
        <f>SUMIFS(СВЦЭМ!$D$33:$D$776,СВЦЭМ!$A$33:$A$776,$A141,СВЦЭМ!$B$33:$B$776,Y$119)+'СЕТ СН'!$H$14+СВЦЭМ!$D$10+'СЕТ СН'!$H$6-'СЕТ СН'!$H$26</f>
        <v>1128.87101805</v>
      </c>
    </row>
    <row r="142" spans="1:25" ht="15.75" x14ac:dyDescent="0.2">
      <c r="A142" s="35">
        <f t="shared" si="3"/>
        <v>44097</v>
      </c>
      <c r="B142" s="36">
        <f>SUMIFS(СВЦЭМ!$D$33:$D$776,СВЦЭМ!$A$33:$A$776,$A142,СВЦЭМ!$B$33:$B$776,B$119)+'СЕТ СН'!$H$14+СВЦЭМ!$D$10+'СЕТ СН'!$H$6-'СЕТ СН'!$H$26</f>
        <v>1179.3783839800001</v>
      </c>
      <c r="C142" s="36">
        <f>SUMIFS(СВЦЭМ!$D$33:$D$776,СВЦЭМ!$A$33:$A$776,$A142,СВЦЭМ!$B$33:$B$776,C$119)+'СЕТ СН'!$H$14+СВЦЭМ!$D$10+'СЕТ СН'!$H$6-'СЕТ СН'!$H$26</f>
        <v>1215.9927358499999</v>
      </c>
      <c r="D142" s="36">
        <f>SUMIFS(СВЦЭМ!$D$33:$D$776,СВЦЭМ!$A$33:$A$776,$A142,СВЦЭМ!$B$33:$B$776,D$119)+'СЕТ СН'!$H$14+СВЦЭМ!$D$10+'СЕТ СН'!$H$6-'СЕТ СН'!$H$26</f>
        <v>1230.9122138</v>
      </c>
      <c r="E142" s="36">
        <f>SUMIFS(СВЦЭМ!$D$33:$D$776,СВЦЭМ!$A$33:$A$776,$A142,СВЦЭМ!$B$33:$B$776,E$119)+'СЕТ СН'!$H$14+СВЦЭМ!$D$10+'СЕТ СН'!$H$6-'СЕТ СН'!$H$26</f>
        <v>1249.3090761399999</v>
      </c>
      <c r="F142" s="36">
        <f>SUMIFS(СВЦЭМ!$D$33:$D$776,СВЦЭМ!$A$33:$A$776,$A142,СВЦЭМ!$B$33:$B$776,F$119)+'СЕТ СН'!$H$14+СВЦЭМ!$D$10+'СЕТ СН'!$H$6-'СЕТ СН'!$H$26</f>
        <v>1258.4375331000001</v>
      </c>
      <c r="G142" s="36">
        <f>SUMIFS(СВЦЭМ!$D$33:$D$776,СВЦЭМ!$A$33:$A$776,$A142,СВЦЭМ!$B$33:$B$776,G$119)+'СЕТ СН'!$H$14+СВЦЭМ!$D$10+'СЕТ СН'!$H$6-'СЕТ СН'!$H$26</f>
        <v>1238.61812315</v>
      </c>
      <c r="H142" s="36">
        <f>SUMIFS(СВЦЭМ!$D$33:$D$776,СВЦЭМ!$A$33:$A$776,$A142,СВЦЭМ!$B$33:$B$776,H$119)+'СЕТ СН'!$H$14+СВЦЭМ!$D$10+'СЕТ СН'!$H$6-'СЕТ СН'!$H$26</f>
        <v>1185.91558635</v>
      </c>
      <c r="I142" s="36">
        <f>SUMIFS(СВЦЭМ!$D$33:$D$776,СВЦЭМ!$A$33:$A$776,$A142,СВЦЭМ!$B$33:$B$776,I$119)+'СЕТ СН'!$H$14+СВЦЭМ!$D$10+'СЕТ СН'!$H$6-'СЕТ СН'!$H$26</f>
        <v>1128.6904220000001</v>
      </c>
      <c r="J142" s="36">
        <f>SUMIFS(СВЦЭМ!$D$33:$D$776,СВЦЭМ!$A$33:$A$776,$A142,СВЦЭМ!$B$33:$B$776,J$119)+'СЕТ СН'!$H$14+СВЦЭМ!$D$10+'СЕТ СН'!$H$6-'СЕТ СН'!$H$26</f>
        <v>1100.2259684000001</v>
      </c>
      <c r="K142" s="36">
        <f>SUMIFS(СВЦЭМ!$D$33:$D$776,СВЦЭМ!$A$33:$A$776,$A142,СВЦЭМ!$B$33:$B$776,K$119)+'СЕТ СН'!$H$14+СВЦЭМ!$D$10+'СЕТ СН'!$H$6-'СЕТ СН'!$H$26</f>
        <v>1095.9018353199999</v>
      </c>
      <c r="L142" s="36">
        <f>SUMIFS(СВЦЭМ!$D$33:$D$776,СВЦЭМ!$A$33:$A$776,$A142,СВЦЭМ!$B$33:$B$776,L$119)+'СЕТ СН'!$H$14+СВЦЭМ!$D$10+'СЕТ СН'!$H$6-'СЕТ СН'!$H$26</f>
        <v>1089.22828938</v>
      </c>
      <c r="M142" s="36">
        <f>SUMIFS(СВЦЭМ!$D$33:$D$776,СВЦЭМ!$A$33:$A$776,$A142,СВЦЭМ!$B$33:$B$776,M$119)+'СЕТ СН'!$H$14+СВЦЭМ!$D$10+'СЕТ СН'!$H$6-'СЕТ СН'!$H$26</f>
        <v>1048.4221608299999</v>
      </c>
      <c r="N142" s="36">
        <f>SUMIFS(СВЦЭМ!$D$33:$D$776,СВЦЭМ!$A$33:$A$776,$A142,СВЦЭМ!$B$33:$B$776,N$119)+'СЕТ СН'!$H$14+СВЦЭМ!$D$10+'СЕТ СН'!$H$6-'СЕТ СН'!$H$26</f>
        <v>1043.37797217</v>
      </c>
      <c r="O142" s="36">
        <f>SUMIFS(СВЦЭМ!$D$33:$D$776,СВЦЭМ!$A$33:$A$776,$A142,СВЦЭМ!$B$33:$B$776,O$119)+'СЕТ СН'!$H$14+СВЦЭМ!$D$10+'СЕТ СН'!$H$6-'СЕТ СН'!$H$26</f>
        <v>1041.9384784700001</v>
      </c>
      <c r="P142" s="36">
        <f>SUMIFS(СВЦЭМ!$D$33:$D$776,СВЦЭМ!$A$33:$A$776,$A142,СВЦЭМ!$B$33:$B$776,P$119)+'СЕТ СН'!$H$14+СВЦЭМ!$D$10+'СЕТ СН'!$H$6-'СЕТ СН'!$H$26</f>
        <v>1037.19853627</v>
      </c>
      <c r="Q142" s="36">
        <f>SUMIFS(СВЦЭМ!$D$33:$D$776,СВЦЭМ!$A$33:$A$776,$A142,СВЦЭМ!$B$33:$B$776,Q$119)+'СЕТ СН'!$H$14+СВЦЭМ!$D$10+'СЕТ СН'!$H$6-'СЕТ СН'!$H$26</f>
        <v>1037.3033793899999</v>
      </c>
      <c r="R142" s="36">
        <f>SUMIFS(СВЦЭМ!$D$33:$D$776,СВЦЭМ!$A$33:$A$776,$A142,СВЦЭМ!$B$33:$B$776,R$119)+'СЕТ СН'!$H$14+СВЦЭМ!$D$10+'СЕТ СН'!$H$6-'СЕТ СН'!$H$26</f>
        <v>1032.9394262400001</v>
      </c>
      <c r="S142" s="36">
        <f>SUMIFS(СВЦЭМ!$D$33:$D$776,СВЦЭМ!$A$33:$A$776,$A142,СВЦЭМ!$B$33:$B$776,S$119)+'СЕТ СН'!$H$14+СВЦЭМ!$D$10+'СЕТ СН'!$H$6-'СЕТ СН'!$H$26</f>
        <v>1039.5609455700001</v>
      </c>
      <c r="T142" s="36">
        <f>SUMIFS(СВЦЭМ!$D$33:$D$776,СВЦЭМ!$A$33:$A$776,$A142,СВЦЭМ!$B$33:$B$776,T$119)+'СЕТ СН'!$H$14+СВЦЭМ!$D$10+'СЕТ СН'!$H$6-'СЕТ СН'!$H$26</f>
        <v>1042.2976814399999</v>
      </c>
      <c r="U142" s="36">
        <f>SUMIFS(СВЦЭМ!$D$33:$D$776,СВЦЭМ!$A$33:$A$776,$A142,СВЦЭМ!$B$33:$B$776,U$119)+'СЕТ СН'!$H$14+СВЦЭМ!$D$10+'СЕТ СН'!$H$6-'СЕТ СН'!$H$26</f>
        <v>1060.0890450900001</v>
      </c>
      <c r="V142" s="36">
        <f>SUMIFS(СВЦЭМ!$D$33:$D$776,СВЦЭМ!$A$33:$A$776,$A142,СВЦЭМ!$B$33:$B$776,V$119)+'СЕТ СН'!$H$14+СВЦЭМ!$D$10+'СЕТ СН'!$H$6-'СЕТ СН'!$H$26</f>
        <v>1053.60821407</v>
      </c>
      <c r="W142" s="36">
        <f>SUMIFS(СВЦЭМ!$D$33:$D$776,СВЦЭМ!$A$33:$A$776,$A142,СВЦЭМ!$B$33:$B$776,W$119)+'СЕТ СН'!$H$14+СВЦЭМ!$D$10+'СЕТ СН'!$H$6-'СЕТ СН'!$H$26</f>
        <v>1043.4315817900001</v>
      </c>
      <c r="X142" s="36">
        <f>SUMIFS(СВЦЭМ!$D$33:$D$776,СВЦЭМ!$A$33:$A$776,$A142,СВЦЭМ!$B$33:$B$776,X$119)+'СЕТ СН'!$H$14+СВЦЭМ!$D$10+'СЕТ СН'!$H$6-'СЕТ СН'!$H$26</f>
        <v>1031.34012091</v>
      </c>
      <c r="Y142" s="36">
        <f>SUMIFS(СВЦЭМ!$D$33:$D$776,СВЦЭМ!$A$33:$A$776,$A142,СВЦЭМ!$B$33:$B$776,Y$119)+'СЕТ СН'!$H$14+СВЦЭМ!$D$10+'СЕТ СН'!$H$6-'СЕТ СН'!$H$26</f>
        <v>1088.53276856</v>
      </c>
    </row>
    <row r="143" spans="1:25" ht="15.75" x14ac:dyDescent="0.2">
      <c r="A143" s="35">
        <f t="shared" si="3"/>
        <v>44098</v>
      </c>
      <c r="B143" s="36">
        <f>SUMIFS(СВЦЭМ!$D$33:$D$776,СВЦЭМ!$A$33:$A$776,$A143,СВЦЭМ!$B$33:$B$776,B$119)+'СЕТ СН'!$H$14+СВЦЭМ!$D$10+'СЕТ СН'!$H$6-'СЕТ СН'!$H$26</f>
        <v>1204.287879</v>
      </c>
      <c r="C143" s="36">
        <f>SUMIFS(СВЦЭМ!$D$33:$D$776,СВЦЭМ!$A$33:$A$776,$A143,СВЦЭМ!$B$33:$B$776,C$119)+'СЕТ СН'!$H$14+СВЦЭМ!$D$10+'СЕТ СН'!$H$6-'СЕТ СН'!$H$26</f>
        <v>1222.0765245100001</v>
      </c>
      <c r="D143" s="36">
        <f>SUMIFS(СВЦЭМ!$D$33:$D$776,СВЦЭМ!$A$33:$A$776,$A143,СВЦЭМ!$B$33:$B$776,D$119)+'СЕТ СН'!$H$14+СВЦЭМ!$D$10+'СЕТ СН'!$H$6-'СЕТ СН'!$H$26</f>
        <v>1239.0822372100001</v>
      </c>
      <c r="E143" s="36">
        <f>SUMIFS(СВЦЭМ!$D$33:$D$776,СВЦЭМ!$A$33:$A$776,$A143,СВЦЭМ!$B$33:$B$776,E$119)+'СЕТ СН'!$H$14+СВЦЭМ!$D$10+'СЕТ СН'!$H$6-'СЕТ СН'!$H$26</f>
        <v>1244.9322667199999</v>
      </c>
      <c r="F143" s="36">
        <f>SUMIFS(СВЦЭМ!$D$33:$D$776,СВЦЭМ!$A$33:$A$776,$A143,СВЦЭМ!$B$33:$B$776,F$119)+'СЕТ СН'!$H$14+СВЦЭМ!$D$10+'СЕТ СН'!$H$6-'СЕТ СН'!$H$26</f>
        <v>1235.79018335</v>
      </c>
      <c r="G143" s="36">
        <f>SUMIFS(СВЦЭМ!$D$33:$D$776,СВЦЭМ!$A$33:$A$776,$A143,СВЦЭМ!$B$33:$B$776,G$119)+'СЕТ СН'!$H$14+СВЦЭМ!$D$10+'СЕТ СН'!$H$6-'СЕТ СН'!$H$26</f>
        <v>1233.3957619500002</v>
      </c>
      <c r="H143" s="36">
        <f>SUMIFS(СВЦЭМ!$D$33:$D$776,СВЦЭМ!$A$33:$A$776,$A143,СВЦЭМ!$B$33:$B$776,H$119)+'СЕТ СН'!$H$14+СВЦЭМ!$D$10+'СЕТ СН'!$H$6-'СЕТ СН'!$H$26</f>
        <v>1235.7441233300001</v>
      </c>
      <c r="I143" s="36">
        <f>SUMIFS(СВЦЭМ!$D$33:$D$776,СВЦЭМ!$A$33:$A$776,$A143,СВЦЭМ!$B$33:$B$776,I$119)+'СЕТ СН'!$H$14+СВЦЭМ!$D$10+'СЕТ СН'!$H$6-'СЕТ СН'!$H$26</f>
        <v>1147.5462578000001</v>
      </c>
      <c r="J143" s="36">
        <f>SUMIFS(СВЦЭМ!$D$33:$D$776,СВЦЭМ!$A$33:$A$776,$A143,СВЦЭМ!$B$33:$B$776,J$119)+'СЕТ СН'!$H$14+СВЦЭМ!$D$10+'СЕТ СН'!$H$6-'СЕТ СН'!$H$26</f>
        <v>1115.3492080199999</v>
      </c>
      <c r="K143" s="36">
        <f>SUMIFS(СВЦЭМ!$D$33:$D$776,СВЦЭМ!$A$33:$A$776,$A143,СВЦЭМ!$B$33:$B$776,K$119)+'СЕТ СН'!$H$14+СВЦЭМ!$D$10+'СЕТ СН'!$H$6-'СЕТ СН'!$H$26</f>
        <v>1119.35175168</v>
      </c>
      <c r="L143" s="36">
        <f>SUMIFS(СВЦЭМ!$D$33:$D$776,СВЦЭМ!$A$33:$A$776,$A143,СВЦЭМ!$B$33:$B$776,L$119)+'СЕТ СН'!$H$14+СВЦЭМ!$D$10+'СЕТ СН'!$H$6-'СЕТ СН'!$H$26</f>
        <v>1130.0736059199999</v>
      </c>
      <c r="M143" s="36">
        <f>SUMIFS(СВЦЭМ!$D$33:$D$776,СВЦЭМ!$A$33:$A$776,$A143,СВЦЭМ!$B$33:$B$776,M$119)+'СЕТ СН'!$H$14+СВЦЭМ!$D$10+'СЕТ СН'!$H$6-'СЕТ СН'!$H$26</f>
        <v>1092.8347922100002</v>
      </c>
      <c r="N143" s="36">
        <f>SUMIFS(СВЦЭМ!$D$33:$D$776,СВЦЭМ!$A$33:$A$776,$A143,СВЦЭМ!$B$33:$B$776,N$119)+'СЕТ СН'!$H$14+СВЦЭМ!$D$10+'СЕТ СН'!$H$6-'СЕТ СН'!$H$26</f>
        <v>1045.8130070000002</v>
      </c>
      <c r="O143" s="36">
        <f>SUMIFS(СВЦЭМ!$D$33:$D$776,СВЦЭМ!$A$33:$A$776,$A143,СВЦЭМ!$B$33:$B$776,O$119)+'СЕТ СН'!$H$14+СВЦЭМ!$D$10+'СЕТ СН'!$H$6-'СЕТ СН'!$H$26</f>
        <v>1043.6984065000001</v>
      </c>
      <c r="P143" s="36">
        <f>SUMIFS(СВЦЭМ!$D$33:$D$776,СВЦЭМ!$A$33:$A$776,$A143,СВЦЭМ!$B$33:$B$776,P$119)+'СЕТ СН'!$H$14+СВЦЭМ!$D$10+'СЕТ СН'!$H$6-'СЕТ СН'!$H$26</f>
        <v>1041.4207463299999</v>
      </c>
      <c r="Q143" s="36">
        <f>SUMIFS(СВЦЭМ!$D$33:$D$776,СВЦЭМ!$A$33:$A$776,$A143,СВЦЭМ!$B$33:$B$776,Q$119)+'СЕТ СН'!$H$14+СВЦЭМ!$D$10+'СЕТ СН'!$H$6-'СЕТ СН'!$H$26</f>
        <v>1036.5250581099999</v>
      </c>
      <c r="R143" s="36">
        <f>SUMIFS(СВЦЭМ!$D$33:$D$776,СВЦЭМ!$A$33:$A$776,$A143,СВЦЭМ!$B$33:$B$776,R$119)+'СЕТ СН'!$H$14+СВЦЭМ!$D$10+'СЕТ СН'!$H$6-'СЕТ СН'!$H$26</f>
        <v>1032.27070211</v>
      </c>
      <c r="S143" s="36">
        <f>SUMIFS(СВЦЭМ!$D$33:$D$776,СВЦЭМ!$A$33:$A$776,$A143,СВЦЭМ!$B$33:$B$776,S$119)+'СЕТ СН'!$H$14+СВЦЭМ!$D$10+'СЕТ СН'!$H$6-'СЕТ СН'!$H$26</f>
        <v>1037.2892322600001</v>
      </c>
      <c r="T143" s="36">
        <f>SUMIFS(СВЦЭМ!$D$33:$D$776,СВЦЭМ!$A$33:$A$776,$A143,СВЦЭМ!$B$33:$B$776,T$119)+'СЕТ СН'!$H$14+СВЦЭМ!$D$10+'СЕТ СН'!$H$6-'СЕТ СН'!$H$26</f>
        <v>1042.95192322</v>
      </c>
      <c r="U143" s="36">
        <f>SUMIFS(СВЦЭМ!$D$33:$D$776,СВЦЭМ!$A$33:$A$776,$A143,СВЦЭМ!$B$33:$B$776,U$119)+'СЕТ СН'!$H$14+СВЦЭМ!$D$10+'СЕТ СН'!$H$6-'СЕТ СН'!$H$26</f>
        <v>1075.03882735</v>
      </c>
      <c r="V143" s="36">
        <f>SUMIFS(СВЦЭМ!$D$33:$D$776,СВЦЭМ!$A$33:$A$776,$A143,СВЦЭМ!$B$33:$B$776,V$119)+'СЕТ СН'!$H$14+СВЦЭМ!$D$10+'СЕТ СН'!$H$6-'СЕТ СН'!$H$26</f>
        <v>1071.5516673699999</v>
      </c>
      <c r="W143" s="36">
        <f>SUMIFS(СВЦЭМ!$D$33:$D$776,СВЦЭМ!$A$33:$A$776,$A143,СВЦЭМ!$B$33:$B$776,W$119)+'СЕТ СН'!$H$14+СВЦЭМ!$D$10+'СЕТ СН'!$H$6-'СЕТ СН'!$H$26</f>
        <v>1119.8212299400002</v>
      </c>
      <c r="X143" s="36">
        <f>SUMIFS(СВЦЭМ!$D$33:$D$776,СВЦЭМ!$A$33:$A$776,$A143,СВЦЭМ!$B$33:$B$776,X$119)+'СЕТ СН'!$H$14+СВЦЭМ!$D$10+'СЕТ СН'!$H$6-'СЕТ СН'!$H$26</f>
        <v>1135.4083702200001</v>
      </c>
      <c r="Y143" s="36">
        <f>SUMIFS(СВЦЭМ!$D$33:$D$776,СВЦЭМ!$A$33:$A$776,$A143,СВЦЭМ!$B$33:$B$776,Y$119)+'СЕТ СН'!$H$14+СВЦЭМ!$D$10+'СЕТ СН'!$H$6-'СЕТ СН'!$H$26</f>
        <v>1180.2953332500001</v>
      </c>
    </row>
    <row r="144" spans="1:25" ht="15.75" x14ac:dyDescent="0.2">
      <c r="A144" s="35">
        <f t="shared" si="3"/>
        <v>44099</v>
      </c>
      <c r="B144" s="36">
        <f>SUMIFS(СВЦЭМ!$D$33:$D$776,СВЦЭМ!$A$33:$A$776,$A144,СВЦЭМ!$B$33:$B$776,B$119)+'СЕТ СН'!$H$14+СВЦЭМ!$D$10+'СЕТ СН'!$H$6-'СЕТ СН'!$H$26</f>
        <v>1174.15591756</v>
      </c>
      <c r="C144" s="36">
        <f>SUMIFS(СВЦЭМ!$D$33:$D$776,СВЦЭМ!$A$33:$A$776,$A144,СВЦЭМ!$B$33:$B$776,C$119)+'СЕТ СН'!$H$14+СВЦЭМ!$D$10+'СЕТ СН'!$H$6-'СЕТ СН'!$H$26</f>
        <v>1188.8235118100001</v>
      </c>
      <c r="D144" s="36">
        <f>SUMIFS(СВЦЭМ!$D$33:$D$776,СВЦЭМ!$A$33:$A$776,$A144,СВЦЭМ!$B$33:$B$776,D$119)+'СЕТ СН'!$H$14+СВЦЭМ!$D$10+'СЕТ СН'!$H$6-'СЕТ СН'!$H$26</f>
        <v>1202.7085339300002</v>
      </c>
      <c r="E144" s="36">
        <f>SUMIFS(СВЦЭМ!$D$33:$D$776,СВЦЭМ!$A$33:$A$776,$A144,СВЦЭМ!$B$33:$B$776,E$119)+'СЕТ СН'!$H$14+СВЦЭМ!$D$10+'СЕТ СН'!$H$6-'СЕТ СН'!$H$26</f>
        <v>1205.4646855199999</v>
      </c>
      <c r="F144" s="36">
        <f>SUMIFS(СВЦЭМ!$D$33:$D$776,СВЦЭМ!$A$33:$A$776,$A144,СВЦЭМ!$B$33:$B$776,F$119)+'СЕТ СН'!$H$14+СВЦЭМ!$D$10+'СЕТ СН'!$H$6-'СЕТ СН'!$H$26</f>
        <v>1199.63374331</v>
      </c>
      <c r="G144" s="36">
        <f>SUMIFS(СВЦЭМ!$D$33:$D$776,СВЦЭМ!$A$33:$A$776,$A144,СВЦЭМ!$B$33:$B$776,G$119)+'СЕТ СН'!$H$14+СВЦЭМ!$D$10+'СЕТ СН'!$H$6-'СЕТ СН'!$H$26</f>
        <v>1184.1062237900001</v>
      </c>
      <c r="H144" s="36">
        <f>SUMIFS(СВЦЭМ!$D$33:$D$776,СВЦЭМ!$A$33:$A$776,$A144,СВЦЭМ!$B$33:$B$776,H$119)+'СЕТ СН'!$H$14+СВЦЭМ!$D$10+'СЕТ СН'!$H$6-'СЕТ СН'!$H$26</f>
        <v>1148.0854536300001</v>
      </c>
      <c r="I144" s="36">
        <f>SUMIFS(СВЦЭМ!$D$33:$D$776,СВЦЭМ!$A$33:$A$776,$A144,СВЦЭМ!$B$33:$B$776,I$119)+'СЕТ СН'!$H$14+СВЦЭМ!$D$10+'СЕТ СН'!$H$6-'СЕТ СН'!$H$26</f>
        <v>1122.0952965500001</v>
      </c>
      <c r="J144" s="36">
        <f>SUMIFS(СВЦЭМ!$D$33:$D$776,СВЦЭМ!$A$33:$A$776,$A144,СВЦЭМ!$B$33:$B$776,J$119)+'СЕТ СН'!$H$14+СВЦЭМ!$D$10+'СЕТ СН'!$H$6-'СЕТ СН'!$H$26</f>
        <v>1112.3811857599999</v>
      </c>
      <c r="K144" s="36">
        <f>SUMIFS(СВЦЭМ!$D$33:$D$776,СВЦЭМ!$A$33:$A$776,$A144,СВЦЭМ!$B$33:$B$776,K$119)+'СЕТ СН'!$H$14+СВЦЭМ!$D$10+'СЕТ СН'!$H$6-'СЕТ СН'!$H$26</f>
        <v>1109.2569217099999</v>
      </c>
      <c r="L144" s="36">
        <f>SUMIFS(СВЦЭМ!$D$33:$D$776,СВЦЭМ!$A$33:$A$776,$A144,СВЦЭМ!$B$33:$B$776,L$119)+'СЕТ СН'!$H$14+СВЦЭМ!$D$10+'СЕТ СН'!$H$6-'СЕТ СН'!$H$26</f>
        <v>1119.7488855700001</v>
      </c>
      <c r="M144" s="36">
        <f>SUMIFS(СВЦЭМ!$D$33:$D$776,СВЦЭМ!$A$33:$A$776,$A144,СВЦЭМ!$B$33:$B$776,M$119)+'СЕТ СН'!$H$14+СВЦЭМ!$D$10+'СЕТ СН'!$H$6-'СЕТ СН'!$H$26</f>
        <v>1078.9085831699999</v>
      </c>
      <c r="N144" s="36">
        <f>SUMIFS(СВЦЭМ!$D$33:$D$776,СВЦЭМ!$A$33:$A$776,$A144,СВЦЭМ!$B$33:$B$776,N$119)+'СЕТ СН'!$H$14+СВЦЭМ!$D$10+'СЕТ СН'!$H$6-'СЕТ СН'!$H$26</f>
        <v>1038.61828085</v>
      </c>
      <c r="O144" s="36">
        <f>SUMIFS(СВЦЭМ!$D$33:$D$776,СВЦЭМ!$A$33:$A$776,$A144,СВЦЭМ!$B$33:$B$776,O$119)+'СЕТ СН'!$H$14+СВЦЭМ!$D$10+'СЕТ СН'!$H$6-'СЕТ СН'!$H$26</f>
        <v>1017.01631493</v>
      </c>
      <c r="P144" s="36">
        <f>SUMIFS(СВЦЭМ!$D$33:$D$776,СВЦЭМ!$A$33:$A$776,$A144,СВЦЭМ!$B$33:$B$776,P$119)+'СЕТ СН'!$H$14+СВЦЭМ!$D$10+'СЕТ СН'!$H$6-'СЕТ СН'!$H$26</f>
        <v>1012.65168064</v>
      </c>
      <c r="Q144" s="36">
        <f>SUMIFS(СВЦЭМ!$D$33:$D$776,СВЦЭМ!$A$33:$A$776,$A144,СВЦЭМ!$B$33:$B$776,Q$119)+'СЕТ СН'!$H$14+СВЦЭМ!$D$10+'СЕТ СН'!$H$6-'СЕТ СН'!$H$26</f>
        <v>1009.75214248</v>
      </c>
      <c r="R144" s="36">
        <f>SUMIFS(СВЦЭМ!$D$33:$D$776,СВЦЭМ!$A$33:$A$776,$A144,СВЦЭМ!$B$33:$B$776,R$119)+'СЕТ СН'!$H$14+СВЦЭМ!$D$10+'СЕТ СН'!$H$6-'СЕТ СН'!$H$26</f>
        <v>1010.8359940700001</v>
      </c>
      <c r="S144" s="36">
        <f>SUMIFS(СВЦЭМ!$D$33:$D$776,СВЦЭМ!$A$33:$A$776,$A144,СВЦЭМ!$B$33:$B$776,S$119)+'СЕТ СН'!$H$14+СВЦЭМ!$D$10+'СЕТ СН'!$H$6-'СЕТ СН'!$H$26</f>
        <v>1013.87532792</v>
      </c>
      <c r="T144" s="36">
        <f>SUMIFS(СВЦЭМ!$D$33:$D$776,СВЦЭМ!$A$33:$A$776,$A144,СВЦЭМ!$B$33:$B$776,T$119)+'СЕТ СН'!$H$14+СВЦЭМ!$D$10+'СЕТ СН'!$H$6-'СЕТ СН'!$H$26</f>
        <v>1003.7700707500001</v>
      </c>
      <c r="U144" s="36">
        <f>SUMIFS(СВЦЭМ!$D$33:$D$776,СВЦЭМ!$A$33:$A$776,$A144,СВЦЭМ!$B$33:$B$776,U$119)+'СЕТ СН'!$H$14+СВЦЭМ!$D$10+'СЕТ СН'!$H$6-'СЕТ СН'!$H$26</f>
        <v>1016.20549071</v>
      </c>
      <c r="V144" s="36">
        <f>SUMIFS(СВЦЭМ!$D$33:$D$776,СВЦЭМ!$A$33:$A$776,$A144,СВЦЭМ!$B$33:$B$776,V$119)+'СЕТ СН'!$H$14+СВЦЭМ!$D$10+'СЕТ СН'!$H$6-'СЕТ СН'!$H$26</f>
        <v>1029.34579515</v>
      </c>
      <c r="W144" s="36">
        <f>SUMIFS(СВЦЭМ!$D$33:$D$776,СВЦЭМ!$A$33:$A$776,$A144,СВЦЭМ!$B$33:$B$776,W$119)+'СЕТ СН'!$H$14+СВЦЭМ!$D$10+'СЕТ СН'!$H$6-'СЕТ СН'!$H$26</f>
        <v>1016.9008105200001</v>
      </c>
      <c r="X144" s="36">
        <f>SUMIFS(СВЦЭМ!$D$33:$D$776,СВЦЭМ!$A$33:$A$776,$A144,СВЦЭМ!$B$33:$B$776,X$119)+'СЕТ СН'!$H$14+СВЦЭМ!$D$10+'СЕТ СН'!$H$6-'СЕТ СН'!$H$26</f>
        <v>1046.2464659500001</v>
      </c>
      <c r="Y144" s="36">
        <f>SUMIFS(СВЦЭМ!$D$33:$D$776,СВЦЭМ!$A$33:$A$776,$A144,СВЦЭМ!$B$33:$B$776,Y$119)+'СЕТ СН'!$H$14+СВЦЭМ!$D$10+'СЕТ СН'!$H$6-'СЕТ СН'!$H$26</f>
        <v>1127.5044614000001</v>
      </c>
    </row>
    <row r="145" spans="1:27" ht="15.75" x14ac:dyDescent="0.2">
      <c r="A145" s="35">
        <f t="shared" si="3"/>
        <v>44100</v>
      </c>
      <c r="B145" s="36">
        <f>SUMIFS(СВЦЭМ!$D$33:$D$776,СВЦЭМ!$A$33:$A$776,$A145,СВЦЭМ!$B$33:$B$776,B$119)+'СЕТ СН'!$H$14+СВЦЭМ!$D$10+'СЕТ СН'!$H$6-'СЕТ СН'!$H$26</f>
        <v>1197.3092281899999</v>
      </c>
      <c r="C145" s="36">
        <f>SUMIFS(СВЦЭМ!$D$33:$D$776,СВЦЭМ!$A$33:$A$776,$A145,СВЦЭМ!$B$33:$B$776,C$119)+'СЕТ СН'!$H$14+СВЦЭМ!$D$10+'СЕТ СН'!$H$6-'СЕТ СН'!$H$26</f>
        <v>1227.4146608199999</v>
      </c>
      <c r="D145" s="36">
        <f>SUMIFS(СВЦЭМ!$D$33:$D$776,СВЦЭМ!$A$33:$A$776,$A145,СВЦЭМ!$B$33:$B$776,D$119)+'СЕТ СН'!$H$14+СВЦЭМ!$D$10+'СЕТ СН'!$H$6-'СЕТ СН'!$H$26</f>
        <v>1244.1722474399999</v>
      </c>
      <c r="E145" s="36">
        <f>SUMIFS(СВЦЭМ!$D$33:$D$776,СВЦЭМ!$A$33:$A$776,$A145,СВЦЭМ!$B$33:$B$776,E$119)+'СЕТ СН'!$H$14+СВЦЭМ!$D$10+'СЕТ СН'!$H$6-'СЕТ СН'!$H$26</f>
        <v>1253.9561987900001</v>
      </c>
      <c r="F145" s="36">
        <f>SUMIFS(СВЦЭМ!$D$33:$D$776,СВЦЭМ!$A$33:$A$776,$A145,СВЦЭМ!$B$33:$B$776,F$119)+'СЕТ СН'!$H$14+СВЦЭМ!$D$10+'СЕТ СН'!$H$6-'СЕТ СН'!$H$26</f>
        <v>1258.4275890399999</v>
      </c>
      <c r="G145" s="36">
        <f>SUMIFS(СВЦЭМ!$D$33:$D$776,СВЦЭМ!$A$33:$A$776,$A145,СВЦЭМ!$B$33:$B$776,G$119)+'СЕТ СН'!$H$14+СВЦЭМ!$D$10+'СЕТ СН'!$H$6-'СЕТ СН'!$H$26</f>
        <v>1247.9596835500001</v>
      </c>
      <c r="H145" s="36">
        <f>SUMIFS(СВЦЭМ!$D$33:$D$776,СВЦЭМ!$A$33:$A$776,$A145,СВЦЭМ!$B$33:$B$776,H$119)+'СЕТ СН'!$H$14+СВЦЭМ!$D$10+'СЕТ СН'!$H$6-'СЕТ СН'!$H$26</f>
        <v>1224.1899087199999</v>
      </c>
      <c r="I145" s="36">
        <f>SUMIFS(СВЦЭМ!$D$33:$D$776,СВЦЭМ!$A$33:$A$776,$A145,СВЦЭМ!$B$33:$B$776,I$119)+'СЕТ СН'!$H$14+СВЦЭМ!$D$10+'СЕТ СН'!$H$6-'СЕТ СН'!$H$26</f>
        <v>1186.6633743900002</v>
      </c>
      <c r="J145" s="36">
        <f>SUMIFS(СВЦЭМ!$D$33:$D$776,СВЦЭМ!$A$33:$A$776,$A145,СВЦЭМ!$B$33:$B$776,J$119)+'СЕТ СН'!$H$14+СВЦЭМ!$D$10+'СЕТ СН'!$H$6-'СЕТ СН'!$H$26</f>
        <v>1146.85142569</v>
      </c>
      <c r="K145" s="36">
        <f>SUMIFS(СВЦЭМ!$D$33:$D$776,СВЦЭМ!$A$33:$A$776,$A145,СВЦЭМ!$B$33:$B$776,K$119)+'СЕТ СН'!$H$14+СВЦЭМ!$D$10+'СЕТ СН'!$H$6-'СЕТ СН'!$H$26</f>
        <v>1124.5603442300001</v>
      </c>
      <c r="L145" s="36">
        <f>SUMIFS(СВЦЭМ!$D$33:$D$776,СВЦЭМ!$A$33:$A$776,$A145,СВЦЭМ!$B$33:$B$776,L$119)+'СЕТ СН'!$H$14+СВЦЭМ!$D$10+'СЕТ СН'!$H$6-'СЕТ СН'!$H$26</f>
        <v>1114.1483616800001</v>
      </c>
      <c r="M145" s="36">
        <f>SUMIFS(СВЦЭМ!$D$33:$D$776,СВЦЭМ!$A$33:$A$776,$A145,СВЦЭМ!$B$33:$B$776,M$119)+'СЕТ СН'!$H$14+СВЦЭМ!$D$10+'СЕТ СН'!$H$6-'СЕТ СН'!$H$26</f>
        <v>1072.6558996700001</v>
      </c>
      <c r="N145" s="36">
        <f>SUMIFS(СВЦЭМ!$D$33:$D$776,СВЦЭМ!$A$33:$A$776,$A145,СВЦЭМ!$B$33:$B$776,N$119)+'СЕТ СН'!$H$14+СВЦЭМ!$D$10+'СЕТ СН'!$H$6-'СЕТ СН'!$H$26</f>
        <v>1039.6394204399999</v>
      </c>
      <c r="O145" s="36">
        <f>SUMIFS(СВЦЭМ!$D$33:$D$776,СВЦЭМ!$A$33:$A$776,$A145,СВЦЭМ!$B$33:$B$776,O$119)+'СЕТ СН'!$H$14+СВЦЭМ!$D$10+'СЕТ СН'!$H$6-'СЕТ СН'!$H$26</f>
        <v>1023.15347997</v>
      </c>
      <c r="P145" s="36">
        <f>SUMIFS(СВЦЭМ!$D$33:$D$776,СВЦЭМ!$A$33:$A$776,$A145,СВЦЭМ!$B$33:$B$776,P$119)+'СЕТ СН'!$H$14+СВЦЭМ!$D$10+'СЕТ СН'!$H$6-'СЕТ СН'!$H$26</f>
        <v>1021.15920664</v>
      </c>
      <c r="Q145" s="36">
        <f>SUMIFS(СВЦЭМ!$D$33:$D$776,СВЦЭМ!$A$33:$A$776,$A145,СВЦЭМ!$B$33:$B$776,Q$119)+'СЕТ СН'!$H$14+СВЦЭМ!$D$10+'СЕТ СН'!$H$6-'СЕТ СН'!$H$26</f>
        <v>1020.86676157</v>
      </c>
      <c r="R145" s="36">
        <f>SUMIFS(СВЦЭМ!$D$33:$D$776,СВЦЭМ!$A$33:$A$776,$A145,СВЦЭМ!$B$33:$B$776,R$119)+'СЕТ СН'!$H$14+СВЦЭМ!$D$10+'СЕТ СН'!$H$6-'СЕТ СН'!$H$26</f>
        <v>1017.86836839</v>
      </c>
      <c r="S145" s="36">
        <f>SUMIFS(СВЦЭМ!$D$33:$D$776,СВЦЭМ!$A$33:$A$776,$A145,СВЦЭМ!$B$33:$B$776,S$119)+'СЕТ СН'!$H$14+СВЦЭМ!$D$10+'СЕТ СН'!$H$6-'СЕТ СН'!$H$26</f>
        <v>1017.78679289</v>
      </c>
      <c r="T145" s="36">
        <f>SUMIFS(СВЦЭМ!$D$33:$D$776,СВЦЭМ!$A$33:$A$776,$A145,СВЦЭМ!$B$33:$B$776,T$119)+'СЕТ СН'!$H$14+СВЦЭМ!$D$10+'СЕТ СН'!$H$6-'СЕТ СН'!$H$26</f>
        <v>1011.50126578</v>
      </c>
      <c r="U145" s="36">
        <f>SUMIFS(СВЦЭМ!$D$33:$D$776,СВЦЭМ!$A$33:$A$776,$A145,СВЦЭМ!$B$33:$B$776,U$119)+'СЕТ СН'!$H$14+СВЦЭМ!$D$10+'СЕТ СН'!$H$6-'СЕТ СН'!$H$26</f>
        <v>1028.1804692200001</v>
      </c>
      <c r="V145" s="36">
        <f>SUMIFS(СВЦЭМ!$D$33:$D$776,СВЦЭМ!$A$33:$A$776,$A145,СВЦЭМ!$B$33:$B$776,V$119)+'СЕТ СН'!$H$14+СВЦЭМ!$D$10+'СЕТ СН'!$H$6-'СЕТ СН'!$H$26</f>
        <v>1030.39805275</v>
      </c>
      <c r="W145" s="36">
        <f>SUMIFS(СВЦЭМ!$D$33:$D$776,СВЦЭМ!$A$33:$A$776,$A145,СВЦЭМ!$B$33:$B$776,W$119)+'СЕТ СН'!$H$14+СВЦЭМ!$D$10+'СЕТ СН'!$H$6-'СЕТ СН'!$H$26</f>
        <v>1009.52124428</v>
      </c>
      <c r="X145" s="36">
        <f>SUMIFS(СВЦЭМ!$D$33:$D$776,СВЦЭМ!$A$33:$A$776,$A145,СВЦЭМ!$B$33:$B$776,X$119)+'СЕТ СН'!$H$14+СВЦЭМ!$D$10+'СЕТ СН'!$H$6-'СЕТ СН'!$H$26</f>
        <v>1038.1571723900001</v>
      </c>
      <c r="Y145" s="36">
        <f>SUMIFS(СВЦЭМ!$D$33:$D$776,СВЦЭМ!$A$33:$A$776,$A145,СВЦЭМ!$B$33:$B$776,Y$119)+'СЕТ СН'!$H$14+СВЦЭМ!$D$10+'СЕТ СН'!$H$6-'СЕТ СН'!$H$26</f>
        <v>1122.9100773600001</v>
      </c>
    </row>
    <row r="146" spans="1:27" ht="15.75" x14ac:dyDescent="0.2">
      <c r="A146" s="35">
        <f t="shared" si="3"/>
        <v>44101</v>
      </c>
      <c r="B146" s="36">
        <f>SUMIFS(СВЦЭМ!$D$33:$D$776,СВЦЭМ!$A$33:$A$776,$A146,СВЦЭМ!$B$33:$B$776,B$119)+'СЕТ СН'!$H$14+СВЦЭМ!$D$10+'СЕТ СН'!$H$6-'СЕТ СН'!$H$26</f>
        <v>1179.88643196</v>
      </c>
      <c r="C146" s="36">
        <f>SUMIFS(СВЦЭМ!$D$33:$D$776,СВЦЭМ!$A$33:$A$776,$A146,СВЦЭМ!$B$33:$B$776,C$119)+'СЕТ СН'!$H$14+СВЦЭМ!$D$10+'СЕТ СН'!$H$6-'СЕТ СН'!$H$26</f>
        <v>1205.2483010800001</v>
      </c>
      <c r="D146" s="36">
        <f>SUMIFS(СВЦЭМ!$D$33:$D$776,СВЦЭМ!$A$33:$A$776,$A146,СВЦЭМ!$B$33:$B$776,D$119)+'СЕТ СН'!$H$14+СВЦЭМ!$D$10+'СЕТ СН'!$H$6-'СЕТ СН'!$H$26</f>
        <v>1224.8179353999999</v>
      </c>
      <c r="E146" s="36">
        <f>SUMIFS(СВЦЭМ!$D$33:$D$776,СВЦЭМ!$A$33:$A$776,$A146,СВЦЭМ!$B$33:$B$776,E$119)+'СЕТ СН'!$H$14+СВЦЭМ!$D$10+'СЕТ СН'!$H$6-'СЕТ СН'!$H$26</f>
        <v>1235.4090677500001</v>
      </c>
      <c r="F146" s="36">
        <f>SUMIFS(СВЦЭМ!$D$33:$D$776,СВЦЭМ!$A$33:$A$776,$A146,СВЦЭМ!$B$33:$B$776,F$119)+'СЕТ СН'!$H$14+СВЦЭМ!$D$10+'СЕТ СН'!$H$6-'СЕТ СН'!$H$26</f>
        <v>1238.24061089</v>
      </c>
      <c r="G146" s="36">
        <f>SUMIFS(СВЦЭМ!$D$33:$D$776,СВЦЭМ!$A$33:$A$776,$A146,СВЦЭМ!$B$33:$B$776,G$119)+'СЕТ СН'!$H$14+СВЦЭМ!$D$10+'СЕТ СН'!$H$6-'СЕТ СН'!$H$26</f>
        <v>1233.34886205</v>
      </c>
      <c r="H146" s="36">
        <f>SUMIFS(СВЦЭМ!$D$33:$D$776,СВЦЭМ!$A$33:$A$776,$A146,СВЦЭМ!$B$33:$B$776,H$119)+'СЕТ СН'!$H$14+СВЦЭМ!$D$10+'СЕТ СН'!$H$6-'СЕТ СН'!$H$26</f>
        <v>1214.9846146499999</v>
      </c>
      <c r="I146" s="36">
        <f>SUMIFS(СВЦЭМ!$D$33:$D$776,СВЦЭМ!$A$33:$A$776,$A146,СВЦЭМ!$B$33:$B$776,I$119)+'СЕТ СН'!$H$14+СВЦЭМ!$D$10+'СЕТ СН'!$H$6-'СЕТ СН'!$H$26</f>
        <v>1187.3601040200001</v>
      </c>
      <c r="J146" s="36">
        <f>SUMIFS(СВЦЭМ!$D$33:$D$776,СВЦЭМ!$A$33:$A$776,$A146,СВЦЭМ!$B$33:$B$776,J$119)+'СЕТ СН'!$H$14+СВЦЭМ!$D$10+'СЕТ СН'!$H$6-'СЕТ СН'!$H$26</f>
        <v>1150.91517681</v>
      </c>
      <c r="K146" s="36">
        <f>SUMIFS(СВЦЭМ!$D$33:$D$776,СВЦЭМ!$A$33:$A$776,$A146,СВЦЭМ!$B$33:$B$776,K$119)+'СЕТ СН'!$H$14+СВЦЭМ!$D$10+'СЕТ СН'!$H$6-'СЕТ СН'!$H$26</f>
        <v>1114.16579527</v>
      </c>
      <c r="L146" s="36">
        <f>SUMIFS(СВЦЭМ!$D$33:$D$776,СВЦЭМ!$A$33:$A$776,$A146,СВЦЭМ!$B$33:$B$776,L$119)+'СЕТ СН'!$H$14+СВЦЭМ!$D$10+'СЕТ СН'!$H$6-'СЕТ СН'!$H$26</f>
        <v>1097.97809568</v>
      </c>
      <c r="M146" s="36">
        <f>SUMIFS(СВЦЭМ!$D$33:$D$776,СВЦЭМ!$A$33:$A$776,$A146,СВЦЭМ!$B$33:$B$776,M$119)+'СЕТ СН'!$H$14+СВЦЭМ!$D$10+'СЕТ СН'!$H$6-'СЕТ СН'!$H$26</f>
        <v>1056.39362123</v>
      </c>
      <c r="N146" s="36">
        <f>SUMIFS(СВЦЭМ!$D$33:$D$776,СВЦЭМ!$A$33:$A$776,$A146,СВЦЭМ!$B$33:$B$776,N$119)+'СЕТ СН'!$H$14+СВЦЭМ!$D$10+'СЕТ СН'!$H$6-'СЕТ СН'!$H$26</f>
        <v>1011.4196081700001</v>
      </c>
      <c r="O146" s="36">
        <f>SUMIFS(СВЦЭМ!$D$33:$D$776,СВЦЭМ!$A$33:$A$776,$A146,СВЦЭМ!$B$33:$B$776,O$119)+'СЕТ СН'!$H$14+СВЦЭМ!$D$10+'СЕТ СН'!$H$6-'СЕТ СН'!$H$26</f>
        <v>995.52344158000005</v>
      </c>
      <c r="P146" s="36">
        <f>SUMIFS(СВЦЭМ!$D$33:$D$776,СВЦЭМ!$A$33:$A$776,$A146,СВЦЭМ!$B$33:$B$776,P$119)+'СЕТ СН'!$H$14+СВЦЭМ!$D$10+'СЕТ СН'!$H$6-'СЕТ СН'!$H$26</f>
        <v>996.90268522000008</v>
      </c>
      <c r="Q146" s="36">
        <f>SUMIFS(СВЦЭМ!$D$33:$D$776,СВЦЭМ!$A$33:$A$776,$A146,СВЦЭМ!$B$33:$B$776,Q$119)+'СЕТ СН'!$H$14+СВЦЭМ!$D$10+'СЕТ СН'!$H$6-'СЕТ СН'!$H$26</f>
        <v>1002.6570305400001</v>
      </c>
      <c r="R146" s="36">
        <f>SUMIFS(СВЦЭМ!$D$33:$D$776,СВЦЭМ!$A$33:$A$776,$A146,СВЦЭМ!$B$33:$B$776,R$119)+'СЕТ СН'!$H$14+СВЦЭМ!$D$10+'СЕТ СН'!$H$6-'СЕТ СН'!$H$26</f>
        <v>1000.56270007</v>
      </c>
      <c r="S146" s="36">
        <f>SUMIFS(СВЦЭМ!$D$33:$D$776,СВЦЭМ!$A$33:$A$776,$A146,СВЦЭМ!$B$33:$B$776,S$119)+'СЕТ СН'!$H$14+СВЦЭМ!$D$10+'СЕТ СН'!$H$6-'СЕТ СН'!$H$26</f>
        <v>998.04345378000005</v>
      </c>
      <c r="T146" s="36">
        <f>SUMIFS(СВЦЭМ!$D$33:$D$776,СВЦЭМ!$A$33:$A$776,$A146,СВЦЭМ!$B$33:$B$776,T$119)+'СЕТ СН'!$H$14+СВЦЭМ!$D$10+'СЕТ СН'!$H$6-'СЕТ СН'!$H$26</f>
        <v>1000.61119651</v>
      </c>
      <c r="U146" s="36">
        <f>SUMIFS(СВЦЭМ!$D$33:$D$776,СВЦЭМ!$A$33:$A$776,$A146,СВЦЭМ!$B$33:$B$776,U$119)+'СЕТ СН'!$H$14+СВЦЭМ!$D$10+'СЕТ СН'!$H$6-'СЕТ СН'!$H$26</f>
        <v>1034.08882212</v>
      </c>
      <c r="V146" s="36">
        <f>SUMIFS(СВЦЭМ!$D$33:$D$776,СВЦЭМ!$A$33:$A$776,$A146,СВЦЭМ!$B$33:$B$776,V$119)+'СЕТ СН'!$H$14+СВЦЭМ!$D$10+'СЕТ СН'!$H$6-'СЕТ СН'!$H$26</f>
        <v>1041.3538489699999</v>
      </c>
      <c r="W146" s="36">
        <f>SUMIFS(СВЦЭМ!$D$33:$D$776,СВЦЭМ!$A$33:$A$776,$A146,СВЦЭМ!$B$33:$B$776,W$119)+'СЕТ СН'!$H$14+СВЦЭМ!$D$10+'СЕТ СН'!$H$6-'СЕТ СН'!$H$26</f>
        <v>1023.16694509</v>
      </c>
      <c r="X146" s="36">
        <f>SUMIFS(СВЦЭМ!$D$33:$D$776,СВЦЭМ!$A$33:$A$776,$A146,СВЦЭМ!$B$33:$B$776,X$119)+'СЕТ СН'!$H$14+СВЦЭМ!$D$10+'СЕТ СН'!$H$6-'СЕТ СН'!$H$26</f>
        <v>1009.29192598</v>
      </c>
      <c r="Y146" s="36">
        <f>SUMIFS(СВЦЭМ!$D$33:$D$776,СВЦЭМ!$A$33:$A$776,$A146,СВЦЭМ!$B$33:$B$776,Y$119)+'СЕТ СН'!$H$14+СВЦЭМ!$D$10+'СЕТ СН'!$H$6-'СЕТ СН'!$H$26</f>
        <v>1099.3283201899999</v>
      </c>
    </row>
    <row r="147" spans="1:27" ht="15.75" x14ac:dyDescent="0.2">
      <c r="A147" s="35">
        <f t="shared" si="3"/>
        <v>44102</v>
      </c>
      <c r="B147" s="36">
        <f>SUMIFS(СВЦЭМ!$D$33:$D$776,СВЦЭМ!$A$33:$A$776,$A147,СВЦЭМ!$B$33:$B$776,B$119)+'СЕТ СН'!$H$14+СВЦЭМ!$D$10+'СЕТ СН'!$H$6-'СЕТ СН'!$H$26</f>
        <v>1171.4330852400001</v>
      </c>
      <c r="C147" s="36">
        <f>SUMIFS(СВЦЭМ!$D$33:$D$776,СВЦЭМ!$A$33:$A$776,$A147,СВЦЭМ!$B$33:$B$776,C$119)+'СЕТ СН'!$H$14+СВЦЭМ!$D$10+'СЕТ СН'!$H$6-'СЕТ СН'!$H$26</f>
        <v>1187.96571675</v>
      </c>
      <c r="D147" s="36">
        <f>SUMIFS(СВЦЭМ!$D$33:$D$776,СВЦЭМ!$A$33:$A$776,$A147,СВЦЭМ!$B$33:$B$776,D$119)+'СЕТ СН'!$H$14+СВЦЭМ!$D$10+'СЕТ СН'!$H$6-'СЕТ СН'!$H$26</f>
        <v>1200.39512302</v>
      </c>
      <c r="E147" s="36">
        <f>SUMIFS(СВЦЭМ!$D$33:$D$776,СВЦЭМ!$A$33:$A$776,$A147,СВЦЭМ!$B$33:$B$776,E$119)+'СЕТ СН'!$H$14+СВЦЭМ!$D$10+'СЕТ СН'!$H$6-'СЕТ СН'!$H$26</f>
        <v>1213.7911287100001</v>
      </c>
      <c r="F147" s="36">
        <f>SUMIFS(СВЦЭМ!$D$33:$D$776,СВЦЭМ!$A$33:$A$776,$A147,СВЦЭМ!$B$33:$B$776,F$119)+'СЕТ СН'!$H$14+СВЦЭМ!$D$10+'СЕТ СН'!$H$6-'СЕТ СН'!$H$26</f>
        <v>1214.16988569</v>
      </c>
      <c r="G147" s="36">
        <f>SUMIFS(СВЦЭМ!$D$33:$D$776,СВЦЭМ!$A$33:$A$776,$A147,СВЦЭМ!$B$33:$B$776,G$119)+'СЕТ СН'!$H$14+СВЦЭМ!$D$10+'СЕТ СН'!$H$6-'СЕТ СН'!$H$26</f>
        <v>1199.1036489000001</v>
      </c>
      <c r="H147" s="36">
        <f>SUMIFS(СВЦЭМ!$D$33:$D$776,СВЦЭМ!$A$33:$A$776,$A147,СВЦЭМ!$B$33:$B$776,H$119)+'СЕТ СН'!$H$14+СВЦЭМ!$D$10+'СЕТ СН'!$H$6-'СЕТ СН'!$H$26</f>
        <v>1153.3002405000002</v>
      </c>
      <c r="I147" s="36">
        <f>SUMIFS(СВЦЭМ!$D$33:$D$776,СВЦЭМ!$A$33:$A$776,$A147,СВЦЭМ!$B$33:$B$776,I$119)+'СЕТ СН'!$H$14+СВЦЭМ!$D$10+'СЕТ СН'!$H$6-'СЕТ СН'!$H$26</f>
        <v>1132.6263339900001</v>
      </c>
      <c r="J147" s="36">
        <f>SUMIFS(СВЦЭМ!$D$33:$D$776,СВЦЭМ!$A$33:$A$776,$A147,СВЦЭМ!$B$33:$B$776,J$119)+'СЕТ СН'!$H$14+СВЦЭМ!$D$10+'СЕТ СН'!$H$6-'СЕТ СН'!$H$26</f>
        <v>1095.09028352</v>
      </c>
      <c r="K147" s="36">
        <f>SUMIFS(СВЦЭМ!$D$33:$D$776,СВЦЭМ!$A$33:$A$776,$A147,СВЦЭМ!$B$33:$B$776,K$119)+'СЕТ СН'!$H$14+СВЦЭМ!$D$10+'СЕТ СН'!$H$6-'СЕТ СН'!$H$26</f>
        <v>1087.0936032899999</v>
      </c>
      <c r="L147" s="36">
        <f>SUMIFS(СВЦЭМ!$D$33:$D$776,СВЦЭМ!$A$33:$A$776,$A147,СВЦЭМ!$B$33:$B$776,L$119)+'СЕТ СН'!$H$14+СВЦЭМ!$D$10+'СЕТ СН'!$H$6-'СЕТ СН'!$H$26</f>
        <v>1090.2518307700002</v>
      </c>
      <c r="M147" s="36">
        <f>SUMIFS(СВЦЭМ!$D$33:$D$776,СВЦЭМ!$A$33:$A$776,$A147,СВЦЭМ!$B$33:$B$776,M$119)+'СЕТ СН'!$H$14+СВЦЭМ!$D$10+'СЕТ СН'!$H$6-'СЕТ СН'!$H$26</f>
        <v>1049.88213812</v>
      </c>
      <c r="N147" s="36">
        <f>SUMIFS(СВЦЭМ!$D$33:$D$776,СВЦЭМ!$A$33:$A$776,$A147,СВЦЭМ!$B$33:$B$776,N$119)+'СЕТ СН'!$H$14+СВЦЭМ!$D$10+'СЕТ СН'!$H$6-'СЕТ СН'!$H$26</f>
        <v>1002.96412403</v>
      </c>
      <c r="O147" s="36">
        <f>SUMIFS(СВЦЭМ!$D$33:$D$776,СВЦЭМ!$A$33:$A$776,$A147,СВЦЭМ!$B$33:$B$776,O$119)+'СЕТ СН'!$H$14+СВЦЭМ!$D$10+'СЕТ СН'!$H$6-'СЕТ СН'!$H$26</f>
        <v>987.27634252000007</v>
      </c>
      <c r="P147" s="36">
        <f>SUMIFS(СВЦЭМ!$D$33:$D$776,СВЦЭМ!$A$33:$A$776,$A147,СВЦЭМ!$B$33:$B$776,P$119)+'СЕТ СН'!$H$14+СВЦЭМ!$D$10+'СЕТ СН'!$H$6-'СЕТ СН'!$H$26</f>
        <v>981.02242395000007</v>
      </c>
      <c r="Q147" s="36">
        <f>SUMIFS(СВЦЭМ!$D$33:$D$776,СВЦЭМ!$A$33:$A$776,$A147,СВЦЭМ!$B$33:$B$776,Q$119)+'СЕТ СН'!$H$14+СВЦЭМ!$D$10+'СЕТ СН'!$H$6-'СЕТ СН'!$H$26</f>
        <v>980.99499148000007</v>
      </c>
      <c r="R147" s="36">
        <f>SUMIFS(СВЦЭМ!$D$33:$D$776,СВЦЭМ!$A$33:$A$776,$A147,СВЦЭМ!$B$33:$B$776,R$119)+'СЕТ СН'!$H$14+СВЦЭМ!$D$10+'СЕТ СН'!$H$6-'СЕТ СН'!$H$26</f>
        <v>972.48128587999997</v>
      </c>
      <c r="S147" s="36">
        <f>SUMIFS(СВЦЭМ!$D$33:$D$776,СВЦЭМ!$A$33:$A$776,$A147,СВЦЭМ!$B$33:$B$776,S$119)+'СЕТ СН'!$H$14+СВЦЭМ!$D$10+'СЕТ СН'!$H$6-'СЕТ СН'!$H$26</f>
        <v>990.58542109000007</v>
      </c>
      <c r="T147" s="36">
        <f>SUMIFS(СВЦЭМ!$D$33:$D$776,СВЦЭМ!$A$33:$A$776,$A147,СВЦЭМ!$B$33:$B$776,T$119)+'СЕТ СН'!$H$14+СВЦЭМ!$D$10+'СЕТ СН'!$H$6-'СЕТ СН'!$H$26</f>
        <v>1004.2661779700001</v>
      </c>
      <c r="U147" s="36">
        <f>SUMIFS(СВЦЭМ!$D$33:$D$776,СВЦЭМ!$A$33:$A$776,$A147,СВЦЭМ!$B$33:$B$776,U$119)+'СЕТ СН'!$H$14+СВЦЭМ!$D$10+'СЕТ СН'!$H$6-'СЕТ СН'!$H$26</f>
        <v>1030.7134663400002</v>
      </c>
      <c r="V147" s="36">
        <f>SUMIFS(СВЦЭМ!$D$33:$D$776,СВЦЭМ!$A$33:$A$776,$A147,СВЦЭМ!$B$33:$B$776,V$119)+'СЕТ СН'!$H$14+СВЦЭМ!$D$10+'СЕТ СН'!$H$6-'СЕТ СН'!$H$26</f>
        <v>1021.4275660000001</v>
      </c>
      <c r="W147" s="36">
        <f>SUMIFS(СВЦЭМ!$D$33:$D$776,СВЦЭМ!$A$33:$A$776,$A147,СВЦЭМ!$B$33:$B$776,W$119)+'СЕТ СН'!$H$14+СВЦЭМ!$D$10+'СЕТ СН'!$H$6-'СЕТ СН'!$H$26</f>
        <v>1003.9609319800001</v>
      </c>
      <c r="X147" s="36">
        <f>SUMIFS(СВЦЭМ!$D$33:$D$776,СВЦЭМ!$A$33:$A$776,$A147,СВЦЭМ!$B$33:$B$776,X$119)+'СЕТ СН'!$H$14+СВЦЭМ!$D$10+'СЕТ СН'!$H$6-'СЕТ СН'!$H$26</f>
        <v>1008.5736216700001</v>
      </c>
      <c r="Y147" s="36">
        <f>SUMIFS(СВЦЭМ!$D$33:$D$776,СВЦЭМ!$A$33:$A$776,$A147,СВЦЭМ!$B$33:$B$776,Y$119)+'СЕТ СН'!$H$14+СВЦЭМ!$D$10+'СЕТ СН'!$H$6-'СЕТ СН'!$H$26</f>
        <v>1087.1441012499999</v>
      </c>
    </row>
    <row r="148" spans="1:27" ht="15.75" x14ac:dyDescent="0.2">
      <c r="A148" s="35">
        <f t="shared" si="3"/>
        <v>44103</v>
      </c>
      <c r="B148" s="36">
        <f>SUMIFS(СВЦЭМ!$D$33:$D$776,СВЦЭМ!$A$33:$A$776,$A148,СВЦЭМ!$B$33:$B$776,B$119)+'СЕТ СН'!$H$14+СВЦЭМ!$D$10+'СЕТ СН'!$H$6-'СЕТ СН'!$H$26</f>
        <v>1144.0031738500002</v>
      </c>
      <c r="C148" s="36">
        <f>SUMIFS(СВЦЭМ!$D$33:$D$776,СВЦЭМ!$A$33:$A$776,$A148,СВЦЭМ!$B$33:$B$776,C$119)+'СЕТ СН'!$H$14+СВЦЭМ!$D$10+'СЕТ СН'!$H$6-'СЕТ СН'!$H$26</f>
        <v>1174.33079939</v>
      </c>
      <c r="D148" s="36">
        <f>SUMIFS(СВЦЭМ!$D$33:$D$776,СВЦЭМ!$A$33:$A$776,$A148,СВЦЭМ!$B$33:$B$776,D$119)+'СЕТ СН'!$H$14+СВЦЭМ!$D$10+'СЕТ СН'!$H$6-'СЕТ СН'!$H$26</f>
        <v>1189.9909924799999</v>
      </c>
      <c r="E148" s="36">
        <f>SUMIFS(СВЦЭМ!$D$33:$D$776,СВЦЭМ!$A$33:$A$776,$A148,СВЦЭМ!$B$33:$B$776,E$119)+'СЕТ СН'!$H$14+СВЦЭМ!$D$10+'СЕТ СН'!$H$6-'СЕТ СН'!$H$26</f>
        <v>1207.8915772800001</v>
      </c>
      <c r="F148" s="36">
        <f>SUMIFS(СВЦЭМ!$D$33:$D$776,СВЦЭМ!$A$33:$A$776,$A148,СВЦЭМ!$B$33:$B$776,F$119)+'СЕТ СН'!$H$14+СВЦЭМ!$D$10+'СЕТ СН'!$H$6-'СЕТ СН'!$H$26</f>
        <v>1209.16936519</v>
      </c>
      <c r="G148" s="36">
        <f>SUMIFS(СВЦЭМ!$D$33:$D$776,СВЦЭМ!$A$33:$A$776,$A148,СВЦЭМ!$B$33:$B$776,G$119)+'СЕТ СН'!$H$14+СВЦЭМ!$D$10+'СЕТ СН'!$H$6-'СЕТ СН'!$H$26</f>
        <v>1191.7363233999999</v>
      </c>
      <c r="H148" s="36">
        <f>SUMIFS(СВЦЭМ!$D$33:$D$776,СВЦЭМ!$A$33:$A$776,$A148,СВЦЭМ!$B$33:$B$776,H$119)+'СЕТ СН'!$H$14+СВЦЭМ!$D$10+'СЕТ СН'!$H$6-'СЕТ СН'!$H$26</f>
        <v>1149.1306748000002</v>
      </c>
      <c r="I148" s="36">
        <f>SUMIFS(СВЦЭМ!$D$33:$D$776,СВЦЭМ!$A$33:$A$776,$A148,СВЦЭМ!$B$33:$B$776,I$119)+'СЕТ СН'!$H$14+СВЦЭМ!$D$10+'СЕТ СН'!$H$6-'СЕТ СН'!$H$26</f>
        <v>1094.8783035900001</v>
      </c>
      <c r="J148" s="36">
        <f>SUMIFS(СВЦЭМ!$D$33:$D$776,СВЦЭМ!$A$33:$A$776,$A148,СВЦЭМ!$B$33:$B$776,J$119)+'СЕТ СН'!$H$14+СВЦЭМ!$D$10+'СЕТ СН'!$H$6-'СЕТ СН'!$H$26</f>
        <v>1066.1884562700002</v>
      </c>
      <c r="K148" s="36">
        <f>SUMIFS(СВЦЭМ!$D$33:$D$776,СВЦЭМ!$A$33:$A$776,$A148,СВЦЭМ!$B$33:$B$776,K$119)+'СЕТ СН'!$H$14+СВЦЭМ!$D$10+'СЕТ СН'!$H$6-'СЕТ СН'!$H$26</f>
        <v>1056.1822353900002</v>
      </c>
      <c r="L148" s="36">
        <f>SUMIFS(СВЦЭМ!$D$33:$D$776,СВЦЭМ!$A$33:$A$776,$A148,СВЦЭМ!$B$33:$B$776,L$119)+'СЕТ СН'!$H$14+СВЦЭМ!$D$10+'СЕТ СН'!$H$6-'СЕТ СН'!$H$26</f>
        <v>1093.2677645200001</v>
      </c>
      <c r="M148" s="36">
        <f>SUMIFS(СВЦЭМ!$D$33:$D$776,СВЦЭМ!$A$33:$A$776,$A148,СВЦЭМ!$B$33:$B$776,M$119)+'СЕТ СН'!$H$14+СВЦЭМ!$D$10+'СЕТ СН'!$H$6-'СЕТ СН'!$H$26</f>
        <v>1075.4881816100001</v>
      </c>
      <c r="N148" s="36">
        <f>SUMIFS(СВЦЭМ!$D$33:$D$776,СВЦЭМ!$A$33:$A$776,$A148,СВЦЭМ!$B$33:$B$776,N$119)+'СЕТ СН'!$H$14+СВЦЭМ!$D$10+'СЕТ СН'!$H$6-'СЕТ СН'!$H$26</f>
        <v>1049.00240751</v>
      </c>
      <c r="O148" s="36">
        <f>SUMIFS(СВЦЭМ!$D$33:$D$776,СВЦЭМ!$A$33:$A$776,$A148,СВЦЭМ!$B$33:$B$776,O$119)+'СЕТ СН'!$H$14+СВЦЭМ!$D$10+'СЕТ СН'!$H$6-'СЕТ СН'!$H$26</f>
        <v>1062.86999659</v>
      </c>
      <c r="P148" s="36">
        <f>SUMIFS(СВЦЭМ!$D$33:$D$776,СВЦЭМ!$A$33:$A$776,$A148,СВЦЭМ!$B$33:$B$776,P$119)+'СЕТ СН'!$H$14+СВЦЭМ!$D$10+'СЕТ СН'!$H$6-'СЕТ СН'!$H$26</f>
        <v>1048.2071053300001</v>
      </c>
      <c r="Q148" s="36">
        <f>SUMIFS(СВЦЭМ!$D$33:$D$776,СВЦЭМ!$A$33:$A$776,$A148,СВЦЭМ!$B$33:$B$776,Q$119)+'СЕТ СН'!$H$14+СВЦЭМ!$D$10+'СЕТ СН'!$H$6-'СЕТ СН'!$H$26</f>
        <v>1028.60157396</v>
      </c>
      <c r="R148" s="36">
        <f>SUMIFS(СВЦЭМ!$D$33:$D$776,СВЦЭМ!$A$33:$A$776,$A148,СВЦЭМ!$B$33:$B$776,R$119)+'СЕТ СН'!$H$14+СВЦЭМ!$D$10+'СЕТ СН'!$H$6-'СЕТ СН'!$H$26</f>
        <v>1130.29988658</v>
      </c>
      <c r="S148" s="36">
        <f>SUMIFS(СВЦЭМ!$D$33:$D$776,СВЦЭМ!$A$33:$A$776,$A148,СВЦЭМ!$B$33:$B$776,S$119)+'СЕТ СН'!$H$14+СВЦЭМ!$D$10+'СЕТ СН'!$H$6-'СЕТ СН'!$H$26</f>
        <v>1077.7129564000002</v>
      </c>
      <c r="T148" s="36">
        <f>SUMIFS(СВЦЭМ!$D$33:$D$776,СВЦЭМ!$A$33:$A$776,$A148,СВЦЭМ!$B$33:$B$776,T$119)+'СЕТ СН'!$H$14+СВЦЭМ!$D$10+'СЕТ СН'!$H$6-'СЕТ СН'!$H$26</f>
        <v>1035.0509050400001</v>
      </c>
      <c r="U148" s="36">
        <f>SUMIFS(СВЦЭМ!$D$33:$D$776,СВЦЭМ!$A$33:$A$776,$A148,СВЦЭМ!$B$33:$B$776,U$119)+'СЕТ СН'!$H$14+СВЦЭМ!$D$10+'СЕТ СН'!$H$6-'СЕТ СН'!$H$26</f>
        <v>1059.8881832699999</v>
      </c>
      <c r="V148" s="36">
        <f>SUMIFS(СВЦЭМ!$D$33:$D$776,СВЦЭМ!$A$33:$A$776,$A148,СВЦЭМ!$B$33:$B$776,V$119)+'СЕТ СН'!$H$14+СВЦЭМ!$D$10+'СЕТ СН'!$H$6-'СЕТ СН'!$H$26</f>
        <v>1051.04597904</v>
      </c>
      <c r="W148" s="36">
        <f>SUMIFS(СВЦЭМ!$D$33:$D$776,СВЦЭМ!$A$33:$A$776,$A148,СВЦЭМ!$B$33:$B$776,W$119)+'СЕТ СН'!$H$14+СВЦЭМ!$D$10+'СЕТ СН'!$H$6-'СЕТ СН'!$H$26</f>
        <v>1036.17176384</v>
      </c>
      <c r="X148" s="36">
        <f>SUMIFS(СВЦЭМ!$D$33:$D$776,СВЦЭМ!$A$33:$A$776,$A148,СВЦЭМ!$B$33:$B$776,X$119)+'СЕТ СН'!$H$14+СВЦЭМ!$D$10+'СЕТ СН'!$H$6-'СЕТ СН'!$H$26</f>
        <v>1008.7716632500001</v>
      </c>
      <c r="Y148" s="36">
        <f>SUMIFS(СВЦЭМ!$D$33:$D$776,СВЦЭМ!$A$33:$A$776,$A148,СВЦЭМ!$B$33:$B$776,Y$119)+'СЕТ СН'!$H$14+СВЦЭМ!$D$10+'СЕТ СН'!$H$6-'СЕТ СН'!$H$26</f>
        <v>1044.514435</v>
      </c>
    </row>
    <row r="149" spans="1:27" ht="15.75" x14ac:dyDescent="0.2">
      <c r="A149" s="35">
        <f t="shared" si="3"/>
        <v>44104</v>
      </c>
      <c r="B149" s="36">
        <f>SUMIFS(СВЦЭМ!$D$33:$D$776,СВЦЭМ!$A$33:$A$776,$A149,СВЦЭМ!$B$33:$B$776,B$119)+'СЕТ СН'!$H$14+СВЦЭМ!$D$10+'СЕТ СН'!$H$6-'СЕТ СН'!$H$26</f>
        <v>1118.1300774199999</v>
      </c>
      <c r="C149" s="36">
        <f>SUMIFS(СВЦЭМ!$D$33:$D$776,СВЦЭМ!$A$33:$A$776,$A149,СВЦЭМ!$B$33:$B$776,C$119)+'СЕТ СН'!$H$14+СВЦЭМ!$D$10+'СЕТ СН'!$H$6-'СЕТ СН'!$H$26</f>
        <v>1149.0680655800002</v>
      </c>
      <c r="D149" s="36">
        <f>SUMIFS(СВЦЭМ!$D$33:$D$776,СВЦЭМ!$A$33:$A$776,$A149,СВЦЭМ!$B$33:$B$776,D$119)+'СЕТ СН'!$H$14+СВЦЭМ!$D$10+'СЕТ СН'!$H$6-'СЕТ СН'!$H$26</f>
        <v>1168.8922329000002</v>
      </c>
      <c r="E149" s="36">
        <f>SUMIFS(СВЦЭМ!$D$33:$D$776,СВЦЭМ!$A$33:$A$776,$A149,СВЦЭМ!$B$33:$B$776,E$119)+'СЕТ СН'!$H$14+СВЦЭМ!$D$10+'СЕТ СН'!$H$6-'СЕТ СН'!$H$26</f>
        <v>1185.4181640000002</v>
      </c>
      <c r="F149" s="36">
        <f>SUMIFS(СВЦЭМ!$D$33:$D$776,СВЦЭМ!$A$33:$A$776,$A149,СВЦЭМ!$B$33:$B$776,F$119)+'СЕТ СН'!$H$14+СВЦЭМ!$D$10+'СЕТ СН'!$H$6-'СЕТ СН'!$H$26</f>
        <v>1180.9643495300002</v>
      </c>
      <c r="G149" s="36">
        <f>SUMIFS(СВЦЭМ!$D$33:$D$776,СВЦЭМ!$A$33:$A$776,$A149,СВЦЭМ!$B$33:$B$776,G$119)+'СЕТ СН'!$H$14+СВЦЭМ!$D$10+'СЕТ СН'!$H$6-'СЕТ СН'!$H$26</f>
        <v>1162.45928585</v>
      </c>
      <c r="H149" s="36">
        <f>SUMIFS(СВЦЭМ!$D$33:$D$776,СВЦЭМ!$A$33:$A$776,$A149,СВЦЭМ!$B$33:$B$776,H$119)+'СЕТ СН'!$H$14+СВЦЭМ!$D$10+'СЕТ СН'!$H$6-'СЕТ СН'!$H$26</f>
        <v>1118.42113098</v>
      </c>
      <c r="I149" s="36">
        <f>SUMIFS(СВЦЭМ!$D$33:$D$776,СВЦЭМ!$A$33:$A$776,$A149,СВЦЭМ!$B$33:$B$776,I$119)+'СЕТ СН'!$H$14+СВЦЭМ!$D$10+'СЕТ СН'!$H$6-'СЕТ СН'!$H$26</f>
        <v>1050.8809636199999</v>
      </c>
      <c r="J149" s="36">
        <f>SUMIFS(СВЦЭМ!$D$33:$D$776,СВЦЭМ!$A$33:$A$776,$A149,СВЦЭМ!$B$33:$B$776,J$119)+'СЕТ СН'!$H$14+СВЦЭМ!$D$10+'СЕТ СН'!$H$6-'СЕТ СН'!$H$26</f>
        <v>1022.15673858</v>
      </c>
      <c r="K149" s="36">
        <f>SUMIFS(СВЦЭМ!$D$33:$D$776,СВЦЭМ!$A$33:$A$776,$A149,СВЦЭМ!$B$33:$B$776,K$119)+'СЕТ СН'!$H$14+СВЦЭМ!$D$10+'СЕТ СН'!$H$6-'СЕТ СН'!$H$26</f>
        <v>1005.8857203600001</v>
      </c>
      <c r="L149" s="36">
        <f>SUMIFS(СВЦЭМ!$D$33:$D$776,СВЦЭМ!$A$33:$A$776,$A149,СВЦЭМ!$B$33:$B$776,L$119)+'СЕТ СН'!$H$14+СВЦЭМ!$D$10+'СЕТ СН'!$H$6-'СЕТ СН'!$H$26</f>
        <v>1019.1021103</v>
      </c>
      <c r="M149" s="36">
        <f>SUMIFS(СВЦЭМ!$D$33:$D$776,СВЦЭМ!$A$33:$A$776,$A149,СВЦЭМ!$B$33:$B$776,M$119)+'СЕТ СН'!$H$14+СВЦЭМ!$D$10+'СЕТ СН'!$H$6-'СЕТ СН'!$H$26</f>
        <v>988.46694272000002</v>
      </c>
      <c r="N149" s="36">
        <f>SUMIFS(СВЦЭМ!$D$33:$D$776,СВЦЭМ!$A$33:$A$776,$A149,СВЦЭМ!$B$33:$B$776,N$119)+'СЕТ СН'!$H$14+СВЦЭМ!$D$10+'СЕТ СН'!$H$6-'СЕТ СН'!$H$26</f>
        <v>946.39924794000001</v>
      </c>
      <c r="O149" s="36">
        <f>SUMIFS(СВЦЭМ!$D$33:$D$776,СВЦЭМ!$A$33:$A$776,$A149,СВЦЭМ!$B$33:$B$776,O$119)+'СЕТ СН'!$H$14+СВЦЭМ!$D$10+'СЕТ СН'!$H$6-'СЕТ СН'!$H$26</f>
        <v>931.29616253000006</v>
      </c>
      <c r="P149" s="36">
        <f>SUMIFS(СВЦЭМ!$D$33:$D$776,СВЦЭМ!$A$33:$A$776,$A149,СВЦЭМ!$B$33:$B$776,P$119)+'СЕТ СН'!$H$14+СВЦЭМ!$D$10+'СЕТ СН'!$H$6-'СЕТ СН'!$H$26</f>
        <v>929.40991728999995</v>
      </c>
      <c r="Q149" s="36">
        <f>SUMIFS(СВЦЭМ!$D$33:$D$776,СВЦЭМ!$A$33:$A$776,$A149,СВЦЭМ!$B$33:$B$776,Q$119)+'СЕТ СН'!$H$14+СВЦЭМ!$D$10+'СЕТ СН'!$H$6-'СЕТ СН'!$H$26</f>
        <v>929.91277337999998</v>
      </c>
      <c r="R149" s="36">
        <f>SUMIFS(СВЦЭМ!$D$33:$D$776,СВЦЭМ!$A$33:$A$776,$A149,СВЦЭМ!$B$33:$B$776,R$119)+'СЕТ СН'!$H$14+СВЦЭМ!$D$10+'СЕТ СН'!$H$6-'СЕТ СН'!$H$26</f>
        <v>929.69197431999999</v>
      </c>
      <c r="S149" s="36">
        <f>SUMIFS(СВЦЭМ!$D$33:$D$776,СВЦЭМ!$A$33:$A$776,$A149,СВЦЭМ!$B$33:$B$776,S$119)+'СЕТ СН'!$H$14+СВЦЭМ!$D$10+'СЕТ СН'!$H$6-'СЕТ СН'!$H$26</f>
        <v>933.46221369000011</v>
      </c>
      <c r="T149" s="36">
        <f>SUMIFS(СВЦЭМ!$D$33:$D$776,СВЦЭМ!$A$33:$A$776,$A149,СВЦЭМ!$B$33:$B$776,T$119)+'СЕТ СН'!$H$14+СВЦЭМ!$D$10+'СЕТ СН'!$H$6-'СЕТ СН'!$H$26</f>
        <v>925.47103715000003</v>
      </c>
      <c r="U149" s="36">
        <f>SUMIFS(СВЦЭМ!$D$33:$D$776,СВЦЭМ!$A$33:$A$776,$A149,СВЦЭМ!$B$33:$B$776,U$119)+'СЕТ СН'!$H$14+СВЦЭМ!$D$10+'СЕТ СН'!$H$6-'СЕТ СН'!$H$26</f>
        <v>944.21968573000004</v>
      </c>
      <c r="V149" s="36">
        <f>SUMIFS(СВЦЭМ!$D$33:$D$776,СВЦЭМ!$A$33:$A$776,$A149,СВЦЭМ!$B$33:$B$776,V$119)+'СЕТ СН'!$H$14+СВЦЭМ!$D$10+'СЕТ СН'!$H$6-'СЕТ СН'!$H$26</f>
        <v>928.84420011999998</v>
      </c>
      <c r="W149" s="36">
        <f>SUMIFS(СВЦЭМ!$D$33:$D$776,СВЦЭМ!$A$33:$A$776,$A149,СВЦЭМ!$B$33:$B$776,W$119)+'СЕТ СН'!$H$14+СВЦЭМ!$D$10+'СЕТ СН'!$H$6-'СЕТ СН'!$H$26</f>
        <v>921.70588730999998</v>
      </c>
      <c r="X149" s="36">
        <f>SUMIFS(СВЦЭМ!$D$33:$D$776,СВЦЭМ!$A$33:$A$776,$A149,СВЦЭМ!$B$33:$B$776,X$119)+'СЕТ СН'!$H$14+СВЦЭМ!$D$10+'СЕТ СН'!$H$6-'СЕТ СН'!$H$26</f>
        <v>959.6325555300001</v>
      </c>
      <c r="Y149" s="36">
        <f>SUMIFS(СВЦЭМ!$D$33:$D$776,СВЦЭМ!$A$33:$A$776,$A149,СВЦЭМ!$B$33:$B$776,Y$119)+'СЕТ СН'!$H$14+СВЦЭМ!$D$10+'СЕТ СН'!$H$6-'СЕТ СН'!$H$26</f>
        <v>1028.1501177999999</v>
      </c>
    </row>
    <row r="150" spans="1:27" ht="15.75" hidden="1" x14ac:dyDescent="0.2">
      <c r="A150" s="35">
        <f t="shared" si="3"/>
        <v>44105</v>
      </c>
      <c r="B150" s="36">
        <f>SUMIFS(СВЦЭМ!$D$33:$D$776,СВЦЭМ!$A$33:$A$776,$A150,СВЦЭМ!$B$33:$B$776,B$119)+'СЕТ СН'!$H$14+СВЦЭМ!$D$10+'СЕТ СН'!$H$6-'СЕТ СН'!$H$26</f>
        <v>466.27868403999997</v>
      </c>
      <c r="C150" s="36">
        <f>SUMIFS(СВЦЭМ!$D$33:$D$776,СВЦЭМ!$A$33:$A$776,$A150,СВЦЭМ!$B$33:$B$776,C$119)+'СЕТ СН'!$H$14+СВЦЭМ!$D$10+'СЕТ СН'!$H$6-'СЕТ СН'!$H$26</f>
        <v>466.27868403999997</v>
      </c>
      <c r="D150" s="36">
        <f>SUMIFS(СВЦЭМ!$D$33:$D$776,СВЦЭМ!$A$33:$A$776,$A150,СВЦЭМ!$B$33:$B$776,D$119)+'СЕТ СН'!$H$14+СВЦЭМ!$D$10+'СЕТ СН'!$H$6-'СЕТ СН'!$H$26</f>
        <v>466.27868403999997</v>
      </c>
      <c r="E150" s="36">
        <f>SUMIFS(СВЦЭМ!$D$33:$D$776,СВЦЭМ!$A$33:$A$776,$A150,СВЦЭМ!$B$33:$B$776,E$119)+'СЕТ СН'!$H$14+СВЦЭМ!$D$10+'СЕТ СН'!$H$6-'СЕТ СН'!$H$26</f>
        <v>466.27868403999997</v>
      </c>
      <c r="F150" s="36">
        <f>SUMIFS(СВЦЭМ!$D$33:$D$776,СВЦЭМ!$A$33:$A$776,$A150,СВЦЭМ!$B$33:$B$776,F$119)+'СЕТ СН'!$H$14+СВЦЭМ!$D$10+'СЕТ СН'!$H$6-'СЕТ СН'!$H$26</f>
        <v>466.27868403999997</v>
      </c>
      <c r="G150" s="36">
        <f>SUMIFS(СВЦЭМ!$D$33:$D$776,СВЦЭМ!$A$33:$A$776,$A150,СВЦЭМ!$B$33:$B$776,G$119)+'СЕТ СН'!$H$14+СВЦЭМ!$D$10+'СЕТ СН'!$H$6-'СЕТ СН'!$H$26</f>
        <v>466.27868403999997</v>
      </c>
      <c r="H150" s="36">
        <f>SUMIFS(СВЦЭМ!$D$33:$D$776,СВЦЭМ!$A$33:$A$776,$A150,СВЦЭМ!$B$33:$B$776,H$119)+'СЕТ СН'!$H$14+СВЦЭМ!$D$10+'СЕТ СН'!$H$6-'СЕТ СН'!$H$26</f>
        <v>466.27868403999997</v>
      </c>
      <c r="I150" s="36">
        <f>SUMIFS(СВЦЭМ!$D$33:$D$776,СВЦЭМ!$A$33:$A$776,$A150,СВЦЭМ!$B$33:$B$776,I$119)+'СЕТ СН'!$H$14+СВЦЭМ!$D$10+'СЕТ СН'!$H$6-'СЕТ СН'!$H$26</f>
        <v>466.27868403999997</v>
      </c>
      <c r="J150" s="36">
        <f>SUMIFS(СВЦЭМ!$D$33:$D$776,СВЦЭМ!$A$33:$A$776,$A150,СВЦЭМ!$B$33:$B$776,J$119)+'СЕТ СН'!$H$14+СВЦЭМ!$D$10+'СЕТ СН'!$H$6-'СЕТ СН'!$H$26</f>
        <v>466.27868403999997</v>
      </c>
      <c r="K150" s="36">
        <f>SUMIFS(СВЦЭМ!$D$33:$D$776,СВЦЭМ!$A$33:$A$776,$A150,СВЦЭМ!$B$33:$B$776,K$119)+'СЕТ СН'!$H$14+СВЦЭМ!$D$10+'СЕТ СН'!$H$6-'СЕТ СН'!$H$26</f>
        <v>466.27868403999997</v>
      </c>
      <c r="L150" s="36">
        <f>SUMIFS(СВЦЭМ!$D$33:$D$776,СВЦЭМ!$A$33:$A$776,$A150,СВЦЭМ!$B$33:$B$776,L$119)+'СЕТ СН'!$H$14+СВЦЭМ!$D$10+'СЕТ СН'!$H$6-'СЕТ СН'!$H$26</f>
        <v>466.27868403999997</v>
      </c>
      <c r="M150" s="36">
        <f>SUMIFS(СВЦЭМ!$D$33:$D$776,СВЦЭМ!$A$33:$A$776,$A150,СВЦЭМ!$B$33:$B$776,M$119)+'СЕТ СН'!$H$14+СВЦЭМ!$D$10+'СЕТ СН'!$H$6-'СЕТ СН'!$H$26</f>
        <v>466.27868403999997</v>
      </c>
      <c r="N150" s="36">
        <f>SUMIFS(СВЦЭМ!$D$33:$D$776,СВЦЭМ!$A$33:$A$776,$A150,СВЦЭМ!$B$33:$B$776,N$119)+'СЕТ СН'!$H$14+СВЦЭМ!$D$10+'СЕТ СН'!$H$6-'СЕТ СН'!$H$26</f>
        <v>466.27868403999997</v>
      </c>
      <c r="O150" s="36">
        <f>SUMIFS(СВЦЭМ!$D$33:$D$776,СВЦЭМ!$A$33:$A$776,$A150,СВЦЭМ!$B$33:$B$776,O$119)+'СЕТ СН'!$H$14+СВЦЭМ!$D$10+'СЕТ СН'!$H$6-'СЕТ СН'!$H$26</f>
        <v>466.27868403999997</v>
      </c>
      <c r="P150" s="36">
        <f>SUMIFS(СВЦЭМ!$D$33:$D$776,СВЦЭМ!$A$33:$A$776,$A150,СВЦЭМ!$B$33:$B$776,P$119)+'СЕТ СН'!$H$14+СВЦЭМ!$D$10+'СЕТ СН'!$H$6-'СЕТ СН'!$H$26</f>
        <v>466.27868403999997</v>
      </c>
      <c r="Q150" s="36">
        <f>SUMIFS(СВЦЭМ!$D$33:$D$776,СВЦЭМ!$A$33:$A$776,$A150,СВЦЭМ!$B$33:$B$776,Q$119)+'СЕТ СН'!$H$14+СВЦЭМ!$D$10+'СЕТ СН'!$H$6-'СЕТ СН'!$H$26</f>
        <v>466.27868403999997</v>
      </c>
      <c r="R150" s="36">
        <f>SUMIFS(СВЦЭМ!$D$33:$D$776,СВЦЭМ!$A$33:$A$776,$A150,СВЦЭМ!$B$33:$B$776,R$119)+'СЕТ СН'!$H$14+СВЦЭМ!$D$10+'СЕТ СН'!$H$6-'СЕТ СН'!$H$26</f>
        <v>466.27868403999997</v>
      </c>
      <c r="S150" s="36">
        <f>SUMIFS(СВЦЭМ!$D$33:$D$776,СВЦЭМ!$A$33:$A$776,$A150,СВЦЭМ!$B$33:$B$776,S$119)+'СЕТ СН'!$H$14+СВЦЭМ!$D$10+'СЕТ СН'!$H$6-'СЕТ СН'!$H$26</f>
        <v>466.27868403999997</v>
      </c>
      <c r="T150" s="36">
        <f>SUMIFS(СВЦЭМ!$D$33:$D$776,СВЦЭМ!$A$33:$A$776,$A150,СВЦЭМ!$B$33:$B$776,T$119)+'СЕТ СН'!$H$14+СВЦЭМ!$D$10+'СЕТ СН'!$H$6-'СЕТ СН'!$H$26</f>
        <v>466.27868403999997</v>
      </c>
      <c r="U150" s="36">
        <f>SUMIFS(СВЦЭМ!$D$33:$D$776,СВЦЭМ!$A$33:$A$776,$A150,СВЦЭМ!$B$33:$B$776,U$119)+'СЕТ СН'!$H$14+СВЦЭМ!$D$10+'СЕТ СН'!$H$6-'СЕТ СН'!$H$26</f>
        <v>466.27868403999997</v>
      </c>
      <c r="V150" s="36">
        <f>SUMIFS(СВЦЭМ!$D$33:$D$776,СВЦЭМ!$A$33:$A$776,$A150,СВЦЭМ!$B$33:$B$776,V$119)+'СЕТ СН'!$H$14+СВЦЭМ!$D$10+'СЕТ СН'!$H$6-'СЕТ СН'!$H$26</f>
        <v>466.27868403999997</v>
      </c>
      <c r="W150" s="36">
        <f>SUMIFS(СВЦЭМ!$D$33:$D$776,СВЦЭМ!$A$33:$A$776,$A150,СВЦЭМ!$B$33:$B$776,W$119)+'СЕТ СН'!$H$14+СВЦЭМ!$D$10+'СЕТ СН'!$H$6-'СЕТ СН'!$H$26</f>
        <v>466.27868403999997</v>
      </c>
      <c r="X150" s="36">
        <f>SUMIFS(СВЦЭМ!$D$33:$D$776,СВЦЭМ!$A$33:$A$776,$A150,СВЦЭМ!$B$33:$B$776,X$119)+'СЕТ СН'!$H$14+СВЦЭМ!$D$10+'СЕТ СН'!$H$6-'СЕТ СН'!$H$26</f>
        <v>466.27868403999997</v>
      </c>
      <c r="Y150" s="36">
        <f>SUMIFS(СВЦЭМ!$D$33:$D$776,СВЦЭМ!$A$33:$A$776,$A150,СВЦЭМ!$B$33:$B$776,Y$119)+'СЕТ СН'!$H$14+СВЦЭМ!$D$10+'СЕТ СН'!$H$6-'СЕТ СН'!$H$26</f>
        <v>466.27868403999997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01.09.2020</v>
      </c>
      <c r="B156" s="36">
        <f>SUMIFS(СВЦЭМ!$D$33:$D$776,СВЦЭМ!$A$33:$A$776,$A156,СВЦЭМ!$B$33:$B$776,B$155)+'СЕТ СН'!$I$14+СВЦЭМ!$D$10+'СЕТ СН'!$I$6-'СЕТ СН'!$I$26</f>
        <v>1512.7026125100001</v>
      </c>
      <c r="C156" s="36">
        <f>SUMIFS(СВЦЭМ!$D$33:$D$776,СВЦЭМ!$A$33:$A$776,$A156,СВЦЭМ!$B$33:$B$776,C$155)+'СЕТ СН'!$I$14+СВЦЭМ!$D$10+'СЕТ СН'!$I$6-'СЕТ СН'!$I$26</f>
        <v>1563.85644314</v>
      </c>
      <c r="D156" s="36">
        <f>SUMIFS(СВЦЭМ!$D$33:$D$776,СВЦЭМ!$A$33:$A$776,$A156,СВЦЭМ!$B$33:$B$776,D$155)+'СЕТ СН'!$I$14+СВЦЭМ!$D$10+'СЕТ СН'!$I$6-'СЕТ СН'!$I$26</f>
        <v>1583.1672270399999</v>
      </c>
      <c r="E156" s="36">
        <f>SUMIFS(СВЦЭМ!$D$33:$D$776,СВЦЭМ!$A$33:$A$776,$A156,СВЦЭМ!$B$33:$B$776,E$155)+'СЕТ СН'!$I$14+СВЦЭМ!$D$10+'СЕТ СН'!$I$6-'СЕТ СН'!$I$26</f>
        <v>1598.6026298299998</v>
      </c>
      <c r="F156" s="36">
        <f>SUMIFS(СВЦЭМ!$D$33:$D$776,СВЦЭМ!$A$33:$A$776,$A156,СВЦЭМ!$B$33:$B$776,F$155)+'СЕТ СН'!$I$14+СВЦЭМ!$D$10+'СЕТ СН'!$I$6-'СЕТ СН'!$I$26</f>
        <v>1609.14566801</v>
      </c>
      <c r="G156" s="36">
        <f>SUMIFS(СВЦЭМ!$D$33:$D$776,СВЦЭМ!$A$33:$A$776,$A156,СВЦЭМ!$B$33:$B$776,G$155)+'СЕТ СН'!$I$14+СВЦЭМ!$D$10+'СЕТ СН'!$I$6-'СЕТ СН'!$I$26</f>
        <v>1609.9680451899999</v>
      </c>
      <c r="H156" s="36">
        <f>SUMIFS(СВЦЭМ!$D$33:$D$776,СВЦЭМ!$A$33:$A$776,$A156,СВЦЭМ!$B$33:$B$776,H$155)+'СЕТ СН'!$I$14+СВЦЭМ!$D$10+'СЕТ СН'!$I$6-'СЕТ СН'!$I$26</f>
        <v>1592.1824691000002</v>
      </c>
      <c r="I156" s="36">
        <f>SUMIFS(СВЦЭМ!$D$33:$D$776,СВЦЭМ!$A$33:$A$776,$A156,СВЦЭМ!$B$33:$B$776,I$155)+'СЕТ СН'!$I$14+СВЦЭМ!$D$10+'СЕТ СН'!$I$6-'СЕТ СН'!$I$26</f>
        <v>1553.2965411300002</v>
      </c>
      <c r="J156" s="36">
        <f>SUMIFS(СВЦЭМ!$D$33:$D$776,СВЦЭМ!$A$33:$A$776,$A156,СВЦЭМ!$B$33:$B$776,J$155)+'СЕТ СН'!$I$14+СВЦЭМ!$D$10+'СЕТ СН'!$I$6-'СЕТ СН'!$I$26</f>
        <v>1500.9212236200001</v>
      </c>
      <c r="K156" s="36">
        <f>SUMIFS(СВЦЭМ!$D$33:$D$776,СВЦЭМ!$A$33:$A$776,$A156,СВЦЭМ!$B$33:$B$776,K$155)+'СЕТ СН'!$I$14+СВЦЭМ!$D$10+'СЕТ СН'!$I$6-'СЕТ СН'!$I$26</f>
        <v>1482.3646579000001</v>
      </c>
      <c r="L156" s="36">
        <f>SUMIFS(СВЦЭМ!$D$33:$D$776,СВЦЭМ!$A$33:$A$776,$A156,СВЦЭМ!$B$33:$B$776,L$155)+'СЕТ СН'!$I$14+СВЦЭМ!$D$10+'СЕТ СН'!$I$6-'СЕТ СН'!$I$26</f>
        <v>1474.8401527400001</v>
      </c>
      <c r="M156" s="36">
        <f>SUMIFS(СВЦЭМ!$D$33:$D$776,СВЦЭМ!$A$33:$A$776,$A156,СВЦЭМ!$B$33:$B$776,M$155)+'СЕТ СН'!$I$14+СВЦЭМ!$D$10+'СЕТ СН'!$I$6-'СЕТ СН'!$I$26</f>
        <v>1477.84799221</v>
      </c>
      <c r="N156" s="36">
        <f>SUMIFS(СВЦЭМ!$D$33:$D$776,СВЦЭМ!$A$33:$A$776,$A156,СВЦЭМ!$B$33:$B$776,N$155)+'СЕТ СН'!$I$14+СВЦЭМ!$D$10+'СЕТ СН'!$I$6-'СЕТ СН'!$I$26</f>
        <v>1502.84975377</v>
      </c>
      <c r="O156" s="36">
        <f>SUMIFS(СВЦЭМ!$D$33:$D$776,СВЦЭМ!$A$33:$A$776,$A156,СВЦЭМ!$B$33:$B$776,O$155)+'СЕТ СН'!$I$14+СВЦЭМ!$D$10+'СЕТ СН'!$I$6-'СЕТ СН'!$I$26</f>
        <v>1499.4318671400001</v>
      </c>
      <c r="P156" s="36">
        <f>SUMIFS(СВЦЭМ!$D$33:$D$776,СВЦЭМ!$A$33:$A$776,$A156,СВЦЭМ!$B$33:$B$776,P$155)+'СЕТ СН'!$I$14+СВЦЭМ!$D$10+'СЕТ СН'!$I$6-'СЕТ СН'!$I$26</f>
        <v>1498.4654100400001</v>
      </c>
      <c r="Q156" s="36">
        <f>SUMIFS(СВЦЭМ!$D$33:$D$776,СВЦЭМ!$A$33:$A$776,$A156,СВЦЭМ!$B$33:$B$776,Q$155)+'СЕТ СН'!$I$14+СВЦЭМ!$D$10+'СЕТ СН'!$I$6-'СЕТ СН'!$I$26</f>
        <v>1504.3285773299999</v>
      </c>
      <c r="R156" s="36">
        <f>SUMIFS(СВЦЭМ!$D$33:$D$776,СВЦЭМ!$A$33:$A$776,$A156,СВЦЭМ!$B$33:$B$776,R$155)+'СЕТ СН'!$I$14+СВЦЭМ!$D$10+'СЕТ СН'!$I$6-'СЕТ СН'!$I$26</f>
        <v>1493.51865135</v>
      </c>
      <c r="S156" s="36">
        <f>SUMIFS(СВЦЭМ!$D$33:$D$776,СВЦЭМ!$A$33:$A$776,$A156,СВЦЭМ!$B$33:$B$776,S$155)+'СЕТ СН'!$I$14+СВЦЭМ!$D$10+'СЕТ СН'!$I$6-'СЕТ СН'!$I$26</f>
        <v>1498.7524007900001</v>
      </c>
      <c r="T156" s="36">
        <f>SUMIFS(СВЦЭМ!$D$33:$D$776,СВЦЭМ!$A$33:$A$776,$A156,СВЦЭМ!$B$33:$B$776,T$155)+'СЕТ СН'!$I$14+СВЦЭМ!$D$10+'СЕТ СН'!$I$6-'СЕТ СН'!$I$26</f>
        <v>1492.8589985799999</v>
      </c>
      <c r="U156" s="36">
        <f>SUMIFS(СВЦЭМ!$D$33:$D$776,СВЦЭМ!$A$33:$A$776,$A156,СВЦЭМ!$B$33:$B$776,U$155)+'СЕТ СН'!$I$14+СВЦЭМ!$D$10+'СЕТ СН'!$I$6-'СЕТ СН'!$I$26</f>
        <v>1489.12126053</v>
      </c>
      <c r="V156" s="36">
        <f>SUMIFS(СВЦЭМ!$D$33:$D$776,СВЦЭМ!$A$33:$A$776,$A156,СВЦЭМ!$B$33:$B$776,V$155)+'СЕТ СН'!$I$14+СВЦЭМ!$D$10+'СЕТ СН'!$I$6-'СЕТ СН'!$I$26</f>
        <v>1479.9906928400001</v>
      </c>
      <c r="W156" s="36">
        <f>SUMIFS(СВЦЭМ!$D$33:$D$776,СВЦЭМ!$A$33:$A$776,$A156,СВЦЭМ!$B$33:$B$776,W$155)+'СЕТ СН'!$I$14+СВЦЭМ!$D$10+'СЕТ СН'!$I$6-'СЕТ СН'!$I$26</f>
        <v>1468.80967811</v>
      </c>
      <c r="X156" s="36">
        <f>SUMIFS(СВЦЭМ!$D$33:$D$776,СВЦЭМ!$A$33:$A$776,$A156,СВЦЭМ!$B$33:$B$776,X$155)+'СЕТ СН'!$I$14+СВЦЭМ!$D$10+'СЕТ СН'!$I$6-'СЕТ СН'!$I$26</f>
        <v>1496.4877590400001</v>
      </c>
      <c r="Y156" s="36">
        <f>SUMIFS(СВЦЭМ!$D$33:$D$776,СВЦЭМ!$A$33:$A$776,$A156,СВЦЭМ!$B$33:$B$776,Y$155)+'СЕТ СН'!$I$14+СВЦЭМ!$D$10+'СЕТ СН'!$I$6-'СЕТ СН'!$I$26</f>
        <v>1556.81093672</v>
      </c>
      <c r="AA156" s="45"/>
    </row>
    <row r="157" spans="1:27" ht="15.75" x14ac:dyDescent="0.2">
      <c r="A157" s="35">
        <f>A156+1</f>
        <v>44076</v>
      </c>
      <c r="B157" s="36">
        <f>SUMIFS(СВЦЭМ!$D$33:$D$776,СВЦЭМ!$A$33:$A$776,$A157,СВЦЭМ!$B$33:$B$776,B$155)+'СЕТ СН'!$I$14+СВЦЭМ!$D$10+'СЕТ СН'!$I$6-'СЕТ СН'!$I$26</f>
        <v>1582.1062387500001</v>
      </c>
      <c r="C157" s="36">
        <f>SUMIFS(СВЦЭМ!$D$33:$D$776,СВЦЭМ!$A$33:$A$776,$A157,СВЦЭМ!$B$33:$B$776,C$155)+'СЕТ СН'!$I$14+СВЦЭМ!$D$10+'СЕТ СН'!$I$6-'СЕТ СН'!$I$26</f>
        <v>1641.6166204800002</v>
      </c>
      <c r="D157" s="36">
        <f>SUMIFS(СВЦЭМ!$D$33:$D$776,СВЦЭМ!$A$33:$A$776,$A157,СВЦЭМ!$B$33:$B$776,D$155)+'СЕТ СН'!$I$14+СВЦЭМ!$D$10+'СЕТ СН'!$I$6-'СЕТ СН'!$I$26</f>
        <v>1681.99085956</v>
      </c>
      <c r="E157" s="36">
        <f>SUMIFS(СВЦЭМ!$D$33:$D$776,СВЦЭМ!$A$33:$A$776,$A157,СВЦЭМ!$B$33:$B$776,E$155)+'СЕТ СН'!$I$14+СВЦЭМ!$D$10+'СЕТ СН'!$I$6-'СЕТ СН'!$I$26</f>
        <v>1698.9219247999999</v>
      </c>
      <c r="F157" s="36">
        <f>SUMIFS(СВЦЭМ!$D$33:$D$776,СВЦЭМ!$A$33:$A$776,$A157,СВЦЭМ!$B$33:$B$776,F$155)+'СЕТ СН'!$I$14+СВЦЭМ!$D$10+'СЕТ СН'!$I$6-'СЕТ СН'!$I$26</f>
        <v>1698.9503378599998</v>
      </c>
      <c r="G157" s="36">
        <f>SUMIFS(СВЦЭМ!$D$33:$D$776,СВЦЭМ!$A$33:$A$776,$A157,СВЦЭМ!$B$33:$B$776,G$155)+'СЕТ СН'!$I$14+СВЦЭМ!$D$10+'СЕТ СН'!$I$6-'СЕТ СН'!$I$26</f>
        <v>1676.0726586800001</v>
      </c>
      <c r="H157" s="36">
        <f>SUMIFS(СВЦЭМ!$D$33:$D$776,СВЦЭМ!$A$33:$A$776,$A157,СВЦЭМ!$B$33:$B$776,H$155)+'СЕТ СН'!$I$14+СВЦЭМ!$D$10+'СЕТ СН'!$I$6-'СЕТ СН'!$I$26</f>
        <v>1621.1885787599999</v>
      </c>
      <c r="I157" s="36">
        <f>SUMIFS(СВЦЭМ!$D$33:$D$776,СВЦЭМ!$A$33:$A$776,$A157,СВЦЭМ!$B$33:$B$776,I$155)+'СЕТ СН'!$I$14+СВЦЭМ!$D$10+'СЕТ СН'!$I$6-'СЕТ СН'!$I$26</f>
        <v>1550.26339828</v>
      </c>
      <c r="J157" s="36">
        <f>SUMIFS(СВЦЭМ!$D$33:$D$776,СВЦЭМ!$A$33:$A$776,$A157,СВЦЭМ!$B$33:$B$776,J$155)+'СЕТ СН'!$I$14+СВЦЭМ!$D$10+'СЕТ СН'!$I$6-'СЕТ СН'!$I$26</f>
        <v>1488.0189995000001</v>
      </c>
      <c r="K157" s="36">
        <f>SUMIFS(СВЦЭМ!$D$33:$D$776,СВЦЭМ!$A$33:$A$776,$A157,СВЦЭМ!$B$33:$B$776,K$155)+'СЕТ СН'!$I$14+СВЦЭМ!$D$10+'СЕТ СН'!$I$6-'СЕТ СН'!$I$26</f>
        <v>1486.6350235099999</v>
      </c>
      <c r="L157" s="36">
        <f>SUMIFS(СВЦЭМ!$D$33:$D$776,СВЦЭМ!$A$33:$A$776,$A157,СВЦЭМ!$B$33:$B$776,L$155)+'СЕТ СН'!$I$14+СВЦЭМ!$D$10+'СЕТ СН'!$I$6-'СЕТ СН'!$I$26</f>
        <v>1492.26911713</v>
      </c>
      <c r="M157" s="36">
        <f>SUMIFS(СВЦЭМ!$D$33:$D$776,СВЦЭМ!$A$33:$A$776,$A157,СВЦЭМ!$B$33:$B$776,M$155)+'СЕТ СН'!$I$14+СВЦЭМ!$D$10+'СЕТ СН'!$I$6-'СЕТ СН'!$I$26</f>
        <v>1491.6391593799999</v>
      </c>
      <c r="N157" s="36">
        <f>SUMIFS(СВЦЭМ!$D$33:$D$776,СВЦЭМ!$A$33:$A$776,$A157,СВЦЭМ!$B$33:$B$776,N$155)+'СЕТ СН'!$I$14+СВЦЭМ!$D$10+'СЕТ СН'!$I$6-'СЕТ СН'!$I$26</f>
        <v>1502.9384652600002</v>
      </c>
      <c r="O157" s="36">
        <f>SUMIFS(СВЦЭМ!$D$33:$D$776,СВЦЭМ!$A$33:$A$776,$A157,СВЦЭМ!$B$33:$B$776,O$155)+'СЕТ СН'!$I$14+СВЦЭМ!$D$10+'СЕТ СН'!$I$6-'СЕТ СН'!$I$26</f>
        <v>1509.3236123500001</v>
      </c>
      <c r="P157" s="36">
        <f>SUMIFS(СВЦЭМ!$D$33:$D$776,СВЦЭМ!$A$33:$A$776,$A157,СВЦЭМ!$B$33:$B$776,P$155)+'СЕТ СН'!$I$14+СВЦЭМ!$D$10+'СЕТ СН'!$I$6-'СЕТ СН'!$I$26</f>
        <v>1513.16111619</v>
      </c>
      <c r="Q157" s="36">
        <f>SUMIFS(СВЦЭМ!$D$33:$D$776,СВЦЭМ!$A$33:$A$776,$A157,СВЦЭМ!$B$33:$B$776,Q$155)+'СЕТ СН'!$I$14+СВЦЭМ!$D$10+'СЕТ СН'!$I$6-'СЕТ СН'!$I$26</f>
        <v>1511.81001126</v>
      </c>
      <c r="R157" s="36">
        <f>SUMIFS(СВЦЭМ!$D$33:$D$776,СВЦЭМ!$A$33:$A$776,$A157,СВЦЭМ!$B$33:$B$776,R$155)+'СЕТ СН'!$I$14+СВЦЭМ!$D$10+'СЕТ СН'!$I$6-'СЕТ СН'!$I$26</f>
        <v>1502.2988015400001</v>
      </c>
      <c r="S157" s="36">
        <f>SUMIFS(СВЦЭМ!$D$33:$D$776,СВЦЭМ!$A$33:$A$776,$A157,СВЦЭМ!$B$33:$B$776,S$155)+'СЕТ СН'!$I$14+СВЦЭМ!$D$10+'СЕТ СН'!$I$6-'СЕТ СН'!$I$26</f>
        <v>1507.35691402</v>
      </c>
      <c r="T157" s="36">
        <f>SUMIFS(СВЦЭМ!$D$33:$D$776,СВЦЭМ!$A$33:$A$776,$A157,СВЦЭМ!$B$33:$B$776,T$155)+'СЕТ СН'!$I$14+СВЦЭМ!$D$10+'СЕТ СН'!$I$6-'СЕТ СН'!$I$26</f>
        <v>1458.4817371300001</v>
      </c>
      <c r="U157" s="36">
        <f>SUMIFS(СВЦЭМ!$D$33:$D$776,СВЦЭМ!$A$33:$A$776,$A157,СВЦЭМ!$B$33:$B$776,U$155)+'СЕТ СН'!$I$14+СВЦЭМ!$D$10+'СЕТ СН'!$I$6-'СЕТ СН'!$I$26</f>
        <v>1438.49523477</v>
      </c>
      <c r="V157" s="36">
        <f>SUMIFS(СВЦЭМ!$D$33:$D$776,СВЦЭМ!$A$33:$A$776,$A157,СВЦЭМ!$B$33:$B$776,V$155)+'СЕТ СН'!$I$14+СВЦЭМ!$D$10+'СЕТ СН'!$I$6-'СЕТ СН'!$I$26</f>
        <v>1421.1327529600001</v>
      </c>
      <c r="W157" s="36">
        <f>SUMIFS(СВЦЭМ!$D$33:$D$776,СВЦЭМ!$A$33:$A$776,$A157,СВЦЭМ!$B$33:$B$776,W$155)+'СЕТ СН'!$I$14+СВЦЭМ!$D$10+'СЕТ СН'!$I$6-'СЕТ СН'!$I$26</f>
        <v>1428.0448525900001</v>
      </c>
      <c r="X157" s="36">
        <f>SUMIFS(СВЦЭМ!$D$33:$D$776,СВЦЭМ!$A$33:$A$776,$A157,СВЦЭМ!$B$33:$B$776,X$155)+'СЕТ СН'!$I$14+СВЦЭМ!$D$10+'СЕТ СН'!$I$6-'СЕТ СН'!$I$26</f>
        <v>1478.48433935</v>
      </c>
      <c r="Y157" s="36">
        <f>SUMIFS(СВЦЭМ!$D$33:$D$776,СВЦЭМ!$A$33:$A$776,$A157,СВЦЭМ!$B$33:$B$776,Y$155)+'СЕТ СН'!$I$14+СВЦЭМ!$D$10+'СЕТ СН'!$I$6-'СЕТ СН'!$I$26</f>
        <v>1515.70033433</v>
      </c>
    </row>
    <row r="158" spans="1:27" ht="15.75" x14ac:dyDescent="0.2">
      <c r="A158" s="35">
        <f t="shared" ref="A158:A186" si="4">A157+1</f>
        <v>44077</v>
      </c>
      <c r="B158" s="36">
        <f>SUMIFS(СВЦЭМ!$D$33:$D$776,СВЦЭМ!$A$33:$A$776,$A158,СВЦЭМ!$B$33:$B$776,B$155)+'СЕТ СН'!$I$14+СВЦЭМ!$D$10+'СЕТ СН'!$I$6-'СЕТ СН'!$I$26</f>
        <v>1611.5076768200001</v>
      </c>
      <c r="C158" s="36">
        <f>SUMIFS(СВЦЭМ!$D$33:$D$776,СВЦЭМ!$A$33:$A$776,$A158,СВЦЭМ!$B$33:$B$776,C$155)+'СЕТ СН'!$I$14+СВЦЭМ!$D$10+'СЕТ СН'!$I$6-'СЕТ СН'!$I$26</f>
        <v>1637.29427708</v>
      </c>
      <c r="D158" s="36">
        <f>SUMIFS(СВЦЭМ!$D$33:$D$776,СВЦЭМ!$A$33:$A$776,$A158,СВЦЭМ!$B$33:$B$776,D$155)+'СЕТ СН'!$I$14+СВЦЭМ!$D$10+'СЕТ СН'!$I$6-'СЕТ СН'!$I$26</f>
        <v>1621.43986036</v>
      </c>
      <c r="E158" s="36">
        <f>SUMIFS(СВЦЭМ!$D$33:$D$776,СВЦЭМ!$A$33:$A$776,$A158,СВЦЭМ!$B$33:$B$776,E$155)+'СЕТ СН'!$I$14+СВЦЭМ!$D$10+'СЕТ СН'!$I$6-'СЕТ СН'!$I$26</f>
        <v>1618.5693359699999</v>
      </c>
      <c r="F158" s="36">
        <f>SUMIFS(СВЦЭМ!$D$33:$D$776,СВЦЭМ!$A$33:$A$776,$A158,СВЦЭМ!$B$33:$B$776,F$155)+'СЕТ СН'!$I$14+СВЦЭМ!$D$10+'СЕТ СН'!$I$6-'СЕТ СН'!$I$26</f>
        <v>1618.5583913800001</v>
      </c>
      <c r="G158" s="36">
        <f>SUMIFS(СВЦЭМ!$D$33:$D$776,СВЦЭМ!$A$33:$A$776,$A158,СВЦЭМ!$B$33:$B$776,G$155)+'СЕТ СН'!$I$14+СВЦЭМ!$D$10+'СЕТ СН'!$I$6-'СЕТ СН'!$I$26</f>
        <v>1622.77507857</v>
      </c>
      <c r="H158" s="36">
        <f>SUMIFS(СВЦЭМ!$D$33:$D$776,СВЦЭМ!$A$33:$A$776,$A158,СВЦЭМ!$B$33:$B$776,H$155)+'СЕТ СН'!$I$14+СВЦЭМ!$D$10+'СЕТ СН'!$I$6-'СЕТ СН'!$I$26</f>
        <v>1606.3265485699999</v>
      </c>
      <c r="I158" s="36">
        <f>SUMIFS(СВЦЭМ!$D$33:$D$776,СВЦЭМ!$A$33:$A$776,$A158,СВЦЭМ!$B$33:$B$776,I$155)+'СЕТ СН'!$I$14+СВЦЭМ!$D$10+'СЕТ СН'!$I$6-'СЕТ СН'!$I$26</f>
        <v>1536.6202138200001</v>
      </c>
      <c r="J158" s="36">
        <f>SUMIFS(СВЦЭМ!$D$33:$D$776,СВЦЭМ!$A$33:$A$776,$A158,СВЦЭМ!$B$33:$B$776,J$155)+'СЕТ СН'!$I$14+СВЦЭМ!$D$10+'СЕТ СН'!$I$6-'СЕТ СН'!$I$26</f>
        <v>1520.8157268300001</v>
      </c>
      <c r="K158" s="36">
        <f>SUMIFS(СВЦЭМ!$D$33:$D$776,СВЦЭМ!$A$33:$A$776,$A158,СВЦЭМ!$B$33:$B$776,K$155)+'СЕТ СН'!$I$14+СВЦЭМ!$D$10+'СЕТ СН'!$I$6-'СЕТ СН'!$I$26</f>
        <v>1555.51712658</v>
      </c>
      <c r="L158" s="36">
        <f>SUMIFS(СВЦЭМ!$D$33:$D$776,СВЦЭМ!$A$33:$A$776,$A158,СВЦЭМ!$B$33:$B$776,L$155)+'СЕТ СН'!$I$14+СВЦЭМ!$D$10+'СЕТ СН'!$I$6-'СЕТ СН'!$I$26</f>
        <v>1545.7937344100001</v>
      </c>
      <c r="M158" s="36">
        <f>SUMIFS(СВЦЭМ!$D$33:$D$776,СВЦЭМ!$A$33:$A$776,$A158,СВЦЭМ!$B$33:$B$776,M$155)+'СЕТ СН'!$I$14+СВЦЭМ!$D$10+'СЕТ СН'!$I$6-'СЕТ СН'!$I$26</f>
        <v>1553.14177434</v>
      </c>
      <c r="N158" s="36">
        <f>SUMIFS(СВЦЭМ!$D$33:$D$776,СВЦЭМ!$A$33:$A$776,$A158,СВЦЭМ!$B$33:$B$776,N$155)+'СЕТ СН'!$I$14+СВЦЭМ!$D$10+'СЕТ СН'!$I$6-'СЕТ СН'!$I$26</f>
        <v>1560.9146513199998</v>
      </c>
      <c r="O158" s="36">
        <f>SUMIFS(СВЦЭМ!$D$33:$D$776,СВЦЭМ!$A$33:$A$776,$A158,СВЦЭМ!$B$33:$B$776,O$155)+'СЕТ СН'!$I$14+СВЦЭМ!$D$10+'СЕТ СН'!$I$6-'СЕТ СН'!$I$26</f>
        <v>1562.78277039</v>
      </c>
      <c r="P158" s="36">
        <f>SUMIFS(СВЦЭМ!$D$33:$D$776,СВЦЭМ!$A$33:$A$776,$A158,СВЦЭМ!$B$33:$B$776,P$155)+'СЕТ СН'!$I$14+СВЦЭМ!$D$10+'СЕТ СН'!$I$6-'СЕТ СН'!$I$26</f>
        <v>1566.61240488</v>
      </c>
      <c r="Q158" s="36">
        <f>SUMIFS(СВЦЭМ!$D$33:$D$776,СВЦЭМ!$A$33:$A$776,$A158,СВЦЭМ!$B$33:$B$776,Q$155)+'СЕТ СН'!$I$14+СВЦЭМ!$D$10+'СЕТ СН'!$I$6-'СЕТ СН'!$I$26</f>
        <v>1562.1299769699999</v>
      </c>
      <c r="R158" s="36">
        <f>SUMIFS(СВЦЭМ!$D$33:$D$776,СВЦЭМ!$A$33:$A$776,$A158,СВЦЭМ!$B$33:$B$776,R$155)+'СЕТ СН'!$I$14+СВЦЭМ!$D$10+'СЕТ СН'!$I$6-'СЕТ СН'!$I$26</f>
        <v>1556.2282484</v>
      </c>
      <c r="S158" s="36">
        <f>SUMIFS(СВЦЭМ!$D$33:$D$776,СВЦЭМ!$A$33:$A$776,$A158,СВЦЭМ!$B$33:$B$776,S$155)+'СЕТ СН'!$I$14+СВЦЭМ!$D$10+'СЕТ СН'!$I$6-'СЕТ СН'!$I$26</f>
        <v>1557.56156203</v>
      </c>
      <c r="T158" s="36">
        <f>SUMIFS(СВЦЭМ!$D$33:$D$776,СВЦЭМ!$A$33:$A$776,$A158,СВЦЭМ!$B$33:$B$776,T$155)+'СЕТ СН'!$I$14+СВЦЭМ!$D$10+'СЕТ СН'!$I$6-'СЕТ СН'!$I$26</f>
        <v>1518.19042143</v>
      </c>
      <c r="U158" s="36">
        <f>SUMIFS(СВЦЭМ!$D$33:$D$776,СВЦЭМ!$A$33:$A$776,$A158,СВЦЭМ!$B$33:$B$776,U$155)+'СЕТ СН'!$I$14+СВЦЭМ!$D$10+'СЕТ СН'!$I$6-'СЕТ СН'!$I$26</f>
        <v>1500.9582767100001</v>
      </c>
      <c r="V158" s="36">
        <f>SUMIFS(СВЦЭМ!$D$33:$D$776,СВЦЭМ!$A$33:$A$776,$A158,СВЦЭМ!$B$33:$B$776,V$155)+'СЕТ СН'!$I$14+СВЦЭМ!$D$10+'СЕТ СН'!$I$6-'СЕТ СН'!$I$26</f>
        <v>1504.5985790099999</v>
      </c>
      <c r="W158" s="36">
        <f>SUMIFS(СВЦЭМ!$D$33:$D$776,СВЦЭМ!$A$33:$A$776,$A158,СВЦЭМ!$B$33:$B$776,W$155)+'СЕТ СН'!$I$14+СВЦЭМ!$D$10+'СЕТ СН'!$I$6-'СЕТ СН'!$I$26</f>
        <v>1495.5288019499999</v>
      </c>
      <c r="X158" s="36">
        <f>SUMIFS(СВЦЭМ!$D$33:$D$776,СВЦЭМ!$A$33:$A$776,$A158,СВЦЭМ!$B$33:$B$776,X$155)+'СЕТ СН'!$I$14+СВЦЭМ!$D$10+'СЕТ СН'!$I$6-'СЕТ СН'!$I$26</f>
        <v>1556.0361779700002</v>
      </c>
      <c r="Y158" s="36">
        <f>SUMIFS(СВЦЭМ!$D$33:$D$776,СВЦЭМ!$A$33:$A$776,$A158,СВЦЭМ!$B$33:$B$776,Y$155)+'СЕТ СН'!$I$14+СВЦЭМ!$D$10+'СЕТ СН'!$I$6-'СЕТ СН'!$I$26</f>
        <v>1559.61249935</v>
      </c>
    </row>
    <row r="159" spans="1:27" ht="15.75" x14ac:dyDescent="0.2">
      <c r="A159" s="35">
        <f t="shared" si="4"/>
        <v>44078</v>
      </c>
      <c r="B159" s="36">
        <f>SUMIFS(СВЦЭМ!$D$33:$D$776,СВЦЭМ!$A$33:$A$776,$A159,СВЦЭМ!$B$33:$B$776,B$155)+'СЕТ СН'!$I$14+СВЦЭМ!$D$10+'СЕТ СН'!$I$6-'СЕТ СН'!$I$26</f>
        <v>1635.51981228</v>
      </c>
      <c r="C159" s="36">
        <f>SUMIFS(СВЦЭМ!$D$33:$D$776,СВЦЭМ!$A$33:$A$776,$A159,СВЦЭМ!$B$33:$B$776,C$155)+'СЕТ СН'!$I$14+СВЦЭМ!$D$10+'СЕТ СН'!$I$6-'СЕТ СН'!$I$26</f>
        <v>1638.75994801</v>
      </c>
      <c r="D159" s="36">
        <f>SUMIFS(СВЦЭМ!$D$33:$D$776,СВЦЭМ!$A$33:$A$776,$A159,СВЦЭМ!$B$33:$B$776,D$155)+'СЕТ СН'!$I$14+СВЦЭМ!$D$10+'СЕТ СН'!$I$6-'СЕТ СН'!$I$26</f>
        <v>1621.5044610499999</v>
      </c>
      <c r="E159" s="36">
        <f>SUMIFS(СВЦЭМ!$D$33:$D$776,СВЦЭМ!$A$33:$A$776,$A159,СВЦЭМ!$B$33:$B$776,E$155)+'СЕТ СН'!$I$14+СВЦЭМ!$D$10+'СЕТ СН'!$I$6-'СЕТ СН'!$I$26</f>
        <v>1616.0978400600002</v>
      </c>
      <c r="F159" s="36">
        <f>SUMIFS(СВЦЭМ!$D$33:$D$776,СВЦЭМ!$A$33:$A$776,$A159,СВЦЭМ!$B$33:$B$776,F$155)+'СЕТ СН'!$I$14+СВЦЭМ!$D$10+'СЕТ СН'!$I$6-'СЕТ СН'!$I$26</f>
        <v>1616.1979208799999</v>
      </c>
      <c r="G159" s="36">
        <f>SUMIFS(СВЦЭМ!$D$33:$D$776,СВЦЭМ!$A$33:$A$776,$A159,СВЦЭМ!$B$33:$B$776,G$155)+'СЕТ СН'!$I$14+СВЦЭМ!$D$10+'СЕТ СН'!$I$6-'СЕТ СН'!$I$26</f>
        <v>1621.52627738</v>
      </c>
      <c r="H159" s="36">
        <f>SUMIFS(СВЦЭМ!$D$33:$D$776,СВЦЭМ!$A$33:$A$776,$A159,СВЦЭМ!$B$33:$B$776,H$155)+'СЕТ СН'!$I$14+СВЦЭМ!$D$10+'СЕТ СН'!$I$6-'СЕТ СН'!$I$26</f>
        <v>1605.58700877</v>
      </c>
      <c r="I159" s="36">
        <f>SUMIFS(СВЦЭМ!$D$33:$D$776,СВЦЭМ!$A$33:$A$776,$A159,СВЦЭМ!$B$33:$B$776,I$155)+'СЕТ СН'!$I$14+СВЦЭМ!$D$10+'СЕТ СН'!$I$6-'СЕТ СН'!$I$26</f>
        <v>1565.03134249</v>
      </c>
      <c r="J159" s="36">
        <f>SUMIFS(СВЦЭМ!$D$33:$D$776,СВЦЭМ!$A$33:$A$776,$A159,СВЦЭМ!$B$33:$B$776,J$155)+'СЕТ СН'!$I$14+СВЦЭМ!$D$10+'СЕТ СН'!$I$6-'СЕТ СН'!$I$26</f>
        <v>1553.6770310900001</v>
      </c>
      <c r="K159" s="36">
        <f>SUMIFS(СВЦЭМ!$D$33:$D$776,СВЦЭМ!$A$33:$A$776,$A159,СВЦЭМ!$B$33:$B$776,K$155)+'СЕТ СН'!$I$14+СВЦЭМ!$D$10+'СЕТ СН'!$I$6-'СЕТ СН'!$I$26</f>
        <v>1515.0355392000001</v>
      </c>
      <c r="L159" s="36">
        <f>SUMIFS(СВЦЭМ!$D$33:$D$776,СВЦЭМ!$A$33:$A$776,$A159,СВЦЭМ!$B$33:$B$776,L$155)+'СЕТ СН'!$I$14+СВЦЭМ!$D$10+'СЕТ СН'!$I$6-'СЕТ СН'!$I$26</f>
        <v>1509.04954864</v>
      </c>
      <c r="M159" s="36">
        <f>SUMIFS(СВЦЭМ!$D$33:$D$776,СВЦЭМ!$A$33:$A$776,$A159,СВЦЭМ!$B$33:$B$776,M$155)+'СЕТ СН'!$I$14+СВЦЭМ!$D$10+'СЕТ СН'!$I$6-'СЕТ СН'!$I$26</f>
        <v>1503.73394861</v>
      </c>
      <c r="N159" s="36">
        <f>SUMIFS(СВЦЭМ!$D$33:$D$776,СВЦЭМ!$A$33:$A$776,$A159,СВЦЭМ!$B$33:$B$776,N$155)+'СЕТ СН'!$I$14+СВЦЭМ!$D$10+'СЕТ СН'!$I$6-'СЕТ СН'!$I$26</f>
        <v>1523.8150396800002</v>
      </c>
      <c r="O159" s="36">
        <f>SUMIFS(СВЦЭМ!$D$33:$D$776,СВЦЭМ!$A$33:$A$776,$A159,СВЦЭМ!$B$33:$B$776,O$155)+'СЕТ СН'!$I$14+СВЦЭМ!$D$10+'СЕТ СН'!$I$6-'СЕТ СН'!$I$26</f>
        <v>1546.54726742</v>
      </c>
      <c r="P159" s="36">
        <f>SUMIFS(СВЦЭМ!$D$33:$D$776,СВЦЭМ!$A$33:$A$776,$A159,СВЦЭМ!$B$33:$B$776,P$155)+'СЕТ СН'!$I$14+СВЦЭМ!$D$10+'СЕТ СН'!$I$6-'СЕТ СН'!$I$26</f>
        <v>1548.3231214</v>
      </c>
      <c r="Q159" s="36">
        <f>SUMIFS(СВЦЭМ!$D$33:$D$776,СВЦЭМ!$A$33:$A$776,$A159,СВЦЭМ!$B$33:$B$776,Q$155)+'СЕТ СН'!$I$14+СВЦЭМ!$D$10+'СЕТ СН'!$I$6-'СЕТ СН'!$I$26</f>
        <v>1533.3550172300002</v>
      </c>
      <c r="R159" s="36">
        <f>SUMIFS(СВЦЭМ!$D$33:$D$776,СВЦЭМ!$A$33:$A$776,$A159,СВЦЭМ!$B$33:$B$776,R$155)+'СЕТ СН'!$I$14+СВЦЭМ!$D$10+'СЕТ СН'!$I$6-'СЕТ СН'!$I$26</f>
        <v>1543.7768947</v>
      </c>
      <c r="S159" s="36">
        <f>SUMIFS(СВЦЭМ!$D$33:$D$776,СВЦЭМ!$A$33:$A$776,$A159,СВЦЭМ!$B$33:$B$776,S$155)+'СЕТ СН'!$I$14+СВЦЭМ!$D$10+'СЕТ СН'!$I$6-'СЕТ СН'!$I$26</f>
        <v>1557.01560027</v>
      </c>
      <c r="T159" s="36">
        <f>SUMIFS(СВЦЭМ!$D$33:$D$776,СВЦЭМ!$A$33:$A$776,$A159,СВЦЭМ!$B$33:$B$776,T$155)+'СЕТ СН'!$I$14+СВЦЭМ!$D$10+'СЕТ СН'!$I$6-'СЕТ СН'!$I$26</f>
        <v>1545.95407434</v>
      </c>
      <c r="U159" s="36">
        <f>SUMIFS(СВЦЭМ!$D$33:$D$776,СВЦЭМ!$A$33:$A$776,$A159,СВЦЭМ!$B$33:$B$776,U$155)+'СЕТ СН'!$I$14+СВЦЭМ!$D$10+'СЕТ СН'!$I$6-'СЕТ СН'!$I$26</f>
        <v>1523.47850414</v>
      </c>
      <c r="V159" s="36">
        <f>SUMIFS(СВЦЭМ!$D$33:$D$776,СВЦЭМ!$A$33:$A$776,$A159,СВЦЭМ!$B$33:$B$776,V$155)+'СЕТ СН'!$I$14+СВЦЭМ!$D$10+'СЕТ СН'!$I$6-'СЕТ СН'!$I$26</f>
        <v>1528.7209500899999</v>
      </c>
      <c r="W159" s="36">
        <f>SUMIFS(СВЦЭМ!$D$33:$D$776,СВЦЭМ!$A$33:$A$776,$A159,СВЦЭМ!$B$33:$B$776,W$155)+'СЕТ СН'!$I$14+СВЦЭМ!$D$10+'СЕТ СН'!$I$6-'СЕТ СН'!$I$26</f>
        <v>1537.65426035</v>
      </c>
      <c r="X159" s="36">
        <f>SUMIFS(СВЦЭМ!$D$33:$D$776,СВЦЭМ!$A$33:$A$776,$A159,СВЦЭМ!$B$33:$B$776,X$155)+'СЕТ СН'!$I$14+СВЦЭМ!$D$10+'СЕТ СН'!$I$6-'СЕТ СН'!$I$26</f>
        <v>1551.30666505</v>
      </c>
      <c r="Y159" s="36">
        <f>SUMIFS(СВЦЭМ!$D$33:$D$776,СВЦЭМ!$A$33:$A$776,$A159,СВЦЭМ!$B$33:$B$776,Y$155)+'СЕТ СН'!$I$14+СВЦЭМ!$D$10+'СЕТ СН'!$I$6-'СЕТ СН'!$I$26</f>
        <v>1577.0299390300002</v>
      </c>
    </row>
    <row r="160" spans="1:27" ht="15.75" x14ac:dyDescent="0.2">
      <c r="A160" s="35">
        <f t="shared" si="4"/>
        <v>44079</v>
      </c>
      <c r="B160" s="36">
        <f>SUMIFS(СВЦЭМ!$D$33:$D$776,СВЦЭМ!$A$33:$A$776,$A160,СВЦЭМ!$B$33:$B$776,B$155)+'СЕТ СН'!$I$14+СВЦЭМ!$D$10+'СЕТ СН'!$I$6-'СЕТ СН'!$I$26</f>
        <v>1598.20673259</v>
      </c>
      <c r="C160" s="36">
        <f>SUMIFS(СВЦЭМ!$D$33:$D$776,СВЦЭМ!$A$33:$A$776,$A160,СВЦЭМ!$B$33:$B$776,C$155)+'СЕТ СН'!$I$14+СВЦЭМ!$D$10+'СЕТ СН'!$I$6-'СЕТ СН'!$I$26</f>
        <v>1633.52499756</v>
      </c>
      <c r="D160" s="36">
        <f>SUMIFS(СВЦЭМ!$D$33:$D$776,СВЦЭМ!$A$33:$A$776,$A160,СВЦЭМ!$B$33:$B$776,D$155)+'СЕТ СН'!$I$14+СВЦЭМ!$D$10+'СЕТ СН'!$I$6-'СЕТ СН'!$I$26</f>
        <v>1629.2360374300001</v>
      </c>
      <c r="E160" s="36">
        <f>SUMIFS(СВЦЭМ!$D$33:$D$776,СВЦЭМ!$A$33:$A$776,$A160,СВЦЭМ!$B$33:$B$776,E$155)+'СЕТ СН'!$I$14+СВЦЭМ!$D$10+'СЕТ СН'!$I$6-'СЕТ СН'!$I$26</f>
        <v>1639.6140466699999</v>
      </c>
      <c r="F160" s="36">
        <f>SUMIFS(СВЦЭМ!$D$33:$D$776,СВЦЭМ!$A$33:$A$776,$A160,СВЦЭМ!$B$33:$B$776,F$155)+'СЕТ СН'!$I$14+СВЦЭМ!$D$10+'СЕТ СН'!$I$6-'СЕТ СН'!$I$26</f>
        <v>1647.0108015999999</v>
      </c>
      <c r="G160" s="36">
        <f>SUMIFS(СВЦЭМ!$D$33:$D$776,СВЦЭМ!$A$33:$A$776,$A160,СВЦЭМ!$B$33:$B$776,G$155)+'СЕТ СН'!$I$14+СВЦЭМ!$D$10+'СЕТ СН'!$I$6-'СЕТ СН'!$I$26</f>
        <v>1647.5984141899999</v>
      </c>
      <c r="H160" s="36">
        <f>SUMIFS(СВЦЭМ!$D$33:$D$776,СВЦЭМ!$A$33:$A$776,$A160,СВЦЭМ!$B$33:$B$776,H$155)+'СЕТ СН'!$I$14+СВЦЭМ!$D$10+'СЕТ СН'!$I$6-'СЕТ СН'!$I$26</f>
        <v>1633.43700384</v>
      </c>
      <c r="I160" s="36">
        <f>SUMIFS(СВЦЭМ!$D$33:$D$776,СВЦЭМ!$A$33:$A$776,$A160,СВЦЭМ!$B$33:$B$776,I$155)+'СЕТ СН'!$I$14+СВЦЭМ!$D$10+'СЕТ СН'!$I$6-'СЕТ СН'!$I$26</f>
        <v>1576.3598559100001</v>
      </c>
      <c r="J160" s="36">
        <f>SUMIFS(СВЦЭМ!$D$33:$D$776,СВЦЭМ!$A$33:$A$776,$A160,СВЦЭМ!$B$33:$B$776,J$155)+'СЕТ СН'!$I$14+СВЦЭМ!$D$10+'СЕТ СН'!$I$6-'СЕТ СН'!$I$26</f>
        <v>1566.6076666600002</v>
      </c>
      <c r="K160" s="36">
        <f>SUMIFS(СВЦЭМ!$D$33:$D$776,СВЦЭМ!$A$33:$A$776,$A160,СВЦЭМ!$B$33:$B$776,K$155)+'СЕТ СН'!$I$14+СВЦЭМ!$D$10+'СЕТ СН'!$I$6-'СЕТ СН'!$I$26</f>
        <v>1536.34449664</v>
      </c>
      <c r="L160" s="36">
        <f>SUMIFS(СВЦЭМ!$D$33:$D$776,СВЦЭМ!$A$33:$A$776,$A160,СВЦЭМ!$B$33:$B$776,L$155)+'СЕТ СН'!$I$14+СВЦЭМ!$D$10+'СЕТ СН'!$I$6-'СЕТ СН'!$I$26</f>
        <v>1510.53790437</v>
      </c>
      <c r="M160" s="36">
        <f>SUMIFS(СВЦЭМ!$D$33:$D$776,СВЦЭМ!$A$33:$A$776,$A160,СВЦЭМ!$B$33:$B$776,M$155)+'СЕТ СН'!$I$14+СВЦЭМ!$D$10+'СЕТ СН'!$I$6-'СЕТ СН'!$I$26</f>
        <v>1497.1549050200001</v>
      </c>
      <c r="N160" s="36">
        <f>SUMIFS(СВЦЭМ!$D$33:$D$776,СВЦЭМ!$A$33:$A$776,$A160,СВЦЭМ!$B$33:$B$776,N$155)+'СЕТ СН'!$I$14+СВЦЭМ!$D$10+'СЕТ СН'!$I$6-'СЕТ СН'!$I$26</f>
        <v>1506.4321025499999</v>
      </c>
      <c r="O160" s="36">
        <f>SUMIFS(СВЦЭМ!$D$33:$D$776,СВЦЭМ!$A$33:$A$776,$A160,СВЦЭМ!$B$33:$B$776,O$155)+'СЕТ СН'!$I$14+СВЦЭМ!$D$10+'СЕТ СН'!$I$6-'СЕТ СН'!$I$26</f>
        <v>1508.5738600499999</v>
      </c>
      <c r="P160" s="36">
        <f>SUMIFS(СВЦЭМ!$D$33:$D$776,СВЦЭМ!$A$33:$A$776,$A160,СВЦЭМ!$B$33:$B$776,P$155)+'СЕТ СН'!$I$14+СВЦЭМ!$D$10+'СЕТ СН'!$I$6-'СЕТ СН'!$I$26</f>
        <v>1502.7134697500001</v>
      </c>
      <c r="Q160" s="36">
        <f>SUMIFS(СВЦЭМ!$D$33:$D$776,СВЦЭМ!$A$33:$A$776,$A160,СВЦЭМ!$B$33:$B$776,Q$155)+'СЕТ СН'!$I$14+СВЦЭМ!$D$10+'СЕТ СН'!$I$6-'СЕТ СН'!$I$26</f>
        <v>1484.3451067000001</v>
      </c>
      <c r="R160" s="36">
        <f>SUMIFS(СВЦЭМ!$D$33:$D$776,СВЦЭМ!$A$33:$A$776,$A160,СВЦЭМ!$B$33:$B$776,R$155)+'СЕТ СН'!$I$14+СВЦЭМ!$D$10+'СЕТ СН'!$I$6-'СЕТ СН'!$I$26</f>
        <v>1503.35688082</v>
      </c>
      <c r="S160" s="36">
        <f>SUMIFS(СВЦЭМ!$D$33:$D$776,СВЦЭМ!$A$33:$A$776,$A160,СВЦЭМ!$B$33:$B$776,S$155)+'СЕТ СН'!$I$14+СВЦЭМ!$D$10+'СЕТ СН'!$I$6-'СЕТ СН'!$I$26</f>
        <v>1512.9877471300001</v>
      </c>
      <c r="T160" s="36">
        <f>SUMIFS(СВЦЭМ!$D$33:$D$776,СВЦЭМ!$A$33:$A$776,$A160,СВЦЭМ!$B$33:$B$776,T$155)+'СЕТ СН'!$I$14+СВЦЭМ!$D$10+'СЕТ СН'!$I$6-'СЕТ СН'!$I$26</f>
        <v>1505.67634335</v>
      </c>
      <c r="U160" s="36">
        <f>SUMIFS(СВЦЭМ!$D$33:$D$776,СВЦЭМ!$A$33:$A$776,$A160,СВЦЭМ!$B$33:$B$776,U$155)+'СЕТ СН'!$I$14+СВЦЭМ!$D$10+'СЕТ СН'!$I$6-'СЕТ СН'!$I$26</f>
        <v>1495.5061011</v>
      </c>
      <c r="V160" s="36">
        <f>SUMIFS(СВЦЭМ!$D$33:$D$776,СВЦЭМ!$A$33:$A$776,$A160,СВЦЭМ!$B$33:$B$776,V$155)+'СЕТ СН'!$I$14+СВЦЭМ!$D$10+'СЕТ СН'!$I$6-'СЕТ СН'!$I$26</f>
        <v>1499.2089206000001</v>
      </c>
      <c r="W160" s="36">
        <f>SUMIFS(СВЦЭМ!$D$33:$D$776,СВЦЭМ!$A$33:$A$776,$A160,СВЦЭМ!$B$33:$B$776,W$155)+'СЕТ СН'!$I$14+СВЦЭМ!$D$10+'СЕТ СН'!$I$6-'СЕТ СН'!$I$26</f>
        <v>1524.2759768800001</v>
      </c>
      <c r="X160" s="36">
        <f>SUMIFS(СВЦЭМ!$D$33:$D$776,СВЦЭМ!$A$33:$A$776,$A160,СВЦЭМ!$B$33:$B$776,X$155)+'СЕТ СН'!$I$14+СВЦЭМ!$D$10+'СЕТ СН'!$I$6-'СЕТ СН'!$I$26</f>
        <v>1512.8733386200001</v>
      </c>
      <c r="Y160" s="36">
        <f>SUMIFS(СВЦЭМ!$D$33:$D$776,СВЦЭМ!$A$33:$A$776,$A160,СВЦЭМ!$B$33:$B$776,Y$155)+'СЕТ СН'!$I$14+СВЦЭМ!$D$10+'СЕТ СН'!$I$6-'СЕТ СН'!$I$26</f>
        <v>1554.18561325</v>
      </c>
    </row>
    <row r="161" spans="1:25" ht="15.75" x14ac:dyDescent="0.2">
      <c r="A161" s="35">
        <f t="shared" si="4"/>
        <v>44080</v>
      </c>
      <c r="B161" s="36">
        <f>SUMIFS(СВЦЭМ!$D$33:$D$776,СВЦЭМ!$A$33:$A$776,$A161,СВЦЭМ!$B$33:$B$776,B$155)+'СЕТ СН'!$I$14+СВЦЭМ!$D$10+'СЕТ СН'!$I$6-'СЕТ СН'!$I$26</f>
        <v>1571.6909838000001</v>
      </c>
      <c r="C161" s="36">
        <f>SUMIFS(СВЦЭМ!$D$33:$D$776,СВЦЭМ!$A$33:$A$776,$A161,СВЦЭМ!$B$33:$B$776,C$155)+'СЕТ СН'!$I$14+СВЦЭМ!$D$10+'СЕТ СН'!$I$6-'СЕТ СН'!$I$26</f>
        <v>1600.5989511500002</v>
      </c>
      <c r="D161" s="36">
        <f>SUMIFS(СВЦЭМ!$D$33:$D$776,СВЦЭМ!$A$33:$A$776,$A161,СВЦЭМ!$B$33:$B$776,D$155)+'СЕТ СН'!$I$14+СВЦЭМ!$D$10+'СЕТ СН'!$I$6-'СЕТ СН'!$I$26</f>
        <v>1650.57624244</v>
      </c>
      <c r="E161" s="36">
        <f>SUMIFS(СВЦЭМ!$D$33:$D$776,СВЦЭМ!$A$33:$A$776,$A161,СВЦЭМ!$B$33:$B$776,E$155)+'СЕТ СН'!$I$14+СВЦЭМ!$D$10+'СЕТ СН'!$I$6-'СЕТ СН'!$I$26</f>
        <v>1701.2390488000001</v>
      </c>
      <c r="F161" s="36">
        <f>SUMIFS(СВЦЭМ!$D$33:$D$776,СВЦЭМ!$A$33:$A$776,$A161,СВЦЭМ!$B$33:$B$776,F$155)+'СЕТ СН'!$I$14+СВЦЭМ!$D$10+'СЕТ СН'!$I$6-'СЕТ СН'!$I$26</f>
        <v>1695.1314287999999</v>
      </c>
      <c r="G161" s="36">
        <f>SUMIFS(СВЦЭМ!$D$33:$D$776,СВЦЭМ!$A$33:$A$776,$A161,СВЦЭМ!$B$33:$B$776,G$155)+'СЕТ СН'!$I$14+СВЦЭМ!$D$10+'СЕТ СН'!$I$6-'СЕТ СН'!$I$26</f>
        <v>1700.1576310300002</v>
      </c>
      <c r="H161" s="36">
        <f>SUMIFS(СВЦЭМ!$D$33:$D$776,СВЦЭМ!$A$33:$A$776,$A161,СВЦЭМ!$B$33:$B$776,H$155)+'СЕТ СН'!$I$14+СВЦЭМ!$D$10+'СЕТ СН'!$I$6-'СЕТ СН'!$I$26</f>
        <v>1697.3656134100002</v>
      </c>
      <c r="I161" s="36">
        <f>SUMIFS(СВЦЭМ!$D$33:$D$776,СВЦЭМ!$A$33:$A$776,$A161,СВЦЭМ!$B$33:$B$776,I$155)+'СЕТ СН'!$I$14+СВЦЭМ!$D$10+'СЕТ СН'!$I$6-'СЕТ СН'!$I$26</f>
        <v>1590.85963563</v>
      </c>
      <c r="J161" s="36">
        <f>SUMIFS(СВЦЭМ!$D$33:$D$776,СВЦЭМ!$A$33:$A$776,$A161,СВЦЭМ!$B$33:$B$776,J$155)+'СЕТ СН'!$I$14+СВЦЭМ!$D$10+'СЕТ СН'!$I$6-'СЕТ СН'!$I$26</f>
        <v>1492.9527722500002</v>
      </c>
      <c r="K161" s="36">
        <f>SUMIFS(СВЦЭМ!$D$33:$D$776,СВЦЭМ!$A$33:$A$776,$A161,СВЦЭМ!$B$33:$B$776,K$155)+'СЕТ СН'!$I$14+СВЦЭМ!$D$10+'СЕТ СН'!$I$6-'СЕТ СН'!$I$26</f>
        <v>1390.9553926200001</v>
      </c>
      <c r="L161" s="36">
        <f>SUMIFS(СВЦЭМ!$D$33:$D$776,СВЦЭМ!$A$33:$A$776,$A161,СВЦЭМ!$B$33:$B$776,L$155)+'СЕТ СН'!$I$14+СВЦЭМ!$D$10+'СЕТ СН'!$I$6-'СЕТ СН'!$I$26</f>
        <v>1402.67553952</v>
      </c>
      <c r="M161" s="36">
        <f>SUMIFS(СВЦЭМ!$D$33:$D$776,СВЦЭМ!$A$33:$A$776,$A161,СВЦЭМ!$B$33:$B$776,M$155)+'СЕТ СН'!$I$14+СВЦЭМ!$D$10+'СЕТ СН'!$I$6-'СЕТ СН'!$I$26</f>
        <v>1398.02683265</v>
      </c>
      <c r="N161" s="36">
        <f>SUMIFS(СВЦЭМ!$D$33:$D$776,СВЦЭМ!$A$33:$A$776,$A161,СВЦЭМ!$B$33:$B$776,N$155)+'СЕТ СН'!$I$14+СВЦЭМ!$D$10+'СЕТ СН'!$I$6-'СЕТ СН'!$I$26</f>
        <v>1392.88181734</v>
      </c>
      <c r="O161" s="36">
        <f>SUMIFS(СВЦЭМ!$D$33:$D$776,СВЦЭМ!$A$33:$A$776,$A161,СВЦЭМ!$B$33:$B$776,O$155)+'СЕТ СН'!$I$14+СВЦЭМ!$D$10+'СЕТ СН'!$I$6-'СЕТ СН'!$I$26</f>
        <v>1388.04379438</v>
      </c>
      <c r="P161" s="36">
        <f>SUMIFS(СВЦЭМ!$D$33:$D$776,СВЦЭМ!$A$33:$A$776,$A161,СВЦЭМ!$B$33:$B$776,P$155)+'СЕТ СН'!$I$14+СВЦЭМ!$D$10+'СЕТ СН'!$I$6-'СЕТ СН'!$I$26</f>
        <v>1383.2867523700002</v>
      </c>
      <c r="Q161" s="36">
        <f>SUMIFS(СВЦЭМ!$D$33:$D$776,СВЦЭМ!$A$33:$A$776,$A161,СВЦЭМ!$B$33:$B$776,Q$155)+'СЕТ СН'!$I$14+СВЦЭМ!$D$10+'СЕТ СН'!$I$6-'СЕТ СН'!$I$26</f>
        <v>1381.68136944</v>
      </c>
      <c r="R161" s="36">
        <f>SUMIFS(СВЦЭМ!$D$33:$D$776,СВЦЭМ!$A$33:$A$776,$A161,СВЦЭМ!$B$33:$B$776,R$155)+'СЕТ СН'!$I$14+СВЦЭМ!$D$10+'СЕТ СН'!$I$6-'СЕТ СН'!$I$26</f>
        <v>1374.85727284</v>
      </c>
      <c r="S161" s="36">
        <f>SUMIFS(СВЦЭМ!$D$33:$D$776,СВЦЭМ!$A$33:$A$776,$A161,СВЦЭМ!$B$33:$B$776,S$155)+'СЕТ СН'!$I$14+СВЦЭМ!$D$10+'СЕТ СН'!$I$6-'СЕТ СН'!$I$26</f>
        <v>1383.94933588</v>
      </c>
      <c r="T161" s="36">
        <f>SUMIFS(СВЦЭМ!$D$33:$D$776,СВЦЭМ!$A$33:$A$776,$A161,СВЦЭМ!$B$33:$B$776,T$155)+'СЕТ СН'!$I$14+СВЦЭМ!$D$10+'СЕТ СН'!$I$6-'СЕТ СН'!$I$26</f>
        <v>1384.79366325</v>
      </c>
      <c r="U161" s="36">
        <f>SUMIFS(СВЦЭМ!$D$33:$D$776,СВЦЭМ!$A$33:$A$776,$A161,СВЦЭМ!$B$33:$B$776,U$155)+'СЕТ СН'!$I$14+СВЦЭМ!$D$10+'СЕТ СН'!$I$6-'СЕТ СН'!$I$26</f>
        <v>1372.45655332</v>
      </c>
      <c r="V161" s="36">
        <f>SUMIFS(СВЦЭМ!$D$33:$D$776,СВЦЭМ!$A$33:$A$776,$A161,СВЦЭМ!$B$33:$B$776,V$155)+'СЕТ СН'!$I$14+СВЦЭМ!$D$10+'СЕТ СН'!$I$6-'СЕТ СН'!$I$26</f>
        <v>1376.48445492</v>
      </c>
      <c r="W161" s="36">
        <f>SUMIFS(СВЦЭМ!$D$33:$D$776,СВЦЭМ!$A$33:$A$776,$A161,СВЦЭМ!$B$33:$B$776,W$155)+'СЕТ СН'!$I$14+СВЦЭМ!$D$10+'СЕТ СН'!$I$6-'СЕТ СН'!$I$26</f>
        <v>1369.1018569400001</v>
      </c>
      <c r="X161" s="36">
        <f>SUMIFS(СВЦЭМ!$D$33:$D$776,СВЦЭМ!$A$33:$A$776,$A161,СВЦЭМ!$B$33:$B$776,X$155)+'СЕТ СН'!$I$14+СВЦЭМ!$D$10+'СЕТ СН'!$I$6-'СЕТ СН'!$I$26</f>
        <v>1371.6222106</v>
      </c>
      <c r="Y161" s="36">
        <f>SUMIFS(СВЦЭМ!$D$33:$D$776,СВЦЭМ!$A$33:$A$776,$A161,СВЦЭМ!$B$33:$B$776,Y$155)+'СЕТ СН'!$I$14+СВЦЭМ!$D$10+'СЕТ СН'!$I$6-'СЕТ СН'!$I$26</f>
        <v>1407.5674892000002</v>
      </c>
    </row>
    <row r="162" spans="1:25" ht="15.75" x14ac:dyDescent="0.2">
      <c r="A162" s="35">
        <f t="shared" si="4"/>
        <v>44081</v>
      </c>
      <c r="B162" s="36">
        <f>SUMIFS(СВЦЭМ!$D$33:$D$776,СВЦЭМ!$A$33:$A$776,$A162,СВЦЭМ!$B$33:$B$776,B$155)+'СЕТ СН'!$I$14+СВЦЭМ!$D$10+'СЕТ СН'!$I$6-'СЕТ СН'!$I$26</f>
        <v>1535.6607569400001</v>
      </c>
      <c r="C162" s="36">
        <f>SUMIFS(СВЦЭМ!$D$33:$D$776,СВЦЭМ!$A$33:$A$776,$A162,СВЦЭМ!$B$33:$B$776,C$155)+'СЕТ СН'!$I$14+СВЦЭМ!$D$10+'СЕТ СН'!$I$6-'СЕТ СН'!$I$26</f>
        <v>1572.89794904</v>
      </c>
      <c r="D162" s="36">
        <f>SUMIFS(СВЦЭМ!$D$33:$D$776,СВЦЭМ!$A$33:$A$776,$A162,СВЦЭМ!$B$33:$B$776,D$155)+'СЕТ СН'!$I$14+СВЦЭМ!$D$10+'СЕТ СН'!$I$6-'СЕТ СН'!$I$26</f>
        <v>1587.14171573</v>
      </c>
      <c r="E162" s="36">
        <f>SUMIFS(СВЦЭМ!$D$33:$D$776,СВЦЭМ!$A$33:$A$776,$A162,СВЦЭМ!$B$33:$B$776,E$155)+'СЕТ СН'!$I$14+СВЦЭМ!$D$10+'СЕТ СН'!$I$6-'СЕТ СН'!$I$26</f>
        <v>1608.67595452</v>
      </c>
      <c r="F162" s="36">
        <f>SUMIFS(СВЦЭМ!$D$33:$D$776,СВЦЭМ!$A$33:$A$776,$A162,СВЦЭМ!$B$33:$B$776,F$155)+'СЕТ СН'!$I$14+СВЦЭМ!$D$10+'СЕТ СН'!$I$6-'СЕТ СН'!$I$26</f>
        <v>1608.3877395499999</v>
      </c>
      <c r="G162" s="36">
        <f>SUMIFS(СВЦЭМ!$D$33:$D$776,СВЦЭМ!$A$33:$A$776,$A162,СВЦЭМ!$B$33:$B$776,G$155)+'СЕТ СН'!$I$14+СВЦЭМ!$D$10+'СЕТ СН'!$I$6-'СЕТ СН'!$I$26</f>
        <v>1598.42450222</v>
      </c>
      <c r="H162" s="36">
        <f>SUMIFS(СВЦЭМ!$D$33:$D$776,СВЦЭМ!$A$33:$A$776,$A162,СВЦЭМ!$B$33:$B$776,H$155)+'СЕТ СН'!$I$14+СВЦЭМ!$D$10+'СЕТ СН'!$I$6-'СЕТ СН'!$I$26</f>
        <v>1578.4674487699999</v>
      </c>
      <c r="I162" s="36">
        <f>SUMIFS(СВЦЭМ!$D$33:$D$776,СВЦЭМ!$A$33:$A$776,$A162,СВЦЭМ!$B$33:$B$776,I$155)+'СЕТ СН'!$I$14+СВЦЭМ!$D$10+'СЕТ СН'!$I$6-'СЕТ СН'!$I$26</f>
        <v>1550.9651398599999</v>
      </c>
      <c r="J162" s="36">
        <f>SUMIFS(СВЦЭМ!$D$33:$D$776,СВЦЭМ!$A$33:$A$776,$A162,СВЦЭМ!$B$33:$B$776,J$155)+'СЕТ СН'!$I$14+СВЦЭМ!$D$10+'СЕТ СН'!$I$6-'СЕТ СН'!$I$26</f>
        <v>1515.3711791000001</v>
      </c>
      <c r="K162" s="36">
        <f>SUMIFS(СВЦЭМ!$D$33:$D$776,СВЦЭМ!$A$33:$A$776,$A162,СВЦЭМ!$B$33:$B$776,K$155)+'СЕТ СН'!$I$14+СВЦЭМ!$D$10+'СЕТ СН'!$I$6-'СЕТ СН'!$I$26</f>
        <v>1476.2993429399999</v>
      </c>
      <c r="L162" s="36">
        <f>SUMIFS(СВЦЭМ!$D$33:$D$776,СВЦЭМ!$A$33:$A$776,$A162,СВЦЭМ!$B$33:$B$776,L$155)+'СЕТ СН'!$I$14+СВЦЭМ!$D$10+'СЕТ СН'!$I$6-'СЕТ СН'!$I$26</f>
        <v>1461.6465613800001</v>
      </c>
      <c r="M162" s="36">
        <f>SUMIFS(СВЦЭМ!$D$33:$D$776,СВЦЭМ!$A$33:$A$776,$A162,СВЦЭМ!$B$33:$B$776,M$155)+'СЕТ СН'!$I$14+СВЦЭМ!$D$10+'СЕТ СН'!$I$6-'СЕТ СН'!$I$26</f>
        <v>1425.44026738</v>
      </c>
      <c r="N162" s="36">
        <f>SUMIFS(СВЦЭМ!$D$33:$D$776,СВЦЭМ!$A$33:$A$776,$A162,СВЦЭМ!$B$33:$B$776,N$155)+'СЕТ СН'!$I$14+СВЦЭМ!$D$10+'СЕТ СН'!$I$6-'СЕТ СН'!$I$26</f>
        <v>1391.71988781</v>
      </c>
      <c r="O162" s="36">
        <f>SUMIFS(СВЦЭМ!$D$33:$D$776,СВЦЭМ!$A$33:$A$776,$A162,СВЦЭМ!$B$33:$B$776,O$155)+'СЕТ СН'!$I$14+СВЦЭМ!$D$10+'СЕТ СН'!$I$6-'СЕТ СН'!$I$26</f>
        <v>1387.0475378199999</v>
      </c>
      <c r="P162" s="36">
        <f>SUMIFS(СВЦЭМ!$D$33:$D$776,СВЦЭМ!$A$33:$A$776,$A162,СВЦЭМ!$B$33:$B$776,P$155)+'СЕТ СН'!$I$14+СВЦЭМ!$D$10+'СЕТ СН'!$I$6-'СЕТ СН'!$I$26</f>
        <v>1383.7611538400001</v>
      </c>
      <c r="Q162" s="36">
        <f>SUMIFS(СВЦЭМ!$D$33:$D$776,СВЦЭМ!$A$33:$A$776,$A162,СВЦЭМ!$B$33:$B$776,Q$155)+'СЕТ СН'!$I$14+СВЦЭМ!$D$10+'СЕТ СН'!$I$6-'СЕТ СН'!$I$26</f>
        <v>1380.8658457400002</v>
      </c>
      <c r="R162" s="36">
        <f>SUMIFS(СВЦЭМ!$D$33:$D$776,СВЦЭМ!$A$33:$A$776,$A162,СВЦЭМ!$B$33:$B$776,R$155)+'СЕТ СН'!$I$14+СВЦЭМ!$D$10+'СЕТ СН'!$I$6-'СЕТ СН'!$I$26</f>
        <v>1378.58435095</v>
      </c>
      <c r="S162" s="36">
        <f>SUMIFS(СВЦЭМ!$D$33:$D$776,СВЦЭМ!$A$33:$A$776,$A162,СВЦЭМ!$B$33:$B$776,S$155)+'СЕТ СН'!$I$14+СВЦЭМ!$D$10+'СЕТ СН'!$I$6-'СЕТ СН'!$I$26</f>
        <v>1385.80058549</v>
      </c>
      <c r="T162" s="36">
        <f>SUMIFS(СВЦЭМ!$D$33:$D$776,СВЦЭМ!$A$33:$A$776,$A162,СВЦЭМ!$B$33:$B$776,T$155)+'СЕТ СН'!$I$14+СВЦЭМ!$D$10+'СЕТ СН'!$I$6-'СЕТ СН'!$I$26</f>
        <v>1392.21108961</v>
      </c>
      <c r="U162" s="36">
        <f>SUMIFS(СВЦЭМ!$D$33:$D$776,СВЦЭМ!$A$33:$A$776,$A162,СВЦЭМ!$B$33:$B$776,U$155)+'СЕТ СН'!$I$14+СВЦЭМ!$D$10+'СЕТ СН'!$I$6-'СЕТ СН'!$I$26</f>
        <v>1394.2833008299999</v>
      </c>
      <c r="V162" s="36">
        <f>SUMIFS(СВЦЭМ!$D$33:$D$776,СВЦЭМ!$A$33:$A$776,$A162,СВЦЭМ!$B$33:$B$776,V$155)+'СЕТ СН'!$I$14+СВЦЭМ!$D$10+'СЕТ СН'!$I$6-'СЕТ СН'!$I$26</f>
        <v>1395.0271500399999</v>
      </c>
      <c r="W162" s="36">
        <f>SUMIFS(СВЦЭМ!$D$33:$D$776,СВЦЭМ!$A$33:$A$776,$A162,СВЦЭМ!$B$33:$B$776,W$155)+'СЕТ СН'!$I$14+СВЦЭМ!$D$10+'СЕТ СН'!$I$6-'СЕТ СН'!$I$26</f>
        <v>1396.6644414800001</v>
      </c>
      <c r="X162" s="36">
        <f>SUMIFS(СВЦЭМ!$D$33:$D$776,СВЦЭМ!$A$33:$A$776,$A162,СВЦЭМ!$B$33:$B$776,X$155)+'СЕТ СН'!$I$14+СВЦЭМ!$D$10+'СЕТ СН'!$I$6-'СЕТ СН'!$I$26</f>
        <v>1385.8574825400001</v>
      </c>
      <c r="Y162" s="36">
        <f>SUMIFS(СВЦЭМ!$D$33:$D$776,СВЦЭМ!$A$33:$A$776,$A162,СВЦЭМ!$B$33:$B$776,Y$155)+'СЕТ СН'!$I$14+СВЦЭМ!$D$10+'СЕТ СН'!$I$6-'СЕТ СН'!$I$26</f>
        <v>1474.82436108</v>
      </c>
    </row>
    <row r="163" spans="1:25" ht="15.75" x14ac:dyDescent="0.2">
      <c r="A163" s="35">
        <f t="shared" si="4"/>
        <v>44082</v>
      </c>
      <c r="B163" s="36">
        <f>SUMIFS(СВЦЭМ!$D$33:$D$776,СВЦЭМ!$A$33:$A$776,$A163,СВЦЭМ!$B$33:$B$776,B$155)+'СЕТ СН'!$I$14+СВЦЭМ!$D$10+'СЕТ СН'!$I$6-'СЕТ СН'!$I$26</f>
        <v>1509.51896382</v>
      </c>
      <c r="C163" s="36">
        <f>SUMIFS(СВЦЭМ!$D$33:$D$776,СВЦЭМ!$A$33:$A$776,$A163,СВЦЭМ!$B$33:$B$776,C$155)+'СЕТ СН'!$I$14+СВЦЭМ!$D$10+'СЕТ СН'!$I$6-'СЕТ СН'!$I$26</f>
        <v>1556.4370702900001</v>
      </c>
      <c r="D163" s="36">
        <f>SUMIFS(СВЦЭМ!$D$33:$D$776,СВЦЭМ!$A$33:$A$776,$A163,СВЦЭМ!$B$33:$B$776,D$155)+'СЕТ СН'!$I$14+СВЦЭМ!$D$10+'СЕТ СН'!$I$6-'СЕТ СН'!$I$26</f>
        <v>1611.4490514899999</v>
      </c>
      <c r="E163" s="36">
        <f>SUMIFS(СВЦЭМ!$D$33:$D$776,СВЦЭМ!$A$33:$A$776,$A163,СВЦЭМ!$B$33:$B$776,E$155)+'СЕТ СН'!$I$14+СВЦЭМ!$D$10+'СЕТ СН'!$I$6-'СЕТ СН'!$I$26</f>
        <v>1634.0581700299999</v>
      </c>
      <c r="F163" s="36">
        <f>SUMIFS(СВЦЭМ!$D$33:$D$776,СВЦЭМ!$A$33:$A$776,$A163,СВЦЭМ!$B$33:$B$776,F$155)+'СЕТ СН'!$I$14+СВЦЭМ!$D$10+'СЕТ СН'!$I$6-'СЕТ СН'!$I$26</f>
        <v>1601.91040438</v>
      </c>
      <c r="G163" s="36">
        <f>SUMIFS(СВЦЭМ!$D$33:$D$776,СВЦЭМ!$A$33:$A$776,$A163,СВЦЭМ!$B$33:$B$776,G$155)+'СЕТ СН'!$I$14+СВЦЭМ!$D$10+'СЕТ СН'!$I$6-'СЕТ СН'!$I$26</f>
        <v>1564.4528432100001</v>
      </c>
      <c r="H163" s="36">
        <f>SUMIFS(СВЦЭМ!$D$33:$D$776,СВЦЭМ!$A$33:$A$776,$A163,СВЦЭМ!$B$33:$B$776,H$155)+'СЕТ СН'!$I$14+СВЦЭМ!$D$10+'СЕТ СН'!$I$6-'СЕТ СН'!$I$26</f>
        <v>1517.91080777</v>
      </c>
      <c r="I163" s="36">
        <f>SUMIFS(СВЦЭМ!$D$33:$D$776,СВЦЭМ!$A$33:$A$776,$A163,СВЦЭМ!$B$33:$B$776,I$155)+'СЕТ СН'!$I$14+СВЦЭМ!$D$10+'СЕТ СН'!$I$6-'СЕТ СН'!$I$26</f>
        <v>1487.3606442800001</v>
      </c>
      <c r="J163" s="36">
        <f>SUMIFS(СВЦЭМ!$D$33:$D$776,СВЦЭМ!$A$33:$A$776,$A163,СВЦЭМ!$B$33:$B$776,J$155)+'СЕТ СН'!$I$14+СВЦЭМ!$D$10+'СЕТ СН'!$I$6-'СЕТ СН'!$I$26</f>
        <v>1434.5887378299999</v>
      </c>
      <c r="K163" s="36">
        <f>SUMIFS(СВЦЭМ!$D$33:$D$776,СВЦЭМ!$A$33:$A$776,$A163,СВЦЭМ!$B$33:$B$776,K$155)+'СЕТ СН'!$I$14+СВЦЭМ!$D$10+'СЕТ СН'!$I$6-'СЕТ СН'!$I$26</f>
        <v>1433.8191886700001</v>
      </c>
      <c r="L163" s="36">
        <f>SUMIFS(СВЦЭМ!$D$33:$D$776,СВЦЭМ!$A$33:$A$776,$A163,СВЦЭМ!$B$33:$B$776,L$155)+'СЕТ СН'!$I$14+СВЦЭМ!$D$10+'СЕТ СН'!$I$6-'СЕТ СН'!$I$26</f>
        <v>1392.47032663</v>
      </c>
      <c r="M163" s="36">
        <f>SUMIFS(СВЦЭМ!$D$33:$D$776,СВЦЭМ!$A$33:$A$776,$A163,СВЦЭМ!$B$33:$B$776,M$155)+'СЕТ СН'!$I$14+СВЦЭМ!$D$10+'СЕТ СН'!$I$6-'СЕТ СН'!$I$26</f>
        <v>1379.50273894</v>
      </c>
      <c r="N163" s="36">
        <f>SUMIFS(СВЦЭМ!$D$33:$D$776,СВЦЭМ!$A$33:$A$776,$A163,СВЦЭМ!$B$33:$B$776,N$155)+'СЕТ СН'!$I$14+СВЦЭМ!$D$10+'СЕТ СН'!$I$6-'СЕТ СН'!$I$26</f>
        <v>1312.36794227</v>
      </c>
      <c r="O163" s="36">
        <f>SUMIFS(СВЦЭМ!$D$33:$D$776,СВЦЭМ!$A$33:$A$776,$A163,СВЦЭМ!$B$33:$B$776,O$155)+'СЕТ СН'!$I$14+СВЦЭМ!$D$10+'СЕТ СН'!$I$6-'СЕТ СН'!$I$26</f>
        <v>1302.3520439500001</v>
      </c>
      <c r="P163" s="36">
        <f>SUMIFS(СВЦЭМ!$D$33:$D$776,СВЦЭМ!$A$33:$A$776,$A163,СВЦЭМ!$B$33:$B$776,P$155)+'СЕТ СН'!$I$14+СВЦЭМ!$D$10+'СЕТ СН'!$I$6-'СЕТ СН'!$I$26</f>
        <v>1303.08959549</v>
      </c>
      <c r="Q163" s="36">
        <f>SUMIFS(СВЦЭМ!$D$33:$D$776,СВЦЭМ!$A$33:$A$776,$A163,СВЦЭМ!$B$33:$B$776,Q$155)+'СЕТ СН'!$I$14+СВЦЭМ!$D$10+'СЕТ СН'!$I$6-'СЕТ СН'!$I$26</f>
        <v>1308.6882244399999</v>
      </c>
      <c r="R163" s="36">
        <f>SUMIFS(СВЦЭМ!$D$33:$D$776,СВЦЭМ!$A$33:$A$776,$A163,СВЦЭМ!$B$33:$B$776,R$155)+'СЕТ СН'!$I$14+СВЦЭМ!$D$10+'СЕТ СН'!$I$6-'СЕТ СН'!$I$26</f>
        <v>1291.5018831699999</v>
      </c>
      <c r="S163" s="36">
        <f>SUMIFS(СВЦЭМ!$D$33:$D$776,СВЦЭМ!$A$33:$A$776,$A163,СВЦЭМ!$B$33:$B$776,S$155)+'СЕТ СН'!$I$14+СВЦЭМ!$D$10+'СЕТ СН'!$I$6-'СЕТ СН'!$I$26</f>
        <v>1308.5622763900001</v>
      </c>
      <c r="T163" s="36">
        <f>SUMIFS(СВЦЭМ!$D$33:$D$776,СВЦЭМ!$A$33:$A$776,$A163,СВЦЭМ!$B$33:$B$776,T$155)+'СЕТ СН'!$I$14+СВЦЭМ!$D$10+'СЕТ СН'!$I$6-'СЕТ СН'!$I$26</f>
        <v>1317.6589714500001</v>
      </c>
      <c r="U163" s="36">
        <f>SUMIFS(СВЦЭМ!$D$33:$D$776,СВЦЭМ!$A$33:$A$776,$A163,СВЦЭМ!$B$33:$B$776,U$155)+'СЕТ СН'!$I$14+СВЦЭМ!$D$10+'СЕТ СН'!$I$6-'СЕТ СН'!$I$26</f>
        <v>1329.34489429</v>
      </c>
      <c r="V163" s="36">
        <f>SUMIFS(СВЦЭМ!$D$33:$D$776,СВЦЭМ!$A$33:$A$776,$A163,СВЦЭМ!$B$33:$B$776,V$155)+'СЕТ СН'!$I$14+СВЦЭМ!$D$10+'СЕТ СН'!$I$6-'СЕТ СН'!$I$26</f>
        <v>1341.88746646</v>
      </c>
      <c r="W163" s="36">
        <f>SUMIFS(СВЦЭМ!$D$33:$D$776,СВЦЭМ!$A$33:$A$776,$A163,СВЦЭМ!$B$33:$B$776,W$155)+'СЕТ СН'!$I$14+СВЦЭМ!$D$10+'СЕТ СН'!$I$6-'СЕТ СН'!$I$26</f>
        <v>1337.8165658</v>
      </c>
      <c r="X163" s="36">
        <f>SUMIFS(СВЦЭМ!$D$33:$D$776,СВЦЭМ!$A$33:$A$776,$A163,СВЦЭМ!$B$33:$B$776,X$155)+'СЕТ СН'!$I$14+СВЦЭМ!$D$10+'СЕТ СН'!$I$6-'СЕТ СН'!$I$26</f>
        <v>1340.48894606</v>
      </c>
      <c r="Y163" s="36">
        <f>SUMIFS(СВЦЭМ!$D$33:$D$776,СВЦЭМ!$A$33:$A$776,$A163,СВЦЭМ!$B$33:$B$776,Y$155)+'СЕТ СН'!$I$14+СВЦЭМ!$D$10+'СЕТ СН'!$I$6-'СЕТ СН'!$I$26</f>
        <v>1434.2045438</v>
      </c>
    </row>
    <row r="164" spans="1:25" ht="15.75" x14ac:dyDescent="0.2">
      <c r="A164" s="35">
        <f t="shared" si="4"/>
        <v>44083</v>
      </c>
      <c r="B164" s="36">
        <f>SUMIFS(СВЦЭМ!$D$33:$D$776,СВЦЭМ!$A$33:$A$776,$A164,СВЦЭМ!$B$33:$B$776,B$155)+'СЕТ СН'!$I$14+СВЦЭМ!$D$10+'СЕТ СН'!$I$6-'СЕТ СН'!$I$26</f>
        <v>1514.6770085100002</v>
      </c>
      <c r="C164" s="36">
        <f>SUMIFS(СВЦЭМ!$D$33:$D$776,СВЦЭМ!$A$33:$A$776,$A164,СВЦЭМ!$B$33:$B$776,C$155)+'СЕТ СН'!$I$14+СВЦЭМ!$D$10+'СЕТ СН'!$I$6-'СЕТ СН'!$I$26</f>
        <v>1549.4865111499998</v>
      </c>
      <c r="D164" s="36">
        <f>SUMIFS(СВЦЭМ!$D$33:$D$776,СВЦЭМ!$A$33:$A$776,$A164,СВЦЭМ!$B$33:$B$776,D$155)+'СЕТ СН'!$I$14+СВЦЭМ!$D$10+'СЕТ СН'!$I$6-'СЕТ СН'!$I$26</f>
        <v>1583.4470391899999</v>
      </c>
      <c r="E164" s="36">
        <f>SUMIFS(СВЦЭМ!$D$33:$D$776,СВЦЭМ!$A$33:$A$776,$A164,СВЦЭМ!$B$33:$B$776,E$155)+'СЕТ СН'!$I$14+СВЦЭМ!$D$10+'СЕТ СН'!$I$6-'СЕТ СН'!$I$26</f>
        <v>1597.51286387</v>
      </c>
      <c r="F164" s="36">
        <f>SUMIFS(СВЦЭМ!$D$33:$D$776,СВЦЭМ!$A$33:$A$776,$A164,СВЦЭМ!$B$33:$B$776,F$155)+'СЕТ СН'!$I$14+СВЦЭМ!$D$10+'СЕТ СН'!$I$6-'СЕТ СН'!$I$26</f>
        <v>1573.3260631600001</v>
      </c>
      <c r="G164" s="36">
        <f>SUMIFS(СВЦЭМ!$D$33:$D$776,СВЦЭМ!$A$33:$A$776,$A164,СВЦЭМ!$B$33:$B$776,G$155)+'СЕТ СН'!$I$14+СВЦЭМ!$D$10+'СЕТ СН'!$I$6-'СЕТ СН'!$I$26</f>
        <v>1561.6189311100002</v>
      </c>
      <c r="H164" s="36">
        <f>SUMIFS(СВЦЭМ!$D$33:$D$776,СВЦЭМ!$A$33:$A$776,$A164,СВЦЭМ!$B$33:$B$776,H$155)+'СЕТ СН'!$I$14+СВЦЭМ!$D$10+'СЕТ СН'!$I$6-'СЕТ СН'!$I$26</f>
        <v>1537.1138314499999</v>
      </c>
      <c r="I164" s="36">
        <f>SUMIFS(СВЦЭМ!$D$33:$D$776,СВЦЭМ!$A$33:$A$776,$A164,СВЦЭМ!$B$33:$B$776,I$155)+'СЕТ СН'!$I$14+СВЦЭМ!$D$10+'СЕТ СН'!$I$6-'СЕТ СН'!$I$26</f>
        <v>1528.51761265</v>
      </c>
      <c r="J164" s="36">
        <f>SUMIFS(СВЦЭМ!$D$33:$D$776,СВЦЭМ!$A$33:$A$776,$A164,СВЦЭМ!$B$33:$B$776,J$155)+'СЕТ СН'!$I$14+СВЦЭМ!$D$10+'СЕТ СН'!$I$6-'СЕТ СН'!$I$26</f>
        <v>1480.76669367</v>
      </c>
      <c r="K164" s="36">
        <f>SUMIFS(СВЦЭМ!$D$33:$D$776,СВЦЭМ!$A$33:$A$776,$A164,СВЦЭМ!$B$33:$B$776,K$155)+'СЕТ СН'!$I$14+СВЦЭМ!$D$10+'СЕТ СН'!$I$6-'СЕТ СН'!$I$26</f>
        <v>1470.39950247</v>
      </c>
      <c r="L164" s="36">
        <f>SUMIFS(СВЦЭМ!$D$33:$D$776,СВЦЭМ!$A$33:$A$776,$A164,СВЦЭМ!$B$33:$B$776,L$155)+'СЕТ СН'!$I$14+СВЦЭМ!$D$10+'СЕТ СН'!$I$6-'СЕТ СН'!$I$26</f>
        <v>1452.93210731</v>
      </c>
      <c r="M164" s="36">
        <f>SUMIFS(СВЦЭМ!$D$33:$D$776,СВЦЭМ!$A$33:$A$776,$A164,СВЦЭМ!$B$33:$B$776,M$155)+'СЕТ СН'!$I$14+СВЦЭМ!$D$10+'СЕТ СН'!$I$6-'СЕТ СН'!$I$26</f>
        <v>1394.13480628</v>
      </c>
      <c r="N164" s="36">
        <f>SUMIFS(СВЦЭМ!$D$33:$D$776,СВЦЭМ!$A$33:$A$776,$A164,СВЦЭМ!$B$33:$B$776,N$155)+'СЕТ СН'!$I$14+СВЦЭМ!$D$10+'СЕТ СН'!$I$6-'СЕТ СН'!$I$26</f>
        <v>1331.6426382499999</v>
      </c>
      <c r="O164" s="36">
        <f>SUMIFS(СВЦЭМ!$D$33:$D$776,СВЦЭМ!$A$33:$A$776,$A164,СВЦЭМ!$B$33:$B$776,O$155)+'СЕТ СН'!$I$14+СВЦЭМ!$D$10+'СЕТ СН'!$I$6-'СЕТ СН'!$I$26</f>
        <v>1329.28782067</v>
      </c>
      <c r="P164" s="36">
        <f>SUMIFS(СВЦЭМ!$D$33:$D$776,СВЦЭМ!$A$33:$A$776,$A164,СВЦЭМ!$B$33:$B$776,P$155)+'СЕТ СН'!$I$14+СВЦЭМ!$D$10+'СЕТ СН'!$I$6-'СЕТ СН'!$I$26</f>
        <v>1330.5695122900001</v>
      </c>
      <c r="Q164" s="36">
        <f>SUMIFS(СВЦЭМ!$D$33:$D$776,СВЦЭМ!$A$33:$A$776,$A164,СВЦЭМ!$B$33:$B$776,Q$155)+'СЕТ СН'!$I$14+СВЦЭМ!$D$10+'СЕТ СН'!$I$6-'СЕТ СН'!$I$26</f>
        <v>1336.0243063400001</v>
      </c>
      <c r="R164" s="36">
        <f>SUMIFS(СВЦЭМ!$D$33:$D$776,СВЦЭМ!$A$33:$A$776,$A164,СВЦЭМ!$B$33:$B$776,R$155)+'СЕТ СН'!$I$14+СВЦЭМ!$D$10+'СЕТ СН'!$I$6-'СЕТ СН'!$I$26</f>
        <v>1325.0307252799998</v>
      </c>
      <c r="S164" s="36">
        <f>SUMIFS(СВЦЭМ!$D$33:$D$776,СВЦЭМ!$A$33:$A$776,$A164,СВЦЭМ!$B$33:$B$776,S$155)+'СЕТ СН'!$I$14+СВЦЭМ!$D$10+'СЕТ СН'!$I$6-'СЕТ СН'!$I$26</f>
        <v>1324.7211481200002</v>
      </c>
      <c r="T164" s="36">
        <f>SUMIFS(СВЦЭМ!$D$33:$D$776,СВЦЭМ!$A$33:$A$776,$A164,СВЦЭМ!$B$33:$B$776,T$155)+'СЕТ СН'!$I$14+СВЦЭМ!$D$10+'СЕТ СН'!$I$6-'СЕТ СН'!$I$26</f>
        <v>1330.7422269900001</v>
      </c>
      <c r="U164" s="36">
        <f>SUMIFS(СВЦЭМ!$D$33:$D$776,СВЦЭМ!$A$33:$A$776,$A164,СВЦЭМ!$B$33:$B$776,U$155)+'СЕТ СН'!$I$14+СВЦЭМ!$D$10+'СЕТ СН'!$I$6-'СЕТ СН'!$I$26</f>
        <v>1346.11363908</v>
      </c>
      <c r="V164" s="36">
        <f>SUMIFS(СВЦЭМ!$D$33:$D$776,СВЦЭМ!$A$33:$A$776,$A164,СВЦЭМ!$B$33:$B$776,V$155)+'СЕТ СН'!$I$14+СВЦЭМ!$D$10+'СЕТ СН'!$I$6-'СЕТ СН'!$I$26</f>
        <v>1342.2756053000001</v>
      </c>
      <c r="W164" s="36">
        <f>SUMIFS(СВЦЭМ!$D$33:$D$776,СВЦЭМ!$A$33:$A$776,$A164,СВЦЭМ!$B$33:$B$776,W$155)+'СЕТ СН'!$I$14+СВЦЭМ!$D$10+'СЕТ СН'!$I$6-'СЕТ СН'!$I$26</f>
        <v>1337.1017442500001</v>
      </c>
      <c r="X164" s="36">
        <f>SUMIFS(СВЦЭМ!$D$33:$D$776,СВЦЭМ!$A$33:$A$776,$A164,СВЦЭМ!$B$33:$B$776,X$155)+'СЕТ СН'!$I$14+СВЦЭМ!$D$10+'СЕТ СН'!$I$6-'СЕТ СН'!$I$26</f>
        <v>1358.66582806</v>
      </c>
      <c r="Y164" s="36">
        <f>SUMIFS(СВЦЭМ!$D$33:$D$776,СВЦЭМ!$A$33:$A$776,$A164,СВЦЭМ!$B$33:$B$776,Y$155)+'СЕТ СН'!$I$14+СВЦЭМ!$D$10+'СЕТ СН'!$I$6-'СЕТ СН'!$I$26</f>
        <v>1458.37146886</v>
      </c>
    </row>
    <row r="165" spans="1:25" ht="15.75" x14ac:dyDescent="0.2">
      <c r="A165" s="35">
        <f t="shared" si="4"/>
        <v>44084</v>
      </c>
      <c r="B165" s="36">
        <f>SUMIFS(СВЦЭМ!$D$33:$D$776,СВЦЭМ!$A$33:$A$776,$A165,СВЦЭМ!$B$33:$B$776,B$155)+'СЕТ СН'!$I$14+СВЦЭМ!$D$10+'СЕТ СН'!$I$6-'СЕТ СН'!$I$26</f>
        <v>1476.48846187</v>
      </c>
      <c r="C165" s="36">
        <f>SUMIFS(СВЦЭМ!$D$33:$D$776,СВЦЭМ!$A$33:$A$776,$A165,СВЦЭМ!$B$33:$B$776,C$155)+'СЕТ СН'!$I$14+СВЦЭМ!$D$10+'СЕТ СН'!$I$6-'СЕТ СН'!$I$26</f>
        <v>1525.91867314</v>
      </c>
      <c r="D165" s="36">
        <f>SUMIFS(СВЦЭМ!$D$33:$D$776,СВЦЭМ!$A$33:$A$776,$A165,СВЦЭМ!$B$33:$B$776,D$155)+'СЕТ СН'!$I$14+СВЦЭМ!$D$10+'СЕТ СН'!$I$6-'СЕТ СН'!$I$26</f>
        <v>1547.5451606300001</v>
      </c>
      <c r="E165" s="36">
        <f>SUMIFS(СВЦЭМ!$D$33:$D$776,СВЦЭМ!$A$33:$A$776,$A165,СВЦЭМ!$B$33:$B$776,E$155)+'СЕТ СН'!$I$14+СВЦЭМ!$D$10+'СЕТ СН'!$I$6-'СЕТ СН'!$I$26</f>
        <v>1557.5318833900001</v>
      </c>
      <c r="F165" s="36">
        <f>SUMIFS(СВЦЭМ!$D$33:$D$776,СВЦЭМ!$A$33:$A$776,$A165,СВЦЭМ!$B$33:$B$776,F$155)+'СЕТ СН'!$I$14+СВЦЭМ!$D$10+'СЕТ СН'!$I$6-'СЕТ СН'!$I$26</f>
        <v>1559.2194610699999</v>
      </c>
      <c r="G165" s="36">
        <f>SUMIFS(СВЦЭМ!$D$33:$D$776,СВЦЭМ!$A$33:$A$776,$A165,СВЦЭМ!$B$33:$B$776,G$155)+'СЕТ СН'!$I$14+СВЦЭМ!$D$10+'СЕТ СН'!$I$6-'СЕТ СН'!$I$26</f>
        <v>1537.3994059400002</v>
      </c>
      <c r="H165" s="36">
        <f>SUMIFS(СВЦЭМ!$D$33:$D$776,СВЦЭМ!$A$33:$A$776,$A165,СВЦЭМ!$B$33:$B$776,H$155)+'СЕТ СН'!$I$14+СВЦЭМ!$D$10+'СЕТ СН'!$I$6-'СЕТ СН'!$I$26</f>
        <v>1490.40727657</v>
      </c>
      <c r="I165" s="36">
        <f>SUMIFS(СВЦЭМ!$D$33:$D$776,СВЦЭМ!$A$33:$A$776,$A165,СВЦЭМ!$B$33:$B$776,I$155)+'СЕТ СН'!$I$14+СВЦЭМ!$D$10+'СЕТ СН'!$I$6-'СЕТ СН'!$I$26</f>
        <v>1446.9229655700001</v>
      </c>
      <c r="J165" s="36">
        <f>SUMIFS(СВЦЭМ!$D$33:$D$776,СВЦЭМ!$A$33:$A$776,$A165,СВЦЭМ!$B$33:$B$776,J$155)+'СЕТ СН'!$I$14+СВЦЭМ!$D$10+'СЕТ СН'!$I$6-'СЕТ СН'!$I$26</f>
        <v>1426.0810896100002</v>
      </c>
      <c r="K165" s="36">
        <f>SUMIFS(СВЦЭМ!$D$33:$D$776,СВЦЭМ!$A$33:$A$776,$A165,СВЦЭМ!$B$33:$B$776,K$155)+'СЕТ СН'!$I$14+СВЦЭМ!$D$10+'СЕТ СН'!$I$6-'СЕТ СН'!$I$26</f>
        <v>1433.89469349</v>
      </c>
      <c r="L165" s="36">
        <f>SUMIFS(СВЦЭМ!$D$33:$D$776,СВЦЭМ!$A$33:$A$776,$A165,СВЦЭМ!$B$33:$B$776,L$155)+'СЕТ СН'!$I$14+СВЦЭМ!$D$10+'СЕТ СН'!$I$6-'СЕТ СН'!$I$26</f>
        <v>1439.4589991799999</v>
      </c>
      <c r="M165" s="36">
        <f>SUMIFS(СВЦЭМ!$D$33:$D$776,СВЦЭМ!$A$33:$A$776,$A165,СВЦЭМ!$B$33:$B$776,M$155)+'СЕТ СН'!$I$14+СВЦЭМ!$D$10+'СЕТ СН'!$I$6-'СЕТ СН'!$I$26</f>
        <v>1392.91947839</v>
      </c>
      <c r="N165" s="36">
        <f>SUMIFS(СВЦЭМ!$D$33:$D$776,СВЦЭМ!$A$33:$A$776,$A165,СВЦЭМ!$B$33:$B$776,N$155)+'СЕТ СН'!$I$14+СВЦЭМ!$D$10+'СЕТ СН'!$I$6-'СЕТ СН'!$I$26</f>
        <v>1314.7816805500001</v>
      </c>
      <c r="O165" s="36">
        <f>SUMIFS(СВЦЭМ!$D$33:$D$776,СВЦЭМ!$A$33:$A$776,$A165,СВЦЭМ!$B$33:$B$776,O$155)+'СЕТ СН'!$I$14+СВЦЭМ!$D$10+'СЕТ СН'!$I$6-'СЕТ СН'!$I$26</f>
        <v>1301.1917431500001</v>
      </c>
      <c r="P165" s="36">
        <f>SUMIFS(СВЦЭМ!$D$33:$D$776,СВЦЭМ!$A$33:$A$776,$A165,СВЦЭМ!$B$33:$B$776,P$155)+'СЕТ СН'!$I$14+СВЦЭМ!$D$10+'СЕТ СН'!$I$6-'СЕТ СН'!$I$26</f>
        <v>1303.0735321100001</v>
      </c>
      <c r="Q165" s="36">
        <f>SUMIFS(СВЦЭМ!$D$33:$D$776,СВЦЭМ!$A$33:$A$776,$A165,СВЦЭМ!$B$33:$B$776,Q$155)+'СЕТ СН'!$I$14+СВЦЭМ!$D$10+'СЕТ СН'!$I$6-'СЕТ СН'!$I$26</f>
        <v>1310.3209222800001</v>
      </c>
      <c r="R165" s="36">
        <f>SUMIFS(СВЦЭМ!$D$33:$D$776,СВЦЭМ!$A$33:$A$776,$A165,СВЦЭМ!$B$33:$B$776,R$155)+'СЕТ СН'!$I$14+СВЦЭМ!$D$10+'СЕТ СН'!$I$6-'СЕТ СН'!$I$26</f>
        <v>1301.8494656799999</v>
      </c>
      <c r="S165" s="36">
        <f>SUMIFS(СВЦЭМ!$D$33:$D$776,СВЦЭМ!$A$33:$A$776,$A165,СВЦЭМ!$B$33:$B$776,S$155)+'СЕТ СН'!$I$14+СВЦЭМ!$D$10+'СЕТ СН'!$I$6-'СЕТ СН'!$I$26</f>
        <v>1297.0125881700001</v>
      </c>
      <c r="T165" s="36">
        <f>SUMIFS(СВЦЭМ!$D$33:$D$776,СВЦЭМ!$A$33:$A$776,$A165,СВЦЭМ!$B$33:$B$776,T$155)+'СЕТ СН'!$I$14+СВЦЭМ!$D$10+'СЕТ СН'!$I$6-'СЕТ СН'!$I$26</f>
        <v>1299.6652029500001</v>
      </c>
      <c r="U165" s="36">
        <f>SUMIFS(СВЦЭМ!$D$33:$D$776,СВЦЭМ!$A$33:$A$776,$A165,СВЦЭМ!$B$33:$B$776,U$155)+'СЕТ СН'!$I$14+СВЦЭМ!$D$10+'СЕТ СН'!$I$6-'СЕТ СН'!$I$26</f>
        <v>1319.0665139</v>
      </c>
      <c r="V165" s="36">
        <f>SUMIFS(СВЦЭМ!$D$33:$D$776,СВЦЭМ!$A$33:$A$776,$A165,СВЦЭМ!$B$33:$B$776,V$155)+'СЕТ СН'!$I$14+СВЦЭМ!$D$10+'СЕТ СН'!$I$6-'СЕТ СН'!$I$26</f>
        <v>1331.9172516399999</v>
      </c>
      <c r="W165" s="36">
        <f>SUMIFS(СВЦЭМ!$D$33:$D$776,СВЦЭМ!$A$33:$A$776,$A165,СВЦЭМ!$B$33:$B$776,W$155)+'СЕТ СН'!$I$14+СВЦЭМ!$D$10+'СЕТ СН'!$I$6-'СЕТ СН'!$I$26</f>
        <v>1322.9625330600002</v>
      </c>
      <c r="X165" s="36">
        <f>SUMIFS(СВЦЭМ!$D$33:$D$776,СВЦЭМ!$A$33:$A$776,$A165,СВЦЭМ!$B$33:$B$776,X$155)+'СЕТ СН'!$I$14+СВЦЭМ!$D$10+'СЕТ СН'!$I$6-'СЕТ СН'!$I$26</f>
        <v>1336.7765893999999</v>
      </c>
      <c r="Y165" s="36">
        <f>SUMIFS(СВЦЭМ!$D$33:$D$776,СВЦЭМ!$A$33:$A$776,$A165,СВЦЭМ!$B$33:$B$776,Y$155)+'СЕТ СН'!$I$14+СВЦЭМ!$D$10+'СЕТ СН'!$I$6-'СЕТ СН'!$I$26</f>
        <v>1423.36104546</v>
      </c>
    </row>
    <row r="166" spans="1:25" ht="15.75" x14ac:dyDescent="0.2">
      <c r="A166" s="35">
        <f t="shared" si="4"/>
        <v>44085</v>
      </c>
      <c r="B166" s="36">
        <f>SUMIFS(СВЦЭМ!$D$33:$D$776,СВЦЭМ!$A$33:$A$776,$A166,СВЦЭМ!$B$33:$B$776,B$155)+'СЕТ СН'!$I$14+СВЦЭМ!$D$10+'СЕТ СН'!$I$6-'СЕТ СН'!$I$26</f>
        <v>1483.91131079</v>
      </c>
      <c r="C166" s="36">
        <f>SUMIFS(СВЦЭМ!$D$33:$D$776,СВЦЭМ!$A$33:$A$776,$A166,СВЦЭМ!$B$33:$B$776,C$155)+'СЕТ СН'!$I$14+СВЦЭМ!$D$10+'СЕТ СН'!$I$6-'СЕТ СН'!$I$26</f>
        <v>1504.5963016999999</v>
      </c>
      <c r="D166" s="36">
        <f>SUMIFS(СВЦЭМ!$D$33:$D$776,СВЦЭМ!$A$33:$A$776,$A166,СВЦЭМ!$B$33:$B$776,D$155)+'СЕТ СН'!$I$14+СВЦЭМ!$D$10+'СЕТ СН'!$I$6-'СЕТ СН'!$I$26</f>
        <v>1517.74094737</v>
      </c>
      <c r="E166" s="36">
        <f>SUMIFS(СВЦЭМ!$D$33:$D$776,СВЦЭМ!$A$33:$A$776,$A166,СВЦЭМ!$B$33:$B$776,E$155)+'СЕТ СН'!$I$14+СВЦЭМ!$D$10+'СЕТ СН'!$I$6-'СЕТ СН'!$I$26</f>
        <v>1541.6453931800002</v>
      </c>
      <c r="F166" s="36">
        <f>SUMIFS(СВЦЭМ!$D$33:$D$776,СВЦЭМ!$A$33:$A$776,$A166,СВЦЭМ!$B$33:$B$776,F$155)+'СЕТ СН'!$I$14+СВЦЭМ!$D$10+'СЕТ СН'!$I$6-'СЕТ СН'!$I$26</f>
        <v>1546.0685622599999</v>
      </c>
      <c r="G166" s="36">
        <f>SUMIFS(СВЦЭМ!$D$33:$D$776,СВЦЭМ!$A$33:$A$776,$A166,СВЦЭМ!$B$33:$B$776,G$155)+'СЕТ СН'!$I$14+СВЦЭМ!$D$10+'СЕТ СН'!$I$6-'СЕТ СН'!$I$26</f>
        <v>1528.71410638</v>
      </c>
      <c r="H166" s="36">
        <f>SUMIFS(СВЦЭМ!$D$33:$D$776,СВЦЭМ!$A$33:$A$776,$A166,СВЦЭМ!$B$33:$B$776,H$155)+'СЕТ СН'!$I$14+СВЦЭМ!$D$10+'СЕТ СН'!$I$6-'СЕТ СН'!$I$26</f>
        <v>1477.54990522</v>
      </c>
      <c r="I166" s="36">
        <f>SUMIFS(СВЦЭМ!$D$33:$D$776,СВЦЭМ!$A$33:$A$776,$A166,СВЦЭМ!$B$33:$B$776,I$155)+'СЕТ СН'!$I$14+СВЦЭМ!$D$10+'СЕТ СН'!$I$6-'СЕТ СН'!$I$26</f>
        <v>1422.9370601599999</v>
      </c>
      <c r="J166" s="36">
        <f>SUMIFS(СВЦЭМ!$D$33:$D$776,СВЦЭМ!$A$33:$A$776,$A166,СВЦЭМ!$B$33:$B$776,J$155)+'СЕТ СН'!$I$14+СВЦЭМ!$D$10+'СЕТ СН'!$I$6-'СЕТ СН'!$I$26</f>
        <v>1384.97733954</v>
      </c>
      <c r="K166" s="36">
        <f>SUMIFS(СВЦЭМ!$D$33:$D$776,СВЦЭМ!$A$33:$A$776,$A166,СВЦЭМ!$B$33:$B$776,K$155)+'СЕТ СН'!$I$14+СВЦЭМ!$D$10+'СЕТ СН'!$I$6-'СЕТ СН'!$I$26</f>
        <v>1378.57282315</v>
      </c>
      <c r="L166" s="36">
        <f>SUMIFS(СВЦЭМ!$D$33:$D$776,СВЦЭМ!$A$33:$A$776,$A166,СВЦЭМ!$B$33:$B$776,L$155)+'СЕТ СН'!$I$14+СВЦЭМ!$D$10+'СЕТ СН'!$I$6-'СЕТ СН'!$I$26</f>
        <v>1411.3603016</v>
      </c>
      <c r="M166" s="36">
        <f>SUMIFS(СВЦЭМ!$D$33:$D$776,СВЦЭМ!$A$33:$A$776,$A166,СВЦЭМ!$B$33:$B$776,M$155)+'СЕТ СН'!$I$14+СВЦЭМ!$D$10+'СЕТ СН'!$I$6-'СЕТ СН'!$I$26</f>
        <v>1371.48548424</v>
      </c>
      <c r="N166" s="36">
        <f>SUMIFS(СВЦЭМ!$D$33:$D$776,СВЦЭМ!$A$33:$A$776,$A166,СВЦЭМ!$B$33:$B$776,N$155)+'СЕТ СН'!$I$14+СВЦЭМ!$D$10+'СЕТ СН'!$I$6-'СЕТ СН'!$I$26</f>
        <v>1323.2925159599999</v>
      </c>
      <c r="O166" s="36">
        <f>SUMIFS(СВЦЭМ!$D$33:$D$776,СВЦЭМ!$A$33:$A$776,$A166,СВЦЭМ!$B$33:$B$776,O$155)+'СЕТ СН'!$I$14+СВЦЭМ!$D$10+'СЕТ СН'!$I$6-'СЕТ СН'!$I$26</f>
        <v>1304.1519578699999</v>
      </c>
      <c r="P166" s="36">
        <f>SUMIFS(СВЦЭМ!$D$33:$D$776,СВЦЭМ!$A$33:$A$776,$A166,СВЦЭМ!$B$33:$B$776,P$155)+'СЕТ СН'!$I$14+СВЦЭМ!$D$10+'СЕТ СН'!$I$6-'СЕТ СН'!$I$26</f>
        <v>1301.23485779</v>
      </c>
      <c r="Q166" s="36">
        <f>SUMIFS(СВЦЭМ!$D$33:$D$776,СВЦЭМ!$A$33:$A$776,$A166,СВЦЭМ!$B$33:$B$776,Q$155)+'СЕТ СН'!$I$14+СВЦЭМ!$D$10+'СЕТ СН'!$I$6-'СЕТ СН'!$I$26</f>
        <v>1299.5795438</v>
      </c>
      <c r="R166" s="36">
        <f>SUMIFS(СВЦЭМ!$D$33:$D$776,СВЦЭМ!$A$33:$A$776,$A166,СВЦЭМ!$B$33:$B$776,R$155)+'СЕТ СН'!$I$14+СВЦЭМ!$D$10+'СЕТ СН'!$I$6-'СЕТ СН'!$I$26</f>
        <v>1293.1690193499999</v>
      </c>
      <c r="S166" s="36">
        <f>SUMIFS(СВЦЭМ!$D$33:$D$776,СВЦЭМ!$A$33:$A$776,$A166,СВЦЭМ!$B$33:$B$776,S$155)+'СЕТ СН'!$I$14+СВЦЭМ!$D$10+'СЕТ СН'!$I$6-'СЕТ СН'!$I$26</f>
        <v>1293.1402038199999</v>
      </c>
      <c r="T166" s="36">
        <f>SUMIFS(СВЦЭМ!$D$33:$D$776,СВЦЭМ!$A$33:$A$776,$A166,СВЦЭМ!$B$33:$B$776,T$155)+'СЕТ СН'!$I$14+СВЦЭМ!$D$10+'СЕТ СН'!$I$6-'СЕТ СН'!$I$26</f>
        <v>1287.5506092800001</v>
      </c>
      <c r="U166" s="36">
        <f>SUMIFS(СВЦЭМ!$D$33:$D$776,СВЦЭМ!$A$33:$A$776,$A166,СВЦЭМ!$B$33:$B$776,U$155)+'СЕТ СН'!$I$14+СВЦЭМ!$D$10+'СЕТ СН'!$I$6-'СЕТ СН'!$I$26</f>
        <v>1293.62687766</v>
      </c>
      <c r="V166" s="36">
        <f>SUMIFS(СВЦЭМ!$D$33:$D$776,СВЦЭМ!$A$33:$A$776,$A166,СВЦЭМ!$B$33:$B$776,V$155)+'СЕТ СН'!$I$14+СВЦЭМ!$D$10+'СЕТ СН'!$I$6-'СЕТ СН'!$I$26</f>
        <v>1308.4310186600001</v>
      </c>
      <c r="W166" s="36">
        <f>SUMIFS(СВЦЭМ!$D$33:$D$776,СВЦЭМ!$A$33:$A$776,$A166,СВЦЭМ!$B$33:$B$776,W$155)+'СЕТ СН'!$I$14+СВЦЭМ!$D$10+'СЕТ СН'!$I$6-'СЕТ СН'!$I$26</f>
        <v>1302.9963840599999</v>
      </c>
      <c r="X166" s="36">
        <f>SUMIFS(СВЦЭМ!$D$33:$D$776,СВЦЭМ!$A$33:$A$776,$A166,СВЦЭМ!$B$33:$B$776,X$155)+'СЕТ СН'!$I$14+СВЦЭМ!$D$10+'СЕТ СН'!$I$6-'СЕТ СН'!$I$26</f>
        <v>1306.59541279</v>
      </c>
      <c r="Y166" s="36">
        <f>SUMIFS(СВЦЭМ!$D$33:$D$776,СВЦЭМ!$A$33:$A$776,$A166,СВЦЭМ!$B$33:$B$776,Y$155)+'СЕТ СН'!$I$14+СВЦЭМ!$D$10+'СЕТ СН'!$I$6-'СЕТ СН'!$I$26</f>
        <v>1349.2121951700001</v>
      </c>
    </row>
    <row r="167" spans="1:25" ht="15.75" x14ac:dyDescent="0.2">
      <c r="A167" s="35">
        <f t="shared" si="4"/>
        <v>44086</v>
      </c>
      <c r="B167" s="36">
        <f>SUMIFS(СВЦЭМ!$D$33:$D$776,СВЦЭМ!$A$33:$A$776,$A167,СВЦЭМ!$B$33:$B$776,B$155)+'СЕТ СН'!$I$14+СВЦЭМ!$D$10+'СЕТ СН'!$I$6-'СЕТ СН'!$I$26</f>
        <v>1455.8838298000001</v>
      </c>
      <c r="C167" s="36">
        <f>SUMIFS(СВЦЭМ!$D$33:$D$776,СВЦЭМ!$A$33:$A$776,$A167,СВЦЭМ!$B$33:$B$776,C$155)+'СЕТ СН'!$I$14+СВЦЭМ!$D$10+'СЕТ СН'!$I$6-'СЕТ СН'!$I$26</f>
        <v>1494.2462358500002</v>
      </c>
      <c r="D167" s="36">
        <f>SUMIFS(СВЦЭМ!$D$33:$D$776,СВЦЭМ!$A$33:$A$776,$A167,СВЦЭМ!$B$33:$B$776,D$155)+'СЕТ СН'!$I$14+СВЦЭМ!$D$10+'СЕТ СН'!$I$6-'СЕТ СН'!$I$26</f>
        <v>1512.55840246</v>
      </c>
      <c r="E167" s="36">
        <f>SUMIFS(СВЦЭМ!$D$33:$D$776,СВЦЭМ!$A$33:$A$776,$A167,СВЦЭМ!$B$33:$B$776,E$155)+'СЕТ СН'!$I$14+СВЦЭМ!$D$10+'СЕТ СН'!$I$6-'СЕТ СН'!$I$26</f>
        <v>1534.8432173900001</v>
      </c>
      <c r="F167" s="36">
        <f>SUMIFS(СВЦЭМ!$D$33:$D$776,СВЦЭМ!$A$33:$A$776,$A167,СВЦЭМ!$B$33:$B$776,F$155)+'СЕТ СН'!$I$14+СВЦЭМ!$D$10+'СЕТ СН'!$I$6-'СЕТ СН'!$I$26</f>
        <v>1548.4467642499999</v>
      </c>
      <c r="G167" s="36">
        <f>SUMIFS(СВЦЭМ!$D$33:$D$776,СВЦЭМ!$A$33:$A$776,$A167,СВЦЭМ!$B$33:$B$776,G$155)+'СЕТ СН'!$I$14+СВЦЭМ!$D$10+'СЕТ СН'!$I$6-'СЕТ СН'!$I$26</f>
        <v>1536.7938671699999</v>
      </c>
      <c r="H167" s="36">
        <f>SUMIFS(СВЦЭМ!$D$33:$D$776,СВЦЭМ!$A$33:$A$776,$A167,СВЦЭМ!$B$33:$B$776,H$155)+'СЕТ СН'!$I$14+СВЦЭМ!$D$10+'СЕТ СН'!$I$6-'СЕТ СН'!$I$26</f>
        <v>1499.1078600000001</v>
      </c>
      <c r="I167" s="36">
        <f>SUMIFS(СВЦЭМ!$D$33:$D$776,СВЦЭМ!$A$33:$A$776,$A167,СВЦЭМ!$B$33:$B$776,I$155)+'СЕТ СН'!$I$14+СВЦЭМ!$D$10+'СЕТ СН'!$I$6-'СЕТ СН'!$I$26</f>
        <v>1461.60346078</v>
      </c>
      <c r="J167" s="36">
        <f>SUMIFS(СВЦЭМ!$D$33:$D$776,СВЦЭМ!$A$33:$A$776,$A167,СВЦЭМ!$B$33:$B$776,J$155)+'СЕТ СН'!$I$14+СВЦЭМ!$D$10+'СЕТ СН'!$I$6-'СЕТ СН'!$I$26</f>
        <v>1416.2740880900001</v>
      </c>
      <c r="K167" s="36">
        <f>SUMIFS(СВЦЭМ!$D$33:$D$776,СВЦЭМ!$A$33:$A$776,$A167,СВЦЭМ!$B$33:$B$776,K$155)+'СЕТ СН'!$I$14+СВЦЭМ!$D$10+'СЕТ СН'!$I$6-'СЕТ СН'!$I$26</f>
        <v>1391.1290443400001</v>
      </c>
      <c r="L167" s="36">
        <f>SUMIFS(СВЦЭМ!$D$33:$D$776,СВЦЭМ!$A$33:$A$776,$A167,СВЦЭМ!$B$33:$B$776,L$155)+'СЕТ СН'!$I$14+СВЦЭМ!$D$10+'СЕТ СН'!$I$6-'СЕТ СН'!$I$26</f>
        <v>1371.6635372599999</v>
      </c>
      <c r="M167" s="36">
        <f>SUMIFS(СВЦЭМ!$D$33:$D$776,СВЦЭМ!$A$33:$A$776,$A167,СВЦЭМ!$B$33:$B$776,M$155)+'СЕТ СН'!$I$14+СВЦЭМ!$D$10+'СЕТ СН'!$I$6-'СЕТ СН'!$I$26</f>
        <v>1330.49957524</v>
      </c>
      <c r="N167" s="36">
        <f>SUMIFS(СВЦЭМ!$D$33:$D$776,СВЦЭМ!$A$33:$A$776,$A167,СВЦЭМ!$B$33:$B$776,N$155)+'СЕТ СН'!$I$14+СВЦЭМ!$D$10+'СЕТ СН'!$I$6-'СЕТ СН'!$I$26</f>
        <v>1301.9887067700001</v>
      </c>
      <c r="O167" s="36">
        <f>SUMIFS(СВЦЭМ!$D$33:$D$776,СВЦЭМ!$A$33:$A$776,$A167,СВЦЭМ!$B$33:$B$776,O$155)+'СЕТ СН'!$I$14+СВЦЭМ!$D$10+'СЕТ СН'!$I$6-'СЕТ СН'!$I$26</f>
        <v>1303.4727036100001</v>
      </c>
      <c r="P167" s="36">
        <f>SUMIFS(СВЦЭМ!$D$33:$D$776,СВЦЭМ!$A$33:$A$776,$A167,СВЦЭМ!$B$33:$B$776,P$155)+'СЕТ СН'!$I$14+СВЦЭМ!$D$10+'СЕТ СН'!$I$6-'СЕТ СН'!$I$26</f>
        <v>1294.58227038</v>
      </c>
      <c r="Q167" s="36">
        <f>SUMIFS(СВЦЭМ!$D$33:$D$776,СВЦЭМ!$A$33:$A$776,$A167,СВЦЭМ!$B$33:$B$776,Q$155)+'СЕТ СН'!$I$14+СВЦЭМ!$D$10+'СЕТ СН'!$I$6-'СЕТ СН'!$I$26</f>
        <v>1293.7977336600002</v>
      </c>
      <c r="R167" s="36">
        <f>SUMIFS(СВЦЭМ!$D$33:$D$776,СВЦЭМ!$A$33:$A$776,$A167,СВЦЭМ!$B$33:$B$776,R$155)+'СЕТ СН'!$I$14+СВЦЭМ!$D$10+'СЕТ СН'!$I$6-'СЕТ СН'!$I$26</f>
        <v>1284.32170178</v>
      </c>
      <c r="S167" s="36">
        <f>SUMIFS(СВЦЭМ!$D$33:$D$776,СВЦЭМ!$A$33:$A$776,$A167,СВЦЭМ!$B$33:$B$776,S$155)+'СЕТ СН'!$I$14+СВЦЭМ!$D$10+'СЕТ СН'!$I$6-'СЕТ СН'!$I$26</f>
        <v>1290.1738166800001</v>
      </c>
      <c r="T167" s="36">
        <f>SUMIFS(СВЦЭМ!$D$33:$D$776,СВЦЭМ!$A$33:$A$776,$A167,СВЦЭМ!$B$33:$B$776,T$155)+'СЕТ СН'!$I$14+СВЦЭМ!$D$10+'СЕТ СН'!$I$6-'СЕТ СН'!$I$26</f>
        <v>1294.5030700500001</v>
      </c>
      <c r="U167" s="36">
        <f>SUMIFS(СВЦЭМ!$D$33:$D$776,СВЦЭМ!$A$33:$A$776,$A167,СВЦЭМ!$B$33:$B$776,U$155)+'СЕТ СН'!$I$14+СВЦЭМ!$D$10+'СЕТ СН'!$I$6-'СЕТ СН'!$I$26</f>
        <v>1303.52090544</v>
      </c>
      <c r="V167" s="36">
        <f>SUMIFS(СВЦЭМ!$D$33:$D$776,СВЦЭМ!$A$33:$A$776,$A167,СВЦЭМ!$B$33:$B$776,V$155)+'СЕТ СН'!$I$14+СВЦЭМ!$D$10+'СЕТ СН'!$I$6-'СЕТ СН'!$I$26</f>
        <v>1318.0944907799999</v>
      </c>
      <c r="W167" s="36">
        <f>SUMIFS(СВЦЭМ!$D$33:$D$776,СВЦЭМ!$A$33:$A$776,$A167,СВЦЭМ!$B$33:$B$776,W$155)+'СЕТ СН'!$I$14+СВЦЭМ!$D$10+'СЕТ СН'!$I$6-'СЕТ СН'!$I$26</f>
        <v>1314.6410616600001</v>
      </c>
      <c r="X167" s="36">
        <f>SUMIFS(СВЦЭМ!$D$33:$D$776,СВЦЭМ!$A$33:$A$776,$A167,СВЦЭМ!$B$33:$B$776,X$155)+'СЕТ СН'!$I$14+СВЦЭМ!$D$10+'СЕТ СН'!$I$6-'СЕТ СН'!$I$26</f>
        <v>1266.4520547699999</v>
      </c>
      <c r="Y167" s="36">
        <f>SUMIFS(СВЦЭМ!$D$33:$D$776,СВЦЭМ!$A$33:$A$776,$A167,СВЦЭМ!$B$33:$B$776,Y$155)+'СЕТ СН'!$I$14+СВЦЭМ!$D$10+'СЕТ СН'!$I$6-'СЕТ СН'!$I$26</f>
        <v>1329.34413713</v>
      </c>
    </row>
    <row r="168" spans="1:25" ht="15.75" x14ac:dyDescent="0.2">
      <c r="A168" s="35">
        <f t="shared" si="4"/>
        <v>44087</v>
      </c>
      <c r="B168" s="36">
        <f>SUMIFS(СВЦЭМ!$D$33:$D$776,СВЦЭМ!$A$33:$A$776,$A168,СВЦЭМ!$B$33:$B$776,B$155)+'СЕТ СН'!$I$14+СВЦЭМ!$D$10+'СЕТ СН'!$I$6-'СЕТ СН'!$I$26</f>
        <v>1419.90734858</v>
      </c>
      <c r="C168" s="36">
        <f>SUMIFS(СВЦЭМ!$D$33:$D$776,СВЦЭМ!$A$33:$A$776,$A168,СВЦЭМ!$B$33:$B$776,C$155)+'СЕТ СН'!$I$14+СВЦЭМ!$D$10+'СЕТ СН'!$I$6-'СЕТ СН'!$I$26</f>
        <v>1441.57718841</v>
      </c>
      <c r="D168" s="36">
        <f>SUMIFS(СВЦЭМ!$D$33:$D$776,СВЦЭМ!$A$33:$A$776,$A168,СВЦЭМ!$B$33:$B$776,D$155)+'СЕТ СН'!$I$14+СВЦЭМ!$D$10+'СЕТ СН'!$I$6-'СЕТ СН'!$I$26</f>
        <v>1461.0515111700001</v>
      </c>
      <c r="E168" s="36">
        <f>SUMIFS(СВЦЭМ!$D$33:$D$776,СВЦЭМ!$A$33:$A$776,$A168,СВЦЭМ!$B$33:$B$776,E$155)+'СЕТ СН'!$I$14+СВЦЭМ!$D$10+'СЕТ СН'!$I$6-'СЕТ СН'!$I$26</f>
        <v>1471.4243443</v>
      </c>
      <c r="F168" s="36">
        <f>SUMIFS(СВЦЭМ!$D$33:$D$776,СВЦЭМ!$A$33:$A$776,$A168,СВЦЭМ!$B$33:$B$776,F$155)+'СЕТ СН'!$I$14+СВЦЭМ!$D$10+'СЕТ СН'!$I$6-'СЕТ СН'!$I$26</f>
        <v>1477.8863655800001</v>
      </c>
      <c r="G168" s="36">
        <f>SUMIFS(СВЦЭМ!$D$33:$D$776,СВЦЭМ!$A$33:$A$776,$A168,СВЦЭМ!$B$33:$B$776,G$155)+'СЕТ СН'!$I$14+СВЦЭМ!$D$10+'СЕТ СН'!$I$6-'СЕТ СН'!$I$26</f>
        <v>1468.60867218</v>
      </c>
      <c r="H168" s="36">
        <f>SUMIFS(СВЦЭМ!$D$33:$D$776,СВЦЭМ!$A$33:$A$776,$A168,СВЦЭМ!$B$33:$B$776,H$155)+'СЕТ СН'!$I$14+СВЦЭМ!$D$10+'СЕТ СН'!$I$6-'СЕТ СН'!$I$26</f>
        <v>1461.9984662500001</v>
      </c>
      <c r="I168" s="36">
        <f>SUMIFS(СВЦЭМ!$D$33:$D$776,СВЦЭМ!$A$33:$A$776,$A168,СВЦЭМ!$B$33:$B$776,I$155)+'СЕТ СН'!$I$14+СВЦЭМ!$D$10+'СЕТ СН'!$I$6-'СЕТ СН'!$I$26</f>
        <v>1435.04850382</v>
      </c>
      <c r="J168" s="36">
        <f>SUMIFS(СВЦЭМ!$D$33:$D$776,СВЦЭМ!$A$33:$A$776,$A168,СВЦЭМ!$B$33:$B$776,J$155)+'СЕТ СН'!$I$14+СВЦЭМ!$D$10+'СЕТ СН'!$I$6-'СЕТ СН'!$I$26</f>
        <v>1387.1497376900002</v>
      </c>
      <c r="K168" s="36">
        <f>SUMIFS(СВЦЭМ!$D$33:$D$776,СВЦЭМ!$A$33:$A$776,$A168,СВЦЭМ!$B$33:$B$776,K$155)+'СЕТ СН'!$I$14+СВЦЭМ!$D$10+'СЕТ СН'!$I$6-'СЕТ СН'!$I$26</f>
        <v>1344.4749764200001</v>
      </c>
      <c r="L168" s="36">
        <f>SUMIFS(СВЦЭМ!$D$33:$D$776,СВЦЭМ!$A$33:$A$776,$A168,СВЦЭМ!$B$33:$B$776,L$155)+'СЕТ СН'!$I$14+СВЦЭМ!$D$10+'СЕТ СН'!$I$6-'СЕТ СН'!$I$26</f>
        <v>1325.6762133699999</v>
      </c>
      <c r="M168" s="36">
        <f>SUMIFS(СВЦЭМ!$D$33:$D$776,СВЦЭМ!$A$33:$A$776,$A168,СВЦЭМ!$B$33:$B$776,M$155)+'СЕТ СН'!$I$14+СВЦЭМ!$D$10+'СЕТ СН'!$I$6-'СЕТ СН'!$I$26</f>
        <v>1278.5615594400001</v>
      </c>
      <c r="N168" s="36">
        <f>SUMIFS(СВЦЭМ!$D$33:$D$776,СВЦЭМ!$A$33:$A$776,$A168,СВЦЭМ!$B$33:$B$776,N$155)+'СЕТ СН'!$I$14+СВЦЭМ!$D$10+'СЕТ СН'!$I$6-'СЕТ СН'!$I$26</f>
        <v>1238.11654148</v>
      </c>
      <c r="O168" s="36">
        <f>SUMIFS(СВЦЭМ!$D$33:$D$776,СВЦЭМ!$A$33:$A$776,$A168,СВЦЭМ!$B$33:$B$776,O$155)+'СЕТ СН'!$I$14+СВЦЭМ!$D$10+'СЕТ СН'!$I$6-'СЕТ СН'!$I$26</f>
        <v>1237.3496582299999</v>
      </c>
      <c r="P168" s="36">
        <f>SUMIFS(СВЦЭМ!$D$33:$D$776,СВЦЭМ!$A$33:$A$776,$A168,СВЦЭМ!$B$33:$B$776,P$155)+'СЕТ СН'!$I$14+СВЦЭМ!$D$10+'СЕТ СН'!$I$6-'СЕТ СН'!$I$26</f>
        <v>1228.6065628000001</v>
      </c>
      <c r="Q168" s="36">
        <f>SUMIFS(СВЦЭМ!$D$33:$D$776,СВЦЭМ!$A$33:$A$776,$A168,СВЦЭМ!$B$33:$B$776,Q$155)+'СЕТ СН'!$I$14+СВЦЭМ!$D$10+'СЕТ СН'!$I$6-'СЕТ СН'!$I$26</f>
        <v>1228.04792757</v>
      </c>
      <c r="R168" s="36">
        <f>SUMIFS(СВЦЭМ!$D$33:$D$776,СВЦЭМ!$A$33:$A$776,$A168,СВЦЭМ!$B$33:$B$776,R$155)+'СЕТ СН'!$I$14+СВЦЭМ!$D$10+'СЕТ СН'!$I$6-'СЕТ СН'!$I$26</f>
        <v>1226.61143481</v>
      </c>
      <c r="S168" s="36">
        <f>SUMIFS(СВЦЭМ!$D$33:$D$776,СВЦЭМ!$A$33:$A$776,$A168,СВЦЭМ!$B$33:$B$776,S$155)+'СЕТ СН'!$I$14+СВЦЭМ!$D$10+'СЕТ СН'!$I$6-'СЕТ СН'!$I$26</f>
        <v>1236.4953309100001</v>
      </c>
      <c r="T168" s="36">
        <f>SUMIFS(СВЦЭМ!$D$33:$D$776,СВЦЭМ!$A$33:$A$776,$A168,СВЦЭМ!$B$33:$B$776,T$155)+'СЕТ СН'!$I$14+СВЦЭМ!$D$10+'СЕТ СН'!$I$6-'СЕТ СН'!$I$26</f>
        <v>1241.17644331</v>
      </c>
      <c r="U168" s="36">
        <f>SUMIFS(СВЦЭМ!$D$33:$D$776,СВЦЭМ!$A$33:$A$776,$A168,СВЦЭМ!$B$33:$B$776,U$155)+'СЕТ СН'!$I$14+СВЦЭМ!$D$10+'СЕТ СН'!$I$6-'СЕТ СН'!$I$26</f>
        <v>1252.7747400799999</v>
      </c>
      <c r="V168" s="36">
        <f>SUMIFS(СВЦЭМ!$D$33:$D$776,СВЦЭМ!$A$33:$A$776,$A168,СВЦЭМ!$B$33:$B$776,V$155)+'СЕТ СН'!$I$14+СВЦЭМ!$D$10+'СЕТ СН'!$I$6-'СЕТ СН'!$I$26</f>
        <v>1273.7712602199999</v>
      </c>
      <c r="W168" s="36">
        <f>SUMIFS(СВЦЭМ!$D$33:$D$776,СВЦЭМ!$A$33:$A$776,$A168,СВЦЭМ!$B$33:$B$776,W$155)+'СЕТ СН'!$I$14+СВЦЭМ!$D$10+'СЕТ СН'!$I$6-'СЕТ СН'!$I$26</f>
        <v>1269.2668016299999</v>
      </c>
      <c r="X168" s="36">
        <f>SUMIFS(СВЦЭМ!$D$33:$D$776,СВЦЭМ!$A$33:$A$776,$A168,СВЦЭМ!$B$33:$B$776,X$155)+'СЕТ СН'!$I$14+СВЦЭМ!$D$10+'СЕТ СН'!$I$6-'СЕТ СН'!$I$26</f>
        <v>1246.89280239</v>
      </c>
      <c r="Y168" s="36">
        <f>SUMIFS(СВЦЭМ!$D$33:$D$776,СВЦЭМ!$A$33:$A$776,$A168,СВЦЭМ!$B$33:$B$776,Y$155)+'СЕТ СН'!$I$14+СВЦЭМ!$D$10+'СЕТ СН'!$I$6-'СЕТ СН'!$I$26</f>
        <v>1326.2573795200001</v>
      </c>
    </row>
    <row r="169" spans="1:25" ht="15.75" x14ac:dyDescent="0.2">
      <c r="A169" s="35">
        <f t="shared" si="4"/>
        <v>44088</v>
      </c>
      <c r="B169" s="36">
        <f>SUMIFS(СВЦЭМ!$D$33:$D$776,СВЦЭМ!$A$33:$A$776,$A169,СВЦЭМ!$B$33:$B$776,B$155)+'СЕТ СН'!$I$14+СВЦЭМ!$D$10+'СЕТ СН'!$I$6-'СЕТ СН'!$I$26</f>
        <v>1420.8203704800001</v>
      </c>
      <c r="C169" s="36">
        <f>SUMIFS(СВЦЭМ!$D$33:$D$776,СВЦЭМ!$A$33:$A$776,$A169,СВЦЭМ!$B$33:$B$776,C$155)+'СЕТ СН'!$I$14+СВЦЭМ!$D$10+'СЕТ СН'!$I$6-'СЕТ СН'!$I$26</f>
        <v>1460.10687252</v>
      </c>
      <c r="D169" s="36">
        <f>SUMIFS(СВЦЭМ!$D$33:$D$776,СВЦЭМ!$A$33:$A$776,$A169,СВЦЭМ!$B$33:$B$776,D$155)+'СЕТ СН'!$I$14+СВЦЭМ!$D$10+'СЕТ СН'!$I$6-'СЕТ СН'!$I$26</f>
        <v>1465.9227223</v>
      </c>
      <c r="E169" s="36">
        <f>SUMIFS(СВЦЭМ!$D$33:$D$776,СВЦЭМ!$A$33:$A$776,$A169,СВЦЭМ!$B$33:$B$776,E$155)+'СЕТ СН'!$I$14+СВЦЭМ!$D$10+'СЕТ СН'!$I$6-'СЕТ СН'!$I$26</f>
        <v>1464.4730309900001</v>
      </c>
      <c r="F169" s="36">
        <f>SUMIFS(СВЦЭМ!$D$33:$D$776,СВЦЭМ!$A$33:$A$776,$A169,СВЦЭМ!$B$33:$B$776,F$155)+'СЕТ СН'!$I$14+СВЦЭМ!$D$10+'СЕТ СН'!$I$6-'СЕТ СН'!$I$26</f>
        <v>1463.57608136</v>
      </c>
      <c r="G169" s="36">
        <f>SUMIFS(СВЦЭМ!$D$33:$D$776,СВЦЭМ!$A$33:$A$776,$A169,СВЦЭМ!$B$33:$B$776,G$155)+'СЕТ СН'!$I$14+СВЦЭМ!$D$10+'СЕТ СН'!$I$6-'СЕТ СН'!$I$26</f>
        <v>1467.2609084800001</v>
      </c>
      <c r="H169" s="36">
        <f>SUMIFS(СВЦЭМ!$D$33:$D$776,СВЦЭМ!$A$33:$A$776,$A169,СВЦЭМ!$B$33:$B$776,H$155)+'СЕТ СН'!$I$14+СВЦЭМ!$D$10+'СЕТ СН'!$I$6-'СЕТ СН'!$I$26</f>
        <v>1506.54708357</v>
      </c>
      <c r="I169" s="36">
        <f>SUMIFS(СВЦЭМ!$D$33:$D$776,СВЦЭМ!$A$33:$A$776,$A169,СВЦЭМ!$B$33:$B$776,I$155)+'СЕТ СН'!$I$14+СВЦЭМ!$D$10+'СЕТ СН'!$I$6-'СЕТ СН'!$I$26</f>
        <v>1487.01099174</v>
      </c>
      <c r="J169" s="36">
        <f>SUMIFS(СВЦЭМ!$D$33:$D$776,СВЦЭМ!$A$33:$A$776,$A169,СВЦЭМ!$B$33:$B$776,J$155)+'СЕТ СН'!$I$14+СВЦЭМ!$D$10+'СЕТ СН'!$I$6-'СЕТ СН'!$I$26</f>
        <v>1444.64086071</v>
      </c>
      <c r="K169" s="36">
        <f>SUMIFS(СВЦЭМ!$D$33:$D$776,СВЦЭМ!$A$33:$A$776,$A169,СВЦЭМ!$B$33:$B$776,K$155)+'СЕТ СН'!$I$14+СВЦЭМ!$D$10+'СЕТ СН'!$I$6-'СЕТ СН'!$I$26</f>
        <v>1416.7990558400002</v>
      </c>
      <c r="L169" s="36">
        <f>SUMIFS(СВЦЭМ!$D$33:$D$776,СВЦЭМ!$A$33:$A$776,$A169,СВЦЭМ!$B$33:$B$776,L$155)+'СЕТ СН'!$I$14+СВЦЭМ!$D$10+'СЕТ СН'!$I$6-'СЕТ СН'!$I$26</f>
        <v>1404.71150231</v>
      </c>
      <c r="M169" s="36">
        <f>SUMIFS(СВЦЭМ!$D$33:$D$776,СВЦЭМ!$A$33:$A$776,$A169,СВЦЭМ!$B$33:$B$776,M$155)+'СЕТ СН'!$I$14+СВЦЭМ!$D$10+'СЕТ СН'!$I$6-'СЕТ СН'!$I$26</f>
        <v>1346.8538122499999</v>
      </c>
      <c r="N169" s="36">
        <f>SUMIFS(СВЦЭМ!$D$33:$D$776,СВЦЭМ!$A$33:$A$776,$A169,СВЦЭМ!$B$33:$B$776,N$155)+'СЕТ СН'!$I$14+СВЦЭМ!$D$10+'СЕТ СН'!$I$6-'СЕТ СН'!$I$26</f>
        <v>1300.8814438300001</v>
      </c>
      <c r="O169" s="36">
        <f>SUMIFS(СВЦЭМ!$D$33:$D$776,СВЦЭМ!$A$33:$A$776,$A169,СВЦЭМ!$B$33:$B$776,O$155)+'СЕТ СН'!$I$14+СВЦЭМ!$D$10+'СЕТ СН'!$I$6-'СЕТ СН'!$I$26</f>
        <v>1296.9354416599999</v>
      </c>
      <c r="P169" s="36">
        <f>SUMIFS(СВЦЭМ!$D$33:$D$776,СВЦЭМ!$A$33:$A$776,$A169,СВЦЭМ!$B$33:$B$776,P$155)+'СЕТ СН'!$I$14+СВЦЭМ!$D$10+'СЕТ СН'!$I$6-'СЕТ СН'!$I$26</f>
        <v>1299.9589915500001</v>
      </c>
      <c r="Q169" s="36">
        <f>SUMIFS(СВЦЭМ!$D$33:$D$776,СВЦЭМ!$A$33:$A$776,$A169,СВЦЭМ!$B$33:$B$776,Q$155)+'СЕТ СН'!$I$14+СВЦЭМ!$D$10+'СЕТ СН'!$I$6-'СЕТ СН'!$I$26</f>
        <v>1303.2298178599999</v>
      </c>
      <c r="R169" s="36">
        <f>SUMIFS(СВЦЭМ!$D$33:$D$776,СВЦЭМ!$A$33:$A$776,$A169,СВЦЭМ!$B$33:$B$776,R$155)+'СЕТ СН'!$I$14+СВЦЭМ!$D$10+'СЕТ СН'!$I$6-'СЕТ СН'!$I$26</f>
        <v>1287.66333753</v>
      </c>
      <c r="S169" s="36">
        <f>SUMIFS(СВЦЭМ!$D$33:$D$776,СВЦЭМ!$A$33:$A$776,$A169,СВЦЭМ!$B$33:$B$776,S$155)+'СЕТ СН'!$I$14+СВЦЭМ!$D$10+'СЕТ СН'!$I$6-'СЕТ СН'!$I$26</f>
        <v>1291.07569582</v>
      </c>
      <c r="T169" s="36">
        <f>SUMIFS(СВЦЭМ!$D$33:$D$776,СВЦЭМ!$A$33:$A$776,$A169,СВЦЭМ!$B$33:$B$776,T$155)+'СЕТ СН'!$I$14+СВЦЭМ!$D$10+'СЕТ СН'!$I$6-'СЕТ СН'!$I$26</f>
        <v>1288.7463906399998</v>
      </c>
      <c r="U169" s="36">
        <f>SUMIFS(СВЦЭМ!$D$33:$D$776,СВЦЭМ!$A$33:$A$776,$A169,СВЦЭМ!$B$33:$B$776,U$155)+'СЕТ СН'!$I$14+СВЦЭМ!$D$10+'СЕТ СН'!$I$6-'СЕТ СН'!$I$26</f>
        <v>1269.64733585</v>
      </c>
      <c r="V169" s="36">
        <f>SUMIFS(СВЦЭМ!$D$33:$D$776,СВЦЭМ!$A$33:$A$776,$A169,СВЦЭМ!$B$33:$B$776,V$155)+'СЕТ СН'!$I$14+СВЦЭМ!$D$10+'СЕТ СН'!$I$6-'СЕТ СН'!$I$26</f>
        <v>1264.5796873300001</v>
      </c>
      <c r="W169" s="36">
        <f>SUMIFS(СВЦЭМ!$D$33:$D$776,СВЦЭМ!$A$33:$A$776,$A169,СВЦЭМ!$B$33:$B$776,W$155)+'СЕТ СН'!$I$14+СВЦЭМ!$D$10+'СЕТ СН'!$I$6-'СЕТ СН'!$I$26</f>
        <v>1275.1009153700002</v>
      </c>
      <c r="X169" s="36">
        <f>SUMIFS(СВЦЭМ!$D$33:$D$776,СВЦЭМ!$A$33:$A$776,$A169,СВЦЭМ!$B$33:$B$776,X$155)+'СЕТ СН'!$I$14+СВЦЭМ!$D$10+'СЕТ СН'!$I$6-'СЕТ СН'!$I$26</f>
        <v>1298.6755021700001</v>
      </c>
      <c r="Y169" s="36">
        <f>SUMIFS(СВЦЭМ!$D$33:$D$776,СВЦЭМ!$A$33:$A$776,$A169,СВЦЭМ!$B$33:$B$776,Y$155)+'СЕТ СН'!$I$14+СВЦЭМ!$D$10+'СЕТ СН'!$I$6-'СЕТ СН'!$I$26</f>
        <v>1406.8447852700001</v>
      </c>
    </row>
    <row r="170" spans="1:25" ht="15.75" x14ac:dyDescent="0.2">
      <c r="A170" s="35">
        <f t="shared" si="4"/>
        <v>44089</v>
      </c>
      <c r="B170" s="36">
        <f>SUMIFS(СВЦЭМ!$D$33:$D$776,СВЦЭМ!$A$33:$A$776,$A170,СВЦЭМ!$B$33:$B$776,B$155)+'СЕТ СН'!$I$14+СВЦЭМ!$D$10+'СЕТ СН'!$I$6-'СЕТ СН'!$I$26</f>
        <v>1447.03431103</v>
      </c>
      <c r="C170" s="36">
        <f>SUMIFS(СВЦЭМ!$D$33:$D$776,СВЦЭМ!$A$33:$A$776,$A170,СВЦЭМ!$B$33:$B$776,C$155)+'СЕТ СН'!$I$14+СВЦЭМ!$D$10+'СЕТ СН'!$I$6-'СЕТ СН'!$I$26</f>
        <v>1461.2415112399999</v>
      </c>
      <c r="D170" s="36">
        <f>SUMIFS(СВЦЭМ!$D$33:$D$776,СВЦЭМ!$A$33:$A$776,$A170,СВЦЭМ!$B$33:$B$776,D$155)+'СЕТ СН'!$I$14+СВЦЭМ!$D$10+'СЕТ СН'!$I$6-'СЕТ СН'!$I$26</f>
        <v>1486.75150407</v>
      </c>
      <c r="E170" s="36">
        <f>SUMIFS(СВЦЭМ!$D$33:$D$776,СВЦЭМ!$A$33:$A$776,$A170,СВЦЭМ!$B$33:$B$776,E$155)+'СЕТ СН'!$I$14+СВЦЭМ!$D$10+'СЕТ СН'!$I$6-'СЕТ СН'!$I$26</f>
        <v>1488.7005226900001</v>
      </c>
      <c r="F170" s="36">
        <f>SUMIFS(СВЦЭМ!$D$33:$D$776,СВЦЭМ!$A$33:$A$776,$A170,СВЦЭМ!$B$33:$B$776,F$155)+'СЕТ СН'!$I$14+СВЦЭМ!$D$10+'СЕТ СН'!$I$6-'СЕТ СН'!$I$26</f>
        <v>1487.82825037</v>
      </c>
      <c r="G170" s="36">
        <f>SUMIFS(СВЦЭМ!$D$33:$D$776,СВЦЭМ!$A$33:$A$776,$A170,СВЦЭМ!$B$33:$B$776,G$155)+'СЕТ СН'!$I$14+СВЦЭМ!$D$10+'СЕТ СН'!$I$6-'СЕТ СН'!$I$26</f>
        <v>1479.4935895600001</v>
      </c>
      <c r="H170" s="36">
        <f>SUMIFS(СВЦЭМ!$D$33:$D$776,СВЦЭМ!$A$33:$A$776,$A170,СВЦЭМ!$B$33:$B$776,H$155)+'СЕТ СН'!$I$14+СВЦЭМ!$D$10+'СЕТ СН'!$I$6-'СЕТ СН'!$I$26</f>
        <v>1436.2380599799999</v>
      </c>
      <c r="I170" s="36">
        <f>SUMIFS(СВЦЭМ!$D$33:$D$776,СВЦЭМ!$A$33:$A$776,$A170,СВЦЭМ!$B$33:$B$776,I$155)+'СЕТ СН'!$I$14+СВЦЭМ!$D$10+'СЕТ СН'!$I$6-'СЕТ СН'!$I$26</f>
        <v>1422.4533150699999</v>
      </c>
      <c r="J170" s="36">
        <f>SUMIFS(СВЦЭМ!$D$33:$D$776,СВЦЭМ!$A$33:$A$776,$A170,СВЦЭМ!$B$33:$B$776,J$155)+'СЕТ СН'!$I$14+СВЦЭМ!$D$10+'СЕТ СН'!$I$6-'СЕТ СН'!$I$26</f>
        <v>1372.42082893</v>
      </c>
      <c r="K170" s="36">
        <f>SUMIFS(СВЦЭМ!$D$33:$D$776,СВЦЭМ!$A$33:$A$776,$A170,СВЦЭМ!$B$33:$B$776,K$155)+'СЕТ СН'!$I$14+СВЦЭМ!$D$10+'СЕТ СН'!$I$6-'СЕТ СН'!$I$26</f>
        <v>1336.11748223</v>
      </c>
      <c r="L170" s="36">
        <f>SUMIFS(СВЦЭМ!$D$33:$D$776,СВЦЭМ!$A$33:$A$776,$A170,СВЦЭМ!$B$33:$B$776,L$155)+'СЕТ СН'!$I$14+СВЦЭМ!$D$10+'СЕТ СН'!$I$6-'СЕТ СН'!$I$26</f>
        <v>1346.71171405</v>
      </c>
      <c r="M170" s="36">
        <f>SUMIFS(СВЦЭМ!$D$33:$D$776,СВЦЭМ!$A$33:$A$776,$A170,СВЦЭМ!$B$33:$B$776,M$155)+'СЕТ СН'!$I$14+СВЦЭМ!$D$10+'СЕТ СН'!$I$6-'СЕТ СН'!$I$26</f>
        <v>1321.2688988800001</v>
      </c>
      <c r="N170" s="36">
        <f>SUMIFS(СВЦЭМ!$D$33:$D$776,СВЦЭМ!$A$33:$A$776,$A170,СВЦЭМ!$B$33:$B$776,N$155)+'СЕТ СН'!$I$14+СВЦЭМ!$D$10+'СЕТ СН'!$I$6-'СЕТ СН'!$I$26</f>
        <v>1281.2290704299999</v>
      </c>
      <c r="O170" s="36">
        <f>SUMIFS(СВЦЭМ!$D$33:$D$776,СВЦЭМ!$A$33:$A$776,$A170,СВЦЭМ!$B$33:$B$776,O$155)+'СЕТ СН'!$I$14+СВЦЭМ!$D$10+'СЕТ СН'!$I$6-'СЕТ СН'!$I$26</f>
        <v>1255.63418146</v>
      </c>
      <c r="P170" s="36">
        <f>SUMIFS(СВЦЭМ!$D$33:$D$776,СВЦЭМ!$A$33:$A$776,$A170,СВЦЭМ!$B$33:$B$776,P$155)+'СЕТ СН'!$I$14+СВЦЭМ!$D$10+'СЕТ СН'!$I$6-'СЕТ СН'!$I$26</f>
        <v>1255.57712954</v>
      </c>
      <c r="Q170" s="36">
        <f>SUMIFS(СВЦЭМ!$D$33:$D$776,СВЦЭМ!$A$33:$A$776,$A170,СВЦЭМ!$B$33:$B$776,Q$155)+'СЕТ СН'!$I$14+СВЦЭМ!$D$10+'СЕТ СН'!$I$6-'СЕТ СН'!$I$26</f>
        <v>1256.77017643</v>
      </c>
      <c r="R170" s="36">
        <f>SUMIFS(СВЦЭМ!$D$33:$D$776,СВЦЭМ!$A$33:$A$776,$A170,СВЦЭМ!$B$33:$B$776,R$155)+'СЕТ СН'!$I$14+СВЦЭМ!$D$10+'СЕТ СН'!$I$6-'СЕТ СН'!$I$26</f>
        <v>1249.71554122</v>
      </c>
      <c r="S170" s="36">
        <f>SUMIFS(СВЦЭМ!$D$33:$D$776,СВЦЭМ!$A$33:$A$776,$A170,СВЦЭМ!$B$33:$B$776,S$155)+'СЕТ СН'!$I$14+СВЦЭМ!$D$10+'СЕТ СН'!$I$6-'СЕТ СН'!$I$26</f>
        <v>1254.74986954</v>
      </c>
      <c r="T170" s="36">
        <f>SUMIFS(СВЦЭМ!$D$33:$D$776,СВЦЭМ!$A$33:$A$776,$A170,СВЦЭМ!$B$33:$B$776,T$155)+'СЕТ СН'!$I$14+СВЦЭМ!$D$10+'СЕТ СН'!$I$6-'СЕТ СН'!$I$26</f>
        <v>1237.9165575699999</v>
      </c>
      <c r="U170" s="36">
        <f>SUMIFS(СВЦЭМ!$D$33:$D$776,СВЦЭМ!$A$33:$A$776,$A170,СВЦЭМ!$B$33:$B$776,U$155)+'СЕТ СН'!$I$14+СВЦЭМ!$D$10+'СЕТ СН'!$I$6-'СЕТ СН'!$I$26</f>
        <v>1220.68486403</v>
      </c>
      <c r="V170" s="36">
        <f>SUMIFS(СВЦЭМ!$D$33:$D$776,СВЦЭМ!$A$33:$A$776,$A170,СВЦЭМ!$B$33:$B$776,V$155)+'СЕТ СН'!$I$14+СВЦЭМ!$D$10+'СЕТ СН'!$I$6-'СЕТ СН'!$I$26</f>
        <v>1234.0465826499999</v>
      </c>
      <c r="W170" s="36">
        <f>SUMIFS(СВЦЭМ!$D$33:$D$776,СВЦЭМ!$A$33:$A$776,$A170,СВЦЭМ!$B$33:$B$776,W$155)+'СЕТ СН'!$I$14+СВЦЭМ!$D$10+'СЕТ СН'!$I$6-'СЕТ СН'!$I$26</f>
        <v>1238.38334289</v>
      </c>
      <c r="X170" s="36">
        <f>SUMIFS(СВЦЭМ!$D$33:$D$776,СВЦЭМ!$A$33:$A$776,$A170,СВЦЭМ!$B$33:$B$776,X$155)+'СЕТ СН'!$I$14+СВЦЭМ!$D$10+'СЕТ СН'!$I$6-'СЕТ СН'!$I$26</f>
        <v>1266.8203479700001</v>
      </c>
      <c r="Y170" s="36">
        <f>SUMIFS(СВЦЭМ!$D$33:$D$776,СВЦЭМ!$A$33:$A$776,$A170,СВЦЭМ!$B$33:$B$776,Y$155)+'СЕТ СН'!$I$14+СВЦЭМ!$D$10+'СЕТ СН'!$I$6-'СЕТ СН'!$I$26</f>
        <v>1358.3171919199999</v>
      </c>
    </row>
    <row r="171" spans="1:25" ht="15.75" x14ac:dyDescent="0.2">
      <c r="A171" s="35">
        <f t="shared" si="4"/>
        <v>44090</v>
      </c>
      <c r="B171" s="36">
        <f>SUMIFS(СВЦЭМ!$D$33:$D$776,СВЦЭМ!$A$33:$A$776,$A171,СВЦЭМ!$B$33:$B$776,B$155)+'СЕТ СН'!$I$14+СВЦЭМ!$D$10+'СЕТ СН'!$I$6-'СЕТ СН'!$I$26</f>
        <v>1431.30260228</v>
      </c>
      <c r="C171" s="36">
        <f>SUMIFS(СВЦЭМ!$D$33:$D$776,СВЦЭМ!$A$33:$A$776,$A171,СВЦЭМ!$B$33:$B$776,C$155)+'СЕТ СН'!$I$14+СВЦЭМ!$D$10+'СЕТ СН'!$I$6-'СЕТ СН'!$I$26</f>
        <v>1459.3143637000001</v>
      </c>
      <c r="D171" s="36">
        <f>SUMIFS(СВЦЭМ!$D$33:$D$776,СВЦЭМ!$A$33:$A$776,$A171,СВЦЭМ!$B$33:$B$776,D$155)+'СЕТ СН'!$I$14+СВЦЭМ!$D$10+'СЕТ СН'!$I$6-'СЕТ СН'!$I$26</f>
        <v>1488.2858450799999</v>
      </c>
      <c r="E171" s="36">
        <f>SUMIFS(СВЦЭМ!$D$33:$D$776,СВЦЭМ!$A$33:$A$776,$A171,СВЦЭМ!$B$33:$B$776,E$155)+'СЕТ СН'!$I$14+СВЦЭМ!$D$10+'СЕТ СН'!$I$6-'СЕТ СН'!$I$26</f>
        <v>1498.4722525900002</v>
      </c>
      <c r="F171" s="36">
        <f>SUMIFS(СВЦЭМ!$D$33:$D$776,СВЦЭМ!$A$33:$A$776,$A171,СВЦЭМ!$B$33:$B$776,F$155)+'СЕТ СН'!$I$14+СВЦЭМ!$D$10+'СЕТ СН'!$I$6-'СЕТ СН'!$I$26</f>
        <v>1517.5501817300001</v>
      </c>
      <c r="G171" s="36">
        <f>SUMIFS(СВЦЭМ!$D$33:$D$776,СВЦЭМ!$A$33:$A$776,$A171,СВЦЭМ!$B$33:$B$776,G$155)+'СЕТ СН'!$I$14+СВЦЭМ!$D$10+'СЕТ СН'!$I$6-'СЕТ СН'!$I$26</f>
        <v>1506.0761236200001</v>
      </c>
      <c r="H171" s="36">
        <f>SUMIFS(СВЦЭМ!$D$33:$D$776,СВЦЭМ!$A$33:$A$776,$A171,СВЦЭМ!$B$33:$B$776,H$155)+'СЕТ СН'!$I$14+СВЦЭМ!$D$10+'СЕТ СН'!$I$6-'СЕТ СН'!$I$26</f>
        <v>1445.3070350399998</v>
      </c>
      <c r="I171" s="36">
        <f>SUMIFS(СВЦЭМ!$D$33:$D$776,СВЦЭМ!$A$33:$A$776,$A171,СВЦЭМ!$B$33:$B$776,I$155)+'СЕТ СН'!$I$14+СВЦЭМ!$D$10+'СЕТ СН'!$I$6-'СЕТ СН'!$I$26</f>
        <v>1384.1537053100001</v>
      </c>
      <c r="J171" s="36">
        <f>SUMIFS(СВЦЭМ!$D$33:$D$776,СВЦЭМ!$A$33:$A$776,$A171,СВЦЭМ!$B$33:$B$776,J$155)+'СЕТ СН'!$I$14+СВЦЭМ!$D$10+'СЕТ СН'!$I$6-'СЕТ СН'!$I$26</f>
        <v>1350.5210081499999</v>
      </c>
      <c r="K171" s="36">
        <f>SUMIFS(СВЦЭМ!$D$33:$D$776,СВЦЭМ!$A$33:$A$776,$A171,СВЦЭМ!$B$33:$B$776,K$155)+'СЕТ СН'!$I$14+СВЦЭМ!$D$10+'СЕТ СН'!$I$6-'СЕТ СН'!$I$26</f>
        <v>1349.81681733</v>
      </c>
      <c r="L171" s="36">
        <f>SUMIFS(СВЦЭМ!$D$33:$D$776,СВЦЭМ!$A$33:$A$776,$A171,СВЦЭМ!$B$33:$B$776,L$155)+'СЕТ СН'!$I$14+СВЦЭМ!$D$10+'СЕТ СН'!$I$6-'СЕТ СН'!$I$26</f>
        <v>1334.1070962600002</v>
      </c>
      <c r="M171" s="36">
        <f>SUMIFS(СВЦЭМ!$D$33:$D$776,СВЦЭМ!$A$33:$A$776,$A171,СВЦЭМ!$B$33:$B$776,M$155)+'СЕТ СН'!$I$14+СВЦЭМ!$D$10+'СЕТ СН'!$I$6-'СЕТ СН'!$I$26</f>
        <v>1297.87429804</v>
      </c>
      <c r="N171" s="36">
        <f>SUMIFS(СВЦЭМ!$D$33:$D$776,СВЦЭМ!$A$33:$A$776,$A171,СВЦЭМ!$B$33:$B$776,N$155)+'СЕТ СН'!$I$14+СВЦЭМ!$D$10+'СЕТ СН'!$I$6-'СЕТ СН'!$I$26</f>
        <v>1250.7968990499999</v>
      </c>
      <c r="O171" s="36">
        <f>SUMIFS(СВЦЭМ!$D$33:$D$776,СВЦЭМ!$A$33:$A$776,$A171,СВЦЭМ!$B$33:$B$776,O$155)+'СЕТ СН'!$I$14+СВЦЭМ!$D$10+'СЕТ СН'!$I$6-'СЕТ СН'!$I$26</f>
        <v>1235.93207018</v>
      </c>
      <c r="P171" s="36">
        <f>SUMIFS(СВЦЭМ!$D$33:$D$776,СВЦЭМ!$A$33:$A$776,$A171,СВЦЭМ!$B$33:$B$776,P$155)+'СЕТ СН'!$I$14+СВЦЭМ!$D$10+'СЕТ СН'!$I$6-'СЕТ СН'!$I$26</f>
        <v>1237.9151301699999</v>
      </c>
      <c r="Q171" s="36">
        <f>SUMIFS(СВЦЭМ!$D$33:$D$776,СВЦЭМ!$A$33:$A$776,$A171,СВЦЭМ!$B$33:$B$776,Q$155)+'СЕТ СН'!$I$14+СВЦЭМ!$D$10+'СЕТ СН'!$I$6-'СЕТ СН'!$I$26</f>
        <v>1235.3711225100001</v>
      </c>
      <c r="R171" s="36">
        <f>SUMIFS(СВЦЭМ!$D$33:$D$776,СВЦЭМ!$A$33:$A$776,$A171,СВЦЭМ!$B$33:$B$776,R$155)+'СЕТ СН'!$I$14+СВЦЭМ!$D$10+'СЕТ СН'!$I$6-'СЕТ СН'!$I$26</f>
        <v>1232.51628437</v>
      </c>
      <c r="S171" s="36">
        <f>SUMIFS(СВЦЭМ!$D$33:$D$776,СВЦЭМ!$A$33:$A$776,$A171,СВЦЭМ!$B$33:$B$776,S$155)+'СЕТ СН'!$I$14+СВЦЭМ!$D$10+'СЕТ СН'!$I$6-'СЕТ СН'!$I$26</f>
        <v>1232.16967845</v>
      </c>
      <c r="T171" s="36">
        <f>SUMIFS(СВЦЭМ!$D$33:$D$776,СВЦЭМ!$A$33:$A$776,$A171,СВЦЭМ!$B$33:$B$776,T$155)+'СЕТ СН'!$I$14+СВЦЭМ!$D$10+'СЕТ СН'!$I$6-'СЕТ СН'!$I$26</f>
        <v>1225.81685113</v>
      </c>
      <c r="U171" s="36">
        <f>SUMIFS(СВЦЭМ!$D$33:$D$776,СВЦЭМ!$A$33:$A$776,$A171,СВЦЭМ!$B$33:$B$776,U$155)+'СЕТ СН'!$I$14+СВЦЭМ!$D$10+'СЕТ СН'!$I$6-'СЕТ СН'!$I$26</f>
        <v>1225.3038538599999</v>
      </c>
      <c r="V171" s="36">
        <f>SUMIFS(СВЦЭМ!$D$33:$D$776,СВЦЭМ!$A$33:$A$776,$A171,СВЦЭМ!$B$33:$B$776,V$155)+'СЕТ СН'!$I$14+СВЦЭМ!$D$10+'СЕТ СН'!$I$6-'СЕТ СН'!$I$26</f>
        <v>1229.8172450299999</v>
      </c>
      <c r="W171" s="36">
        <f>SUMIFS(СВЦЭМ!$D$33:$D$776,СВЦЭМ!$A$33:$A$776,$A171,СВЦЭМ!$B$33:$B$776,W$155)+'СЕТ СН'!$I$14+СВЦЭМ!$D$10+'СЕТ СН'!$I$6-'СЕТ СН'!$I$26</f>
        <v>1220.39029325</v>
      </c>
      <c r="X171" s="36">
        <f>SUMIFS(СВЦЭМ!$D$33:$D$776,СВЦЭМ!$A$33:$A$776,$A171,СВЦЭМ!$B$33:$B$776,X$155)+'СЕТ СН'!$I$14+СВЦЭМ!$D$10+'СЕТ СН'!$I$6-'СЕТ СН'!$I$26</f>
        <v>1251.9588102100001</v>
      </c>
      <c r="Y171" s="36">
        <f>SUMIFS(СВЦЭМ!$D$33:$D$776,СВЦЭМ!$A$33:$A$776,$A171,СВЦЭМ!$B$33:$B$776,Y$155)+'СЕТ СН'!$I$14+СВЦЭМ!$D$10+'СЕТ СН'!$I$6-'СЕТ СН'!$I$26</f>
        <v>1338.8617436700001</v>
      </c>
    </row>
    <row r="172" spans="1:25" ht="15.75" x14ac:dyDescent="0.2">
      <c r="A172" s="35">
        <f t="shared" si="4"/>
        <v>44091</v>
      </c>
      <c r="B172" s="36">
        <f>SUMIFS(СВЦЭМ!$D$33:$D$776,СВЦЭМ!$A$33:$A$776,$A172,СВЦЭМ!$B$33:$B$776,B$155)+'СЕТ СН'!$I$14+СВЦЭМ!$D$10+'СЕТ СН'!$I$6-'СЕТ СН'!$I$26</f>
        <v>1451.6003223100001</v>
      </c>
      <c r="C172" s="36">
        <f>SUMIFS(СВЦЭМ!$D$33:$D$776,СВЦЭМ!$A$33:$A$776,$A172,СВЦЭМ!$B$33:$B$776,C$155)+'СЕТ СН'!$I$14+СВЦЭМ!$D$10+'СЕТ СН'!$I$6-'СЕТ СН'!$I$26</f>
        <v>1484.1691788200001</v>
      </c>
      <c r="D172" s="36">
        <f>SUMIFS(СВЦЭМ!$D$33:$D$776,СВЦЭМ!$A$33:$A$776,$A172,СВЦЭМ!$B$33:$B$776,D$155)+'СЕТ СН'!$I$14+СВЦЭМ!$D$10+'СЕТ СН'!$I$6-'СЕТ СН'!$I$26</f>
        <v>1509.4872743800001</v>
      </c>
      <c r="E172" s="36">
        <f>SUMIFS(СВЦЭМ!$D$33:$D$776,СВЦЭМ!$A$33:$A$776,$A172,СВЦЭМ!$B$33:$B$776,E$155)+'СЕТ СН'!$I$14+СВЦЭМ!$D$10+'СЕТ СН'!$I$6-'СЕТ СН'!$I$26</f>
        <v>1519.1090265400001</v>
      </c>
      <c r="F172" s="36">
        <f>SUMIFS(СВЦЭМ!$D$33:$D$776,СВЦЭМ!$A$33:$A$776,$A172,СВЦЭМ!$B$33:$B$776,F$155)+'СЕТ СН'!$I$14+СВЦЭМ!$D$10+'СЕТ СН'!$I$6-'СЕТ СН'!$I$26</f>
        <v>1526.5057564200001</v>
      </c>
      <c r="G172" s="36">
        <f>SUMIFS(СВЦЭМ!$D$33:$D$776,СВЦЭМ!$A$33:$A$776,$A172,СВЦЭМ!$B$33:$B$776,G$155)+'СЕТ СН'!$I$14+СВЦЭМ!$D$10+'СЕТ СН'!$I$6-'СЕТ СН'!$I$26</f>
        <v>1509.4870427400001</v>
      </c>
      <c r="H172" s="36">
        <f>SUMIFS(СВЦЭМ!$D$33:$D$776,СВЦЭМ!$A$33:$A$776,$A172,СВЦЭМ!$B$33:$B$776,H$155)+'СЕТ СН'!$I$14+СВЦЭМ!$D$10+'СЕТ СН'!$I$6-'СЕТ СН'!$I$26</f>
        <v>1451.5024736400001</v>
      </c>
      <c r="I172" s="36">
        <f>SUMIFS(СВЦЭМ!$D$33:$D$776,СВЦЭМ!$A$33:$A$776,$A172,СВЦЭМ!$B$33:$B$776,I$155)+'СЕТ СН'!$I$14+СВЦЭМ!$D$10+'СЕТ СН'!$I$6-'СЕТ СН'!$I$26</f>
        <v>1386.65276477</v>
      </c>
      <c r="J172" s="36">
        <f>SUMIFS(СВЦЭМ!$D$33:$D$776,СВЦЭМ!$A$33:$A$776,$A172,СВЦЭМ!$B$33:$B$776,J$155)+'СЕТ СН'!$I$14+СВЦЭМ!$D$10+'СЕТ СН'!$I$6-'СЕТ СН'!$I$26</f>
        <v>1346.09138555</v>
      </c>
      <c r="K172" s="36">
        <f>SUMIFS(СВЦЭМ!$D$33:$D$776,СВЦЭМ!$A$33:$A$776,$A172,СВЦЭМ!$B$33:$B$776,K$155)+'СЕТ СН'!$I$14+СВЦЭМ!$D$10+'СЕТ СН'!$I$6-'СЕТ СН'!$I$26</f>
        <v>1319.38730837</v>
      </c>
      <c r="L172" s="36">
        <f>SUMIFS(СВЦЭМ!$D$33:$D$776,СВЦЭМ!$A$33:$A$776,$A172,СВЦЭМ!$B$33:$B$776,L$155)+'СЕТ СН'!$I$14+СВЦЭМ!$D$10+'СЕТ СН'!$I$6-'СЕТ СН'!$I$26</f>
        <v>1331.5302828399999</v>
      </c>
      <c r="M172" s="36">
        <f>SUMIFS(СВЦЭМ!$D$33:$D$776,СВЦЭМ!$A$33:$A$776,$A172,СВЦЭМ!$B$33:$B$776,M$155)+'СЕТ СН'!$I$14+СВЦЭМ!$D$10+'СЕТ СН'!$I$6-'СЕТ СН'!$I$26</f>
        <v>1291.49172537</v>
      </c>
      <c r="N172" s="36">
        <f>SUMIFS(СВЦЭМ!$D$33:$D$776,СВЦЭМ!$A$33:$A$776,$A172,СВЦЭМ!$B$33:$B$776,N$155)+'СЕТ СН'!$I$14+СВЦЭМ!$D$10+'СЕТ СН'!$I$6-'СЕТ СН'!$I$26</f>
        <v>1244.92959705</v>
      </c>
      <c r="O172" s="36">
        <f>SUMIFS(СВЦЭМ!$D$33:$D$776,СВЦЭМ!$A$33:$A$776,$A172,СВЦЭМ!$B$33:$B$776,O$155)+'СЕТ СН'!$I$14+СВЦЭМ!$D$10+'СЕТ СН'!$I$6-'СЕТ СН'!$I$26</f>
        <v>1224.92663834</v>
      </c>
      <c r="P172" s="36">
        <f>SUMIFS(СВЦЭМ!$D$33:$D$776,СВЦЭМ!$A$33:$A$776,$A172,СВЦЭМ!$B$33:$B$776,P$155)+'СЕТ СН'!$I$14+СВЦЭМ!$D$10+'СЕТ СН'!$I$6-'СЕТ СН'!$I$26</f>
        <v>1225.9700111500001</v>
      </c>
      <c r="Q172" s="36">
        <f>SUMIFS(СВЦЭМ!$D$33:$D$776,СВЦЭМ!$A$33:$A$776,$A172,СВЦЭМ!$B$33:$B$776,Q$155)+'СЕТ СН'!$I$14+СВЦЭМ!$D$10+'СЕТ СН'!$I$6-'СЕТ СН'!$I$26</f>
        <v>1230.1074487000001</v>
      </c>
      <c r="R172" s="36">
        <f>SUMIFS(СВЦЭМ!$D$33:$D$776,СВЦЭМ!$A$33:$A$776,$A172,СВЦЭМ!$B$33:$B$776,R$155)+'СЕТ СН'!$I$14+СВЦЭМ!$D$10+'СЕТ СН'!$I$6-'СЕТ СН'!$I$26</f>
        <v>1232.27601598</v>
      </c>
      <c r="S172" s="36">
        <f>SUMIFS(СВЦЭМ!$D$33:$D$776,СВЦЭМ!$A$33:$A$776,$A172,СВЦЭМ!$B$33:$B$776,S$155)+'СЕТ СН'!$I$14+СВЦЭМ!$D$10+'СЕТ СН'!$I$6-'СЕТ СН'!$I$26</f>
        <v>1224.0145249299999</v>
      </c>
      <c r="T172" s="36">
        <f>SUMIFS(СВЦЭМ!$D$33:$D$776,СВЦЭМ!$A$33:$A$776,$A172,СВЦЭМ!$B$33:$B$776,T$155)+'СЕТ СН'!$I$14+СВЦЭМ!$D$10+'СЕТ СН'!$I$6-'СЕТ СН'!$I$26</f>
        <v>1214.9615672899999</v>
      </c>
      <c r="U172" s="36">
        <f>SUMIFS(СВЦЭМ!$D$33:$D$776,СВЦЭМ!$A$33:$A$776,$A172,СВЦЭМ!$B$33:$B$776,U$155)+'СЕТ СН'!$I$14+СВЦЭМ!$D$10+'СЕТ СН'!$I$6-'СЕТ СН'!$I$26</f>
        <v>1211.27412009</v>
      </c>
      <c r="V172" s="36">
        <f>SUMIFS(СВЦЭМ!$D$33:$D$776,СВЦЭМ!$A$33:$A$776,$A172,СВЦЭМ!$B$33:$B$776,V$155)+'СЕТ СН'!$I$14+СВЦЭМ!$D$10+'СЕТ СН'!$I$6-'СЕТ СН'!$I$26</f>
        <v>1223.8438775099999</v>
      </c>
      <c r="W172" s="36">
        <f>SUMIFS(СВЦЭМ!$D$33:$D$776,СВЦЭМ!$A$33:$A$776,$A172,СВЦЭМ!$B$33:$B$776,W$155)+'СЕТ СН'!$I$14+СВЦЭМ!$D$10+'СЕТ СН'!$I$6-'СЕТ СН'!$I$26</f>
        <v>1209.5976077</v>
      </c>
      <c r="X172" s="36">
        <f>SUMIFS(СВЦЭМ!$D$33:$D$776,СВЦЭМ!$A$33:$A$776,$A172,СВЦЭМ!$B$33:$B$776,X$155)+'СЕТ СН'!$I$14+СВЦЭМ!$D$10+'СЕТ СН'!$I$6-'СЕТ СН'!$I$26</f>
        <v>1253.9917436999999</v>
      </c>
      <c r="Y172" s="36">
        <f>SUMIFS(СВЦЭМ!$D$33:$D$776,СВЦЭМ!$A$33:$A$776,$A172,СВЦЭМ!$B$33:$B$776,Y$155)+'СЕТ СН'!$I$14+СВЦЭМ!$D$10+'СЕТ СН'!$I$6-'СЕТ СН'!$I$26</f>
        <v>1339.7731445100001</v>
      </c>
    </row>
    <row r="173" spans="1:25" ht="15.75" x14ac:dyDescent="0.2">
      <c r="A173" s="35">
        <f t="shared" si="4"/>
        <v>44092</v>
      </c>
      <c r="B173" s="36">
        <f>SUMIFS(СВЦЭМ!$D$33:$D$776,СВЦЭМ!$A$33:$A$776,$A173,СВЦЭМ!$B$33:$B$776,B$155)+'СЕТ СН'!$I$14+СВЦЭМ!$D$10+'СЕТ СН'!$I$6-'СЕТ СН'!$I$26</f>
        <v>1449.1949614</v>
      </c>
      <c r="C173" s="36">
        <f>SUMIFS(СВЦЭМ!$D$33:$D$776,СВЦЭМ!$A$33:$A$776,$A173,СВЦЭМ!$B$33:$B$776,C$155)+'СЕТ СН'!$I$14+СВЦЭМ!$D$10+'СЕТ СН'!$I$6-'СЕТ СН'!$I$26</f>
        <v>1496.1270549599999</v>
      </c>
      <c r="D173" s="36">
        <f>SUMIFS(СВЦЭМ!$D$33:$D$776,СВЦЭМ!$A$33:$A$776,$A173,СВЦЭМ!$B$33:$B$776,D$155)+'СЕТ СН'!$I$14+СВЦЭМ!$D$10+'СЕТ СН'!$I$6-'СЕТ СН'!$I$26</f>
        <v>1543.52531634</v>
      </c>
      <c r="E173" s="36">
        <f>SUMIFS(СВЦЭМ!$D$33:$D$776,СВЦЭМ!$A$33:$A$776,$A173,СВЦЭМ!$B$33:$B$776,E$155)+'СЕТ СН'!$I$14+СВЦЭМ!$D$10+'СЕТ СН'!$I$6-'СЕТ СН'!$I$26</f>
        <v>1579.3770331800001</v>
      </c>
      <c r="F173" s="36">
        <f>SUMIFS(СВЦЭМ!$D$33:$D$776,СВЦЭМ!$A$33:$A$776,$A173,СВЦЭМ!$B$33:$B$776,F$155)+'СЕТ СН'!$I$14+СВЦЭМ!$D$10+'СЕТ СН'!$I$6-'СЕТ СН'!$I$26</f>
        <v>1597.4898832899999</v>
      </c>
      <c r="G173" s="36">
        <f>SUMIFS(СВЦЭМ!$D$33:$D$776,СВЦЭМ!$A$33:$A$776,$A173,СВЦЭМ!$B$33:$B$776,G$155)+'СЕТ СН'!$I$14+СВЦЭМ!$D$10+'СЕТ СН'!$I$6-'СЕТ СН'!$I$26</f>
        <v>1566.5483304499999</v>
      </c>
      <c r="H173" s="36">
        <f>SUMIFS(СВЦЭМ!$D$33:$D$776,СВЦЭМ!$A$33:$A$776,$A173,СВЦЭМ!$B$33:$B$776,H$155)+'СЕТ СН'!$I$14+СВЦЭМ!$D$10+'СЕТ СН'!$I$6-'СЕТ СН'!$I$26</f>
        <v>1516.5552701300001</v>
      </c>
      <c r="I173" s="36">
        <f>SUMIFS(СВЦЭМ!$D$33:$D$776,СВЦЭМ!$A$33:$A$776,$A173,СВЦЭМ!$B$33:$B$776,I$155)+'СЕТ СН'!$I$14+СВЦЭМ!$D$10+'СЕТ СН'!$I$6-'СЕТ СН'!$I$26</f>
        <v>1470.65921179</v>
      </c>
      <c r="J173" s="36">
        <f>SUMIFS(СВЦЭМ!$D$33:$D$776,СВЦЭМ!$A$33:$A$776,$A173,СВЦЭМ!$B$33:$B$776,J$155)+'СЕТ СН'!$I$14+СВЦЭМ!$D$10+'СЕТ СН'!$I$6-'СЕТ СН'!$I$26</f>
        <v>1437.4803054899999</v>
      </c>
      <c r="K173" s="36">
        <f>SUMIFS(СВЦЭМ!$D$33:$D$776,СВЦЭМ!$A$33:$A$776,$A173,СВЦЭМ!$B$33:$B$776,K$155)+'СЕТ СН'!$I$14+СВЦЭМ!$D$10+'СЕТ СН'!$I$6-'СЕТ СН'!$I$26</f>
        <v>1408.5035909600001</v>
      </c>
      <c r="L173" s="36">
        <f>SUMIFS(СВЦЭМ!$D$33:$D$776,СВЦЭМ!$A$33:$A$776,$A173,СВЦЭМ!$B$33:$B$776,L$155)+'СЕТ СН'!$I$14+СВЦЭМ!$D$10+'СЕТ СН'!$I$6-'СЕТ СН'!$I$26</f>
        <v>1411.5132939700002</v>
      </c>
      <c r="M173" s="36">
        <f>SUMIFS(СВЦЭМ!$D$33:$D$776,СВЦЭМ!$A$33:$A$776,$A173,СВЦЭМ!$B$33:$B$776,M$155)+'СЕТ СН'!$I$14+СВЦЭМ!$D$10+'СЕТ СН'!$I$6-'СЕТ СН'!$I$26</f>
        <v>1361.4182621</v>
      </c>
      <c r="N173" s="36">
        <f>SUMIFS(СВЦЭМ!$D$33:$D$776,СВЦЭМ!$A$33:$A$776,$A173,СВЦЭМ!$B$33:$B$776,N$155)+'СЕТ СН'!$I$14+СВЦЭМ!$D$10+'СЕТ СН'!$I$6-'СЕТ СН'!$I$26</f>
        <v>1306.81984281</v>
      </c>
      <c r="O173" s="36">
        <f>SUMIFS(СВЦЭМ!$D$33:$D$776,СВЦЭМ!$A$33:$A$776,$A173,СВЦЭМ!$B$33:$B$776,O$155)+'СЕТ СН'!$I$14+СВЦЭМ!$D$10+'СЕТ СН'!$I$6-'СЕТ СН'!$I$26</f>
        <v>1272.84736309</v>
      </c>
      <c r="P173" s="36">
        <f>SUMIFS(СВЦЭМ!$D$33:$D$776,СВЦЭМ!$A$33:$A$776,$A173,СВЦЭМ!$B$33:$B$776,P$155)+'СЕТ СН'!$I$14+СВЦЭМ!$D$10+'СЕТ СН'!$I$6-'СЕТ СН'!$I$26</f>
        <v>1308.3916863100001</v>
      </c>
      <c r="Q173" s="36">
        <f>SUMIFS(СВЦЭМ!$D$33:$D$776,СВЦЭМ!$A$33:$A$776,$A173,СВЦЭМ!$B$33:$B$776,Q$155)+'СЕТ СН'!$I$14+СВЦЭМ!$D$10+'СЕТ СН'!$I$6-'СЕТ СН'!$I$26</f>
        <v>1303.3064534300001</v>
      </c>
      <c r="R173" s="36">
        <f>SUMIFS(СВЦЭМ!$D$33:$D$776,СВЦЭМ!$A$33:$A$776,$A173,СВЦЭМ!$B$33:$B$776,R$155)+'СЕТ СН'!$I$14+СВЦЭМ!$D$10+'СЕТ СН'!$I$6-'СЕТ СН'!$I$26</f>
        <v>1280.35812136</v>
      </c>
      <c r="S173" s="36">
        <f>SUMIFS(СВЦЭМ!$D$33:$D$776,СВЦЭМ!$A$33:$A$776,$A173,СВЦЭМ!$B$33:$B$776,S$155)+'СЕТ СН'!$I$14+СВЦЭМ!$D$10+'СЕТ СН'!$I$6-'СЕТ СН'!$I$26</f>
        <v>1273.4015928700001</v>
      </c>
      <c r="T173" s="36">
        <f>SUMIFS(СВЦЭМ!$D$33:$D$776,СВЦЭМ!$A$33:$A$776,$A173,СВЦЭМ!$B$33:$B$776,T$155)+'СЕТ СН'!$I$14+СВЦЭМ!$D$10+'СЕТ СН'!$I$6-'СЕТ СН'!$I$26</f>
        <v>1265.03405967</v>
      </c>
      <c r="U173" s="36">
        <f>SUMIFS(СВЦЭМ!$D$33:$D$776,СВЦЭМ!$A$33:$A$776,$A173,СВЦЭМ!$B$33:$B$776,U$155)+'СЕТ СН'!$I$14+СВЦЭМ!$D$10+'СЕТ СН'!$I$6-'СЕТ СН'!$I$26</f>
        <v>1249.56382579</v>
      </c>
      <c r="V173" s="36">
        <f>SUMIFS(СВЦЭМ!$D$33:$D$776,СВЦЭМ!$A$33:$A$776,$A173,СВЦЭМ!$B$33:$B$776,V$155)+'СЕТ СН'!$I$14+СВЦЭМ!$D$10+'СЕТ СН'!$I$6-'СЕТ СН'!$I$26</f>
        <v>1252.6419161399999</v>
      </c>
      <c r="W173" s="36">
        <f>SUMIFS(СВЦЭМ!$D$33:$D$776,СВЦЭМ!$A$33:$A$776,$A173,СВЦЭМ!$B$33:$B$776,W$155)+'СЕТ СН'!$I$14+СВЦЭМ!$D$10+'СЕТ СН'!$I$6-'СЕТ СН'!$I$26</f>
        <v>1251.77476222</v>
      </c>
      <c r="X173" s="36">
        <f>SUMIFS(СВЦЭМ!$D$33:$D$776,СВЦЭМ!$A$33:$A$776,$A173,СВЦЭМ!$B$33:$B$776,X$155)+'СЕТ СН'!$I$14+СВЦЭМ!$D$10+'СЕТ СН'!$I$6-'СЕТ СН'!$I$26</f>
        <v>1295.0171162500001</v>
      </c>
      <c r="Y173" s="36">
        <f>SUMIFS(СВЦЭМ!$D$33:$D$776,СВЦЭМ!$A$33:$A$776,$A173,СВЦЭМ!$B$33:$B$776,Y$155)+'СЕТ СН'!$I$14+СВЦЭМ!$D$10+'СЕТ СН'!$I$6-'СЕТ СН'!$I$26</f>
        <v>1379.14458412</v>
      </c>
    </row>
    <row r="174" spans="1:25" ht="15.75" x14ac:dyDescent="0.2">
      <c r="A174" s="35">
        <f t="shared" si="4"/>
        <v>44093</v>
      </c>
      <c r="B174" s="36">
        <f>SUMIFS(СВЦЭМ!$D$33:$D$776,СВЦЭМ!$A$33:$A$776,$A174,СВЦЭМ!$B$33:$B$776,B$155)+'СЕТ СН'!$I$14+СВЦЭМ!$D$10+'СЕТ СН'!$I$6-'СЕТ СН'!$I$26</f>
        <v>1471.61990429</v>
      </c>
      <c r="C174" s="36">
        <f>SUMIFS(СВЦЭМ!$D$33:$D$776,СВЦЭМ!$A$33:$A$776,$A174,СВЦЭМ!$B$33:$B$776,C$155)+'СЕТ СН'!$I$14+СВЦЭМ!$D$10+'СЕТ СН'!$I$6-'СЕТ СН'!$I$26</f>
        <v>1508.04215621</v>
      </c>
      <c r="D174" s="36">
        <f>SUMIFS(СВЦЭМ!$D$33:$D$776,СВЦЭМ!$A$33:$A$776,$A174,СВЦЭМ!$B$33:$B$776,D$155)+'СЕТ СН'!$I$14+СВЦЭМ!$D$10+'СЕТ СН'!$I$6-'СЕТ СН'!$I$26</f>
        <v>1531.7300201600001</v>
      </c>
      <c r="E174" s="36">
        <f>SUMIFS(СВЦЭМ!$D$33:$D$776,СВЦЭМ!$A$33:$A$776,$A174,СВЦЭМ!$B$33:$B$776,E$155)+'СЕТ СН'!$I$14+СВЦЭМ!$D$10+'СЕТ СН'!$I$6-'СЕТ СН'!$I$26</f>
        <v>1552.1083326299999</v>
      </c>
      <c r="F174" s="36">
        <f>SUMIFS(СВЦЭМ!$D$33:$D$776,СВЦЭМ!$A$33:$A$776,$A174,СВЦЭМ!$B$33:$B$776,F$155)+'СЕТ СН'!$I$14+СВЦЭМ!$D$10+'СЕТ СН'!$I$6-'СЕТ СН'!$I$26</f>
        <v>1555.9213545100001</v>
      </c>
      <c r="G174" s="36">
        <f>SUMIFS(СВЦЭМ!$D$33:$D$776,СВЦЭМ!$A$33:$A$776,$A174,СВЦЭМ!$B$33:$B$776,G$155)+'СЕТ СН'!$I$14+СВЦЭМ!$D$10+'СЕТ СН'!$I$6-'СЕТ СН'!$I$26</f>
        <v>1543.4287837699999</v>
      </c>
      <c r="H174" s="36">
        <f>SUMIFS(СВЦЭМ!$D$33:$D$776,СВЦЭМ!$A$33:$A$776,$A174,СВЦЭМ!$B$33:$B$776,H$155)+'СЕТ СН'!$I$14+СВЦЭМ!$D$10+'СЕТ СН'!$I$6-'СЕТ СН'!$I$26</f>
        <v>1513.5240524800001</v>
      </c>
      <c r="I174" s="36">
        <f>SUMIFS(СВЦЭМ!$D$33:$D$776,СВЦЭМ!$A$33:$A$776,$A174,СВЦЭМ!$B$33:$B$776,I$155)+'СЕТ СН'!$I$14+СВЦЭМ!$D$10+'СЕТ СН'!$I$6-'СЕТ СН'!$I$26</f>
        <v>1482.75198873</v>
      </c>
      <c r="J174" s="36">
        <f>SUMIFS(СВЦЭМ!$D$33:$D$776,СВЦЭМ!$A$33:$A$776,$A174,СВЦЭМ!$B$33:$B$776,J$155)+'СЕТ СН'!$I$14+СВЦЭМ!$D$10+'СЕТ СН'!$I$6-'СЕТ СН'!$I$26</f>
        <v>1424.9667946499999</v>
      </c>
      <c r="K174" s="36">
        <f>SUMIFS(СВЦЭМ!$D$33:$D$776,СВЦЭМ!$A$33:$A$776,$A174,СВЦЭМ!$B$33:$B$776,K$155)+'СЕТ СН'!$I$14+СВЦЭМ!$D$10+'СЕТ СН'!$I$6-'СЕТ СН'!$I$26</f>
        <v>1387.3842762100001</v>
      </c>
      <c r="L174" s="36">
        <f>SUMIFS(СВЦЭМ!$D$33:$D$776,СВЦЭМ!$A$33:$A$776,$A174,СВЦЭМ!$B$33:$B$776,L$155)+'СЕТ СН'!$I$14+СВЦЭМ!$D$10+'СЕТ СН'!$I$6-'СЕТ СН'!$I$26</f>
        <v>1366.41551009</v>
      </c>
      <c r="M174" s="36">
        <f>SUMIFS(СВЦЭМ!$D$33:$D$776,СВЦЭМ!$A$33:$A$776,$A174,СВЦЭМ!$B$33:$B$776,M$155)+'СЕТ СН'!$I$14+СВЦЭМ!$D$10+'СЕТ СН'!$I$6-'СЕТ СН'!$I$26</f>
        <v>1322.37193153</v>
      </c>
      <c r="N174" s="36">
        <f>SUMIFS(СВЦЭМ!$D$33:$D$776,СВЦЭМ!$A$33:$A$776,$A174,СВЦЭМ!$B$33:$B$776,N$155)+'СЕТ СН'!$I$14+СВЦЭМ!$D$10+'СЕТ СН'!$I$6-'СЕТ СН'!$I$26</f>
        <v>1280.3586528599999</v>
      </c>
      <c r="O174" s="36">
        <f>SUMIFS(СВЦЭМ!$D$33:$D$776,СВЦЭМ!$A$33:$A$776,$A174,СВЦЭМ!$B$33:$B$776,O$155)+'СЕТ СН'!$I$14+СВЦЭМ!$D$10+'СЕТ СН'!$I$6-'СЕТ СН'!$I$26</f>
        <v>1276.75533058</v>
      </c>
      <c r="P174" s="36">
        <f>SUMIFS(СВЦЭМ!$D$33:$D$776,СВЦЭМ!$A$33:$A$776,$A174,СВЦЭМ!$B$33:$B$776,P$155)+'СЕТ СН'!$I$14+СВЦЭМ!$D$10+'СЕТ СН'!$I$6-'СЕТ СН'!$I$26</f>
        <v>1286.9232428800001</v>
      </c>
      <c r="Q174" s="36">
        <f>SUMIFS(СВЦЭМ!$D$33:$D$776,СВЦЭМ!$A$33:$A$776,$A174,СВЦЭМ!$B$33:$B$776,Q$155)+'СЕТ СН'!$I$14+СВЦЭМ!$D$10+'СЕТ СН'!$I$6-'СЕТ СН'!$I$26</f>
        <v>1267.51476746</v>
      </c>
      <c r="R174" s="36">
        <f>SUMIFS(СВЦЭМ!$D$33:$D$776,СВЦЭМ!$A$33:$A$776,$A174,СВЦЭМ!$B$33:$B$776,R$155)+'СЕТ СН'!$I$14+СВЦЭМ!$D$10+'СЕТ СН'!$I$6-'СЕТ СН'!$I$26</f>
        <v>1253.56836948</v>
      </c>
      <c r="S174" s="36">
        <f>SUMIFS(СВЦЭМ!$D$33:$D$776,СВЦЭМ!$A$33:$A$776,$A174,СВЦЭМ!$B$33:$B$776,S$155)+'СЕТ СН'!$I$14+СВЦЭМ!$D$10+'СЕТ СН'!$I$6-'СЕТ СН'!$I$26</f>
        <v>1259.61796529</v>
      </c>
      <c r="T174" s="36">
        <f>SUMIFS(СВЦЭМ!$D$33:$D$776,СВЦЭМ!$A$33:$A$776,$A174,СВЦЭМ!$B$33:$B$776,T$155)+'СЕТ СН'!$I$14+СВЦЭМ!$D$10+'СЕТ СН'!$I$6-'СЕТ СН'!$I$26</f>
        <v>1270.7574861799999</v>
      </c>
      <c r="U174" s="36">
        <f>SUMIFS(СВЦЭМ!$D$33:$D$776,СВЦЭМ!$A$33:$A$776,$A174,СВЦЭМ!$B$33:$B$776,U$155)+'СЕТ СН'!$I$14+СВЦЭМ!$D$10+'СЕТ СН'!$I$6-'СЕТ СН'!$I$26</f>
        <v>1268.8367602600001</v>
      </c>
      <c r="V174" s="36">
        <f>SUMIFS(СВЦЭМ!$D$33:$D$776,СВЦЭМ!$A$33:$A$776,$A174,СВЦЭМ!$B$33:$B$776,V$155)+'СЕТ СН'!$I$14+СВЦЭМ!$D$10+'СЕТ СН'!$I$6-'СЕТ СН'!$I$26</f>
        <v>1280.1466326700001</v>
      </c>
      <c r="W174" s="36">
        <f>SUMIFS(СВЦЭМ!$D$33:$D$776,СВЦЭМ!$A$33:$A$776,$A174,СВЦЭМ!$B$33:$B$776,W$155)+'СЕТ СН'!$I$14+СВЦЭМ!$D$10+'СЕТ СН'!$I$6-'СЕТ СН'!$I$26</f>
        <v>1275.40101686</v>
      </c>
      <c r="X174" s="36">
        <f>SUMIFS(СВЦЭМ!$D$33:$D$776,СВЦЭМ!$A$33:$A$776,$A174,СВЦЭМ!$B$33:$B$776,X$155)+'СЕТ СН'!$I$14+СВЦЭМ!$D$10+'СЕТ СН'!$I$6-'СЕТ СН'!$I$26</f>
        <v>1300.23587724</v>
      </c>
      <c r="Y174" s="36">
        <f>SUMIFS(СВЦЭМ!$D$33:$D$776,СВЦЭМ!$A$33:$A$776,$A174,СВЦЭМ!$B$33:$B$776,Y$155)+'СЕТ СН'!$I$14+СВЦЭМ!$D$10+'СЕТ СН'!$I$6-'СЕТ СН'!$I$26</f>
        <v>1351.9755274300001</v>
      </c>
    </row>
    <row r="175" spans="1:25" ht="15.75" x14ac:dyDescent="0.2">
      <c r="A175" s="35">
        <f t="shared" si="4"/>
        <v>44094</v>
      </c>
      <c r="B175" s="36">
        <f>SUMIFS(СВЦЭМ!$D$33:$D$776,СВЦЭМ!$A$33:$A$776,$A175,СВЦЭМ!$B$33:$B$776,B$155)+'СЕТ СН'!$I$14+СВЦЭМ!$D$10+'СЕТ СН'!$I$6-'СЕТ СН'!$I$26</f>
        <v>1402.1311421999999</v>
      </c>
      <c r="C175" s="36">
        <f>SUMIFS(СВЦЭМ!$D$33:$D$776,СВЦЭМ!$A$33:$A$776,$A175,СВЦЭМ!$B$33:$B$776,C$155)+'СЕТ СН'!$I$14+СВЦЭМ!$D$10+'СЕТ СН'!$I$6-'СЕТ СН'!$I$26</f>
        <v>1434.89697024</v>
      </c>
      <c r="D175" s="36">
        <f>SUMIFS(СВЦЭМ!$D$33:$D$776,СВЦЭМ!$A$33:$A$776,$A175,СВЦЭМ!$B$33:$B$776,D$155)+'СЕТ СН'!$I$14+СВЦЭМ!$D$10+'СЕТ СН'!$I$6-'СЕТ СН'!$I$26</f>
        <v>1469.28457101</v>
      </c>
      <c r="E175" s="36">
        <f>SUMIFS(СВЦЭМ!$D$33:$D$776,СВЦЭМ!$A$33:$A$776,$A175,СВЦЭМ!$B$33:$B$776,E$155)+'СЕТ СН'!$I$14+СВЦЭМ!$D$10+'СЕТ СН'!$I$6-'СЕТ СН'!$I$26</f>
        <v>1499.68114339</v>
      </c>
      <c r="F175" s="36">
        <f>SUMIFS(СВЦЭМ!$D$33:$D$776,СВЦЭМ!$A$33:$A$776,$A175,СВЦЭМ!$B$33:$B$776,F$155)+'СЕТ СН'!$I$14+СВЦЭМ!$D$10+'СЕТ СН'!$I$6-'СЕТ СН'!$I$26</f>
        <v>1507.2070856</v>
      </c>
      <c r="G175" s="36">
        <f>SUMIFS(СВЦЭМ!$D$33:$D$776,СВЦЭМ!$A$33:$A$776,$A175,СВЦЭМ!$B$33:$B$776,G$155)+'СЕТ СН'!$I$14+СВЦЭМ!$D$10+'СЕТ СН'!$I$6-'СЕТ СН'!$I$26</f>
        <v>1495.7833222899999</v>
      </c>
      <c r="H175" s="36">
        <f>SUMIFS(СВЦЭМ!$D$33:$D$776,СВЦЭМ!$A$33:$A$776,$A175,СВЦЭМ!$B$33:$B$776,H$155)+'СЕТ СН'!$I$14+СВЦЭМ!$D$10+'СЕТ СН'!$I$6-'СЕТ СН'!$I$26</f>
        <v>1476.5463109</v>
      </c>
      <c r="I175" s="36">
        <f>SUMIFS(СВЦЭМ!$D$33:$D$776,СВЦЭМ!$A$33:$A$776,$A175,СВЦЭМ!$B$33:$B$776,I$155)+'СЕТ СН'!$I$14+СВЦЭМ!$D$10+'СЕТ СН'!$I$6-'СЕТ СН'!$I$26</f>
        <v>1430.8977527699999</v>
      </c>
      <c r="J175" s="36">
        <f>SUMIFS(СВЦЭМ!$D$33:$D$776,СВЦЭМ!$A$33:$A$776,$A175,СВЦЭМ!$B$33:$B$776,J$155)+'СЕТ СН'!$I$14+СВЦЭМ!$D$10+'СЕТ СН'!$I$6-'СЕТ СН'!$I$26</f>
        <v>1385.7059207</v>
      </c>
      <c r="K175" s="36">
        <f>SUMIFS(СВЦЭМ!$D$33:$D$776,СВЦЭМ!$A$33:$A$776,$A175,СВЦЭМ!$B$33:$B$776,K$155)+'СЕТ СН'!$I$14+СВЦЭМ!$D$10+'СЕТ СН'!$I$6-'СЕТ СН'!$I$26</f>
        <v>1371.0291590699999</v>
      </c>
      <c r="L175" s="36">
        <f>SUMIFS(СВЦЭМ!$D$33:$D$776,СВЦЭМ!$A$33:$A$776,$A175,СВЦЭМ!$B$33:$B$776,L$155)+'СЕТ СН'!$I$14+СВЦЭМ!$D$10+'СЕТ СН'!$I$6-'СЕТ СН'!$I$26</f>
        <v>1368.2138283300001</v>
      </c>
      <c r="M175" s="36">
        <f>SUMIFS(СВЦЭМ!$D$33:$D$776,СВЦЭМ!$A$33:$A$776,$A175,СВЦЭМ!$B$33:$B$776,M$155)+'СЕТ СН'!$I$14+СВЦЭМ!$D$10+'СЕТ СН'!$I$6-'СЕТ СН'!$I$26</f>
        <v>1335.4961959299999</v>
      </c>
      <c r="N175" s="36">
        <f>SUMIFS(СВЦЭМ!$D$33:$D$776,СВЦЭМ!$A$33:$A$776,$A175,СВЦЭМ!$B$33:$B$776,N$155)+'СЕТ СН'!$I$14+СВЦЭМ!$D$10+'СЕТ СН'!$I$6-'СЕТ СН'!$I$26</f>
        <v>1306.2112059000001</v>
      </c>
      <c r="O175" s="36">
        <f>SUMIFS(СВЦЭМ!$D$33:$D$776,СВЦЭМ!$A$33:$A$776,$A175,СВЦЭМ!$B$33:$B$776,O$155)+'СЕТ СН'!$I$14+СВЦЭМ!$D$10+'СЕТ СН'!$I$6-'СЕТ СН'!$I$26</f>
        <v>1310.2918719300001</v>
      </c>
      <c r="P175" s="36">
        <f>SUMIFS(СВЦЭМ!$D$33:$D$776,СВЦЭМ!$A$33:$A$776,$A175,СВЦЭМ!$B$33:$B$776,P$155)+'СЕТ СН'!$I$14+СВЦЭМ!$D$10+'СЕТ СН'!$I$6-'СЕТ СН'!$I$26</f>
        <v>1303.20616346</v>
      </c>
      <c r="Q175" s="36">
        <f>SUMIFS(СВЦЭМ!$D$33:$D$776,СВЦЭМ!$A$33:$A$776,$A175,СВЦЭМ!$B$33:$B$776,Q$155)+'СЕТ СН'!$I$14+СВЦЭМ!$D$10+'СЕТ СН'!$I$6-'СЕТ СН'!$I$26</f>
        <v>1304.2092850200002</v>
      </c>
      <c r="R175" s="36">
        <f>SUMIFS(СВЦЭМ!$D$33:$D$776,СВЦЭМ!$A$33:$A$776,$A175,СВЦЭМ!$B$33:$B$776,R$155)+'СЕТ СН'!$I$14+СВЦЭМ!$D$10+'СЕТ СН'!$I$6-'СЕТ СН'!$I$26</f>
        <v>1302.38876983</v>
      </c>
      <c r="S175" s="36">
        <f>SUMIFS(СВЦЭМ!$D$33:$D$776,СВЦЭМ!$A$33:$A$776,$A175,СВЦЭМ!$B$33:$B$776,S$155)+'СЕТ СН'!$I$14+СВЦЭМ!$D$10+'СЕТ СН'!$I$6-'СЕТ СН'!$I$26</f>
        <v>1314.1663577100001</v>
      </c>
      <c r="T175" s="36">
        <f>SUMIFS(СВЦЭМ!$D$33:$D$776,СВЦЭМ!$A$33:$A$776,$A175,СВЦЭМ!$B$33:$B$776,T$155)+'СЕТ СН'!$I$14+СВЦЭМ!$D$10+'СЕТ СН'!$I$6-'СЕТ СН'!$I$26</f>
        <v>1329.3334648099999</v>
      </c>
      <c r="U175" s="36">
        <f>SUMIFS(СВЦЭМ!$D$33:$D$776,СВЦЭМ!$A$33:$A$776,$A175,СВЦЭМ!$B$33:$B$776,U$155)+'СЕТ СН'!$I$14+СВЦЭМ!$D$10+'СЕТ СН'!$I$6-'СЕТ СН'!$I$26</f>
        <v>1345.9375029600001</v>
      </c>
      <c r="V175" s="36">
        <f>SUMIFS(СВЦЭМ!$D$33:$D$776,СВЦЭМ!$A$33:$A$776,$A175,СВЦЭМ!$B$33:$B$776,V$155)+'СЕТ СН'!$I$14+СВЦЭМ!$D$10+'СЕТ СН'!$I$6-'СЕТ СН'!$I$26</f>
        <v>1359.1875664700001</v>
      </c>
      <c r="W175" s="36">
        <f>SUMIFS(СВЦЭМ!$D$33:$D$776,СВЦЭМ!$A$33:$A$776,$A175,СВЦЭМ!$B$33:$B$776,W$155)+'СЕТ СН'!$I$14+СВЦЭМ!$D$10+'СЕТ СН'!$I$6-'СЕТ СН'!$I$26</f>
        <v>1347.0101354600001</v>
      </c>
      <c r="X175" s="36">
        <f>SUMIFS(СВЦЭМ!$D$33:$D$776,СВЦЭМ!$A$33:$A$776,$A175,СВЦЭМ!$B$33:$B$776,X$155)+'СЕТ СН'!$I$14+СВЦЭМ!$D$10+'СЕТ СН'!$I$6-'СЕТ СН'!$I$26</f>
        <v>1322.0288955800002</v>
      </c>
      <c r="Y175" s="36">
        <f>SUMIFS(СВЦЭМ!$D$33:$D$776,СВЦЭМ!$A$33:$A$776,$A175,СВЦЭМ!$B$33:$B$776,Y$155)+'СЕТ СН'!$I$14+СВЦЭМ!$D$10+'СЕТ СН'!$I$6-'СЕТ СН'!$I$26</f>
        <v>1397.16154824</v>
      </c>
    </row>
    <row r="176" spans="1:25" ht="15.75" x14ac:dyDescent="0.2">
      <c r="A176" s="35">
        <f t="shared" si="4"/>
        <v>44095</v>
      </c>
      <c r="B176" s="36">
        <f>SUMIFS(СВЦЭМ!$D$33:$D$776,СВЦЭМ!$A$33:$A$776,$A176,СВЦЭМ!$B$33:$B$776,B$155)+'СЕТ СН'!$I$14+СВЦЭМ!$D$10+'СЕТ СН'!$I$6-'СЕТ СН'!$I$26</f>
        <v>1427.5519895500001</v>
      </c>
      <c r="C176" s="36">
        <f>SUMIFS(СВЦЭМ!$D$33:$D$776,СВЦЭМ!$A$33:$A$776,$A176,СВЦЭМ!$B$33:$B$776,C$155)+'СЕТ СН'!$I$14+СВЦЭМ!$D$10+'СЕТ СН'!$I$6-'СЕТ СН'!$I$26</f>
        <v>1436.1904473</v>
      </c>
      <c r="D176" s="36">
        <f>SUMIFS(СВЦЭМ!$D$33:$D$776,СВЦЭМ!$A$33:$A$776,$A176,СВЦЭМ!$B$33:$B$776,D$155)+'СЕТ СН'!$I$14+СВЦЭМ!$D$10+'СЕТ СН'!$I$6-'СЕТ СН'!$I$26</f>
        <v>1444.1673676099999</v>
      </c>
      <c r="E176" s="36">
        <f>SUMIFS(СВЦЭМ!$D$33:$D$776,СВЦЭМ!$A$33:$A$776,$A176,СВЦЭМ!$B$33:$B$776,E$155)+'СЕТ СН'!$I$14+СВЦЭМ!$D$10+'СЕТ СН'!$I$6-'СЕТ СН'!$I$26</f>
        <v>1464.5230806899999</v>
      </c>
      <c r="F176" s="36">
        <f>SUMIFS(СВЦЭМ!$D$33:$D$776,СВЦЭМ!$A$33:$A$776,$A176,СВЦЭМ!$B$33:$B$776,F$155)+'СЕТ СН'!$I$14+СВЦЭМ!$D$10+'СЕТ СН'!$I$6-'СЕТ СН'!$I$26</f>
        <v>1464.6037096700002</v>
      </c>
      <c r="G176" s="36">
        <f>SUMIFS(СВЦЭМ!$D$33:$D$776,СВЦЭМ!$A$33:$A$776,$A176,СВЦЭМ!$B$33:$B$776,G$155)+'СЕТ СН'!$I$14+СВЦЭМ!$D$10+'СЕТ СН'!$I$6-'СЕТ СН'!$I$26</f>
        <v>1450.4817156300001</v>
      </c>
      <c r="H176" s="36">
        <f>SUMIFS(СВЦЭМ!$D$33:$D$776,СВЦЭМ!$A$33:$A$776,$A176,СВЦЭМ!$B$33:$B$776,H$155)+'СЕТ СН'!$I$14+СВЦЭМ!$D$10+'СЕТ СН'!$I$6-'СЕТ СН'!$I$26</f>
        <v>1406.255639</v>
      </c>
      <c r="I176" s="36">
        <f>SUMIFS(СВЦЭМ!$D$33:$D$776,СВЦЭМ!$A$33:$A$776,$A176,СВЦЭМ!$B$33:$B$776,I$155)+'СЕТ СН'!$I$14+СВЦЭМ!$D$10+'СЕТ СН'!$I$6-'СЕТ СН'!$I$26</f>
        <v>1355.20642161</v>
      </c>
      <c r="J176" s="36">
        <f>SUMIFS(СВЦЭМ!$D$33:$D$776,СВЦЭМ!$A$33:$A$776,$A176,СВЦЭМ!$B$33:$B$776,J$155)+'СЕТ СН'!$I$14+СВЦЭМ!$D$10+'СЕТ СН'!$I$6-'СЕТ СН'!$I$26</f>
        <v>1317.7472884399999</v>
      </c>
      <c r="K176" s="36">
        <f>SUMIFS(СВЦЭМ!$D$33:$D$776,СВЦЭМ!$A$33:$A$776,$A176,СВЦЭМ!$B$33:$B$776,K$155)+'СЕТ СН'!$I$14+СВЦЭМ!$D$10+'СЕТ СН'!$I$6-'СЕТ СН'!$I$26</f>
        <v>1303.2800032700002</v>
      </c>
      <c r="L176" s="36">
        <f>SUMIFS(СВЦЭМ!$D$33:$D$776,СВЦЭМ!$A$33:$A$776,$A176,СВЦЭМ!$B$33:$B$776,L$155)+'СЕТ СН'!$I$14+СВЦЭМ!$D$10+'СЕТ СН'!$I$6-'СЕТ СН'!$I$26</f>
        <v>1319.36924331</v>
      </c>
      <c r="M176" s="36">
        <f>SUMIFS(СВЦЭМ!$D$33:$D$776,СВЦЭМ!$A$33:$A$776,$A176,СВЦЭМ!$B$33:$B$776,M$155)+'СЕТ СН'!$I$14+СВЦЭМ!$D$10+'СЕТ СН'!$I$6-'СЕТ СН'!$I$26</f>
        <v>1288.5204018300001</v>
      </c>
      <c r="N176" s="36">
        <f>SUMIFS(СВЦЭМ!$D$33:$D$776,СВЦЭМ!$A$33:$A$776,$A176,СВЦЭМ!$B$33:$B$776,N$155)+'СЕТ СН'!$I$14+СВЦЭМ!$D$10+'СЕТ СН'!$I$6-'СЕТ СН'!$I$26</f>
        <v>1245.9801305800002</v>
      </c>
      <c r="O176" s="36">
        <f>SUMIFS(СВЦЭМ!$D$33:$D$776,СВЦЭМ!$A$33:$A$776,$A176,СВЦЭМ!$B$33:$B$776,O$155)+'СЕТ СН'!$I$14+СВЦЭМ!$D$10+'СЕТ СН'!$I$6-'СЕТ СН'!$I$26</f>
        <v>1246.9342508499999</v>
      </c>
      <c r="P176" s="36">
        <f>SUMIFS(СВЦЭМ!$D$33:$D$776,СВЦЭМ!$A$33:$A$776,$A176,СВЦЭМ!$B$33:$B$776,P$155)+'СЕТ СН'!$I$14+СВЦЭМ!$D$10+'СЕТ СН'!$I$6-'СЕТ СН'!$I$26</f>
        <v>1241.65095363</v>
      </c>
      <c r="Q176" s="36">
        <f>SUMIFS(СВЦЭМ!$D$33:$D$776,СВЦЭМ!$A$33:$A$776,$A176,СВЦЭМ!$B$33:$B$776,Q$155)+'СЕТ СН'!$I$14+СВЦЭМ!$D$10+'СЕТ СН'!$I$6-'СЕТ СН'!$I$26</f>
        <v>1239.41138542</v>
      </c>
      <c r="R176" s="36">
        <f>SUMIFS(СВЦЭМ!$D$33:$D$776,СВЦЭМ!$A$33:$A$776,$A176,СВЦЭМ!$B$33:$B$776,R$155)+'СЕТ СН'!$I$14+СВЦЭМ!$D$10+'СЕТ СН'!$I$6-'СЕТ СН'!$I$26</f>
        <v>1237.81701892</v>
      </c>
      <c r="S176" s="36">
        <f>SUMIFS(СВЦЭМ!$D$33:$D$776,СВЦЭМ!$A$33:$A$776,$A176,СВЦЭМ!$B$33:$B$776,S$155)+'СЕТ СН'!$I$14+СВЦЭМ!$D$10+'СЕТ СН'!$I$6-'СЕТ СН'!$I$26</f>
        <v>1247.09553286</v>
      </c>
      <c r="T176" s="36">
        <f>SUMIFS(СВЦЭМ!$D$33:$D$776,СВЦЭМ!$A$33:$A$776,$A176,СВЦЭМ!$B$33:$B$776,T$155)+'СЕТ СН'!$I$14+СВЦЭМ!$D$10+'СЕТ СН'!$I$6-'СЕТ СН'!$I$26</f>
        <v>1272.5545282399999</v>
      </c>
      <c r="U176" s="36">
        <f>SUMIFS(СВЦЭМ!$D$33:$D$776,СВЦЭМ!$A$33:$A$776,$A176,СВЦЭМ!$B$33:$B$776,U$155)+'СЕТ СН'!$I$14+СВЦЭМ!$D$10+'СЕТ СН'!$I$6-'СЕТ СН'!$I$26</f>
        <v>1286.51132037</v>
      </c>
      <c r="V176" s="36">
        <f>SUMIFS(СВЦЭМ!$D$33:$D$776,СВЦЭМ!$A$33:$A$776,$A176,СВЦЭМ!$B$33:$B$776,V$155)+'СЕТ СН'!$I$14+СВЦЭМ!$D$10+'СЕТ СН'!$I$6-'СЕТ СН'!$I$26</f>
        <v>1295.0645746300002</v>
      </c>
      <c r="W176" s="36">
        <f>SUMIFS(СВЦЭМ!$D$33:$D$776,СВЦЭМ!$A$33:$A$776,$A176,СВЦЭМ!$B$33:$B$776,W$155)+'СЕТ СН'!$I$14+СВЦЭМ!$D$10+'СЕТ СН'!$I$6-'СЕТ СН'!$I$26</f>
        <v>1273.86911523</v>
      </c>
      <c r="X176" s="36">
        <f>SUMIFS(СВЦЭМ!$D$33:$D$776,СВЦЭМ!$A$33:$A$776,$A176,СВЦЭМ!$B$33:$B$776,X$155)+'СЕТ СН'!$I$14+СВЦЭМ!$D$10+'СЕТ СН'!$I$6-'СЕТ СН'!$I$26</f>
        <v>1250.32498693</v>
      </c>
      <c r="Y176" s="36">
        <f>SUMIFS(СВЦЭМ!$D$33:$D$776,СВЦЭМ!$A$33:$A$776,$A176,СВЦЭМ!$B$33:$B$776,Y$155)+'СЕТ СН'!$I$14+СВЦЭМ!$D$10+'СЕТ СН'!$I$6-'СЕТ СН'!$I$26</f>
        <v>1338.81761957</v>
      </c>
    </row>
    <row r="177" spans="1:27" ht="15.75" x14ac:dyDescent="0.2">
      <c r="A177" s="35">
        <f t="shared" si="4"/>
        <v>44096</v>
      </c>
      <c r="B177" s="36">
        <f>SUMIFS(СВЦЭМ!$D$33:$D$776,СВЦЭМ!$A$33:$A$776,$A177,СВЦЭМ!$B$33:$B$776,B$155)+'СЕТ СН'!$I$14+СВЦЭМ!$D$10+'СЕТ СН'!$I$6-'СЕТ СН'!$I$26</f>
        <v>1432.53729948</v>
      </c>
      <c r="C177" s="36">
        <f>SUMIFS(СВЦЭМ!$D$33:$D$776,СВЦЭМ!$A$33:$A$776,$A177,СВЦЭМ!$B$33:$B$776,C$155)+'СЕТ СН'!$I$14+СВЦЭМ!$D$10+'СЕТ СН'!$I$6-'СЕТ СН'!$I$26</f>
        <v>1471.5938980400001</v>
      </c>
      <c r="D177" s="36">
        <f>SUMIFS(СВЦЭМ!$D$33:$D$776,СВЦЭМ!$A$33:$A$776,$A177,СВЦЭМ!$B$33:$B$776,D$155)+'СЕТ СН'!$I$14+СВЦЭМ!$D$10+'СЕТ СН'!$I$6-'СЕТ СН'!$I$26</f>
        <v>1490.84890189</v>
      </c>
      <c r="E177" s="36">
        <f>SUMIFS(СВЦЭМ!$D$33:$D$776,СВЦЭМ!$A$33:$A$776,$A177,СВЦЭМ!$B$33:$B$776,E$155)+'СЕТ СН'!$I$14+СВЦЭМ!$D$10+'СЕТ СН'!$I$6-'СЕТ СН'!$I$26</f>
        <v>1511.70702188</v>
      </c>
      <c r="F177" s="36">
        <f>SUMIFS(СВЦЭМ!$D$33:$D$776,СВЦЭМ!$A$33:$A$776,$A177,СВЦЭМ!$B$33:$B$776,F$155)+'СЕТ СН'!$I$14+СВЦЭМ!$D$10+'СЕТ СН'!$I$6-'СЕТ СН'!$I$26</f>
        <v>1496.3151854500002</v>
      </c>
      <c r="G177" s="36">
        <f>SUMIFS(СВЦЭМ!$D$33:$D$776,СВЦЭМ!$A$33:$A$776,$A177,СВЦЭМ!$B$33:$B$776,G$155)+'СЕТ СН'!$I$14+СВЦЭМ!$D$10+'СЕТ СН'!$I$6-'СЕТ СН'!$I$26</f>
        <v>1471.78061933</v>
      </c>
      <c r="H177" s="36">
        <f>SUMIFS(СВЦЭМ!$D$33:$D$776,СВЦЭМ!$A$33:$A$776,$A177,СВЦЭМ!$B$33:$B$776,H$155)+'СЕТ СН'!$I$14+СВЦЭМ!$D$10+'СЕТ СН'!$I$6-'СЕТ СН'!$I$26</f>
        <v>1432.2991868300001</v>
      </c>
      <c r="I177" s="36">
        <f>SUMIFS(СВЦЭМ!$D$33:$D$776,СВЦЭМ!$A$33:$A$776,$A177,СВЦЭМ!$B$33:$B$776,I$155)+'СЕТ СН'!$I$14+СВЦЭМ!$D$10+'СЕТ СН'!$I$6-'СЕТ СН'!$I$26</f>
        <v>1403.0593529299999</v>
      </c>
      <c r="J177" s="36">
        <f>SUMIFS(СВЦЭМ!$D$33:$D$776,СВЦЭМ!$A$33:$A$776,$A177,СВЦЭМ!$B$33:$B$776,J$155)+'СЕТ СН'!$I$14+СВЦЭМ!$D$10+'СЕТ СН'!$I$6-'СЕТ СН'!$I$26</f>
        <v>1373.0645703800001</v>
      </c>
      <c r="K177" s="36">
        <f>SUMIFS(СВЦЭМ!$D$33:$D$776,СВЦЭМ!$A$33:$A$776,$A177,СВЦЭМ!$B$33:$B$776,K$155)+'СЕТ СН'!$I$14+СВЦЭМ!$D$10+'СЕТ СН'!$I$6-'СЕТ СН'!$I$26</f>
        <v>1362.74367818</v>
      </c>
      <c r="L177" s="36">
        <f>SUMIFS(СВЦЭМ!$D$33:$D$776,СВЦЭМ!$A$33:$A$776,$A177,СВЦЭМ!$B$33:$B$776,L$155)+'СЕТ СН'!$I$14+СВЦЭМ!$D$10+'СЕТ СН'!$I$6-'СЕТ СН'!$I$26</f>
        <v>1362.17340846</v>
      </c>
      <c r="M177" s="36">
        <f>SUMIFS(СВЦЭМ!$D$33:$D$776,СВЦЭМ!$A$33:$A$776,$A177,СВЦЭМ!$B$33:$B$776,M$155)+'СЕТ СН'!$I$14+СВЦЭМ!$D$10+'СЕТ СН'!$I$6-'СЕТ СН'!$I$26</f>
        <v>1336.6426736799999</v>
      </c>
      <c r="N177" s="36">
        <f>SUMIFS(СВЦЭМ!$D$33:$D$776,СВЦЭМ!$A$33:$A$776,$A177,СВЦЭМ!$B$33:$B$776,N$155)+'СЕТ СН'!$I$14+СВЦЭМ!$D$10+'СЕТ СН'!$I$6-'СЕТ СН'!$I$26</f>
        <v>1286.4976742399999</v>
      </c>
      <c r="O177" s="36">
        <f>SUMIFS(СВЦЭМ!$D$33:$D$776,СВЦЭМ!$A$33:$A$776,$A177,СВЦЭМ!$B$33:$B$776,O$155)+'СЕТ СН'!$I$14+СВЦЭМ!$D$10+'СЕТ СН'!$I$6-'СЕТ СН'!$I$26</f>
        <v>1276.3606367100001</v>
      </c>
      <c r="P177" s="36">
        <f>SUMIFS(СВЦЭМ!$D$33:$D$776,СВЦЭМ!$A$33:$A$776,$A177,СВЦЭМ!$B$33:$B$776,P$155)+'СЕТ СН'!$I$14+СВЦЭМ!$D$10+'СЕТ СН'!$I$6-'СЕТ СН'!$I$26</f>
        <v>1272.0224029400001</v>
      </c>
      <c r="Q177" s="36">
        <f>SUMIFS(СВЦЭМ!$D$33:$D$776,СВЦЭМ!$A$33:$A$776,$A177,СВЦЭМ!$B$33:$B$776,Q$155)+'СЕТ СН'!$I$14+СВЦЭМ!$D$10+'СЕТ СН'!$I$6-'СЕТ СН'!$I$26</f>
        <v>1274.1851274400001</v>
      </c>
      <c r="R177" s="36">
        <f>SUMIFS(СВЦЭМ!$D$33:$D$776,СВЦЭМ!$A$33:$A$776,$A177,СВЦЭМ!$B$33:$B$776,R$155)+'СЕТ СН'!$I$14+СВЦЭМ!$D$10+'СЕТ СН'!$I$6-'СЕТ СН'!$I$26</f>
        <v>1272.2599510800001</v>
      </c>
      <c r="S177" s="36">
        <f>SUMIFS(СВЦЭМ!$D$33:$D$776,СВЦЭМ!$A$33:$A$776,$A177,СВЦЭМ!$B$33:$B$776,S$155)+'СЕТ СН'!$I$14+СВЦЭМ!$D$10+'СЕТ СН'!$I$6-'СЕТ СН'!$I$26</f>
        <v>1278.8038732800001</v>
      </c>
      <c r="T177" s="36">
        <f>SUMIFS(СВЦЭМ!$D$33:$D$776,СВЦЭМ!$A$33:$A$776,$A177,СВЦЭМ!$B$33:$B$776,T$155)+'СЕТ СН'!$I$14+СВЦЭМ!$D$10+'СЕТ СН'!$I$6-'СЕТ СН'!$I$26</f>
        <v>1288.8958289299999</v>
      </c>
      <c r="U177" s="36">
        <f>SUMIFS(СВЦЭМ!$D$33:$D$776,СВЦЭМ!$A$33:$A$776,$A177,СВЦЭМ!$B$33:$B$776,U$155)+'СЕТ СН'!$I$14+СВЦЭМ!$D$10+'СЕТ СН'!$I$6-'СЕТ СН'!$I$26</f>
        <v>1312.8244023500001</v>
      </c>
      <c r="V177" s="36">
        <f>SUMIFS(СВЦЭМ!$D$33:$D$776,СВЦЭМ!$A$33:$A$776,$A177,СВЦЭМ!$B$33:$B$776,V$155)+'СЕТ СН'!$I$14+СВЦЭМ!$D$10+'СЕТ СН'!$I$6-'СЕТ СН'!$I$26</f>
        <v>1313.1711928700001</v>
      </c>
      <c r="W177" s="36">
        <f>SUMIFS(СВЦЭМ!$D$33:$D$776,СВЦЭМ!$A$33:$A$776,$A177,СВЦЭМ!$B$33:$B$776,W$155)+'СЕТ СН'!$I$14+СВЦЭМ!$D$10+'СЕТ СН'!$I$6-'СЕТ СН'!$I$26</f>
        <v>1300.94607071</v>
      </c>
      <c r="X177" s="36">
        <f>SUMIFS(СВЦЭМ!$D$33:$D$776,СВЦЭМ!$A$33:$A$776,$A177,СВЦЭМ!$B$33:$B$776,X$155)+'СЕТ СН'!$I$14+СВЦЭМ!$D$10+'СЕТ СН'!$I$6-'СЕТ СН'!$I$26</f>
        <v>1298.2371217899999</v>
      </c>
      <c r="Y177" s="36">
        <f>SUMIFS(СВЦЭМ!$D$33:$D$776,СВЦЭМ!$A$33:$A$776,$A177,СВЦЭМ!$B$33:$B$776,Y$155)+'СЕТ СН'!$I$14+СВЦЭМ!$D$10+'СЕТ СН'!$I$6-'СЕТ СН'!$I$26</f>
        <v>1372.64101805</v>
      </c>
    </row>
    <row r="178" spans="1:27" ht="15.75" x14ac:dyDescent="0.2">
      <c r="A178" s="35">
        <f t="shared" si="4"/>
        <v>44097</v>
      </c>
      <c r="B178" s="36">
        <f>SUMIFS(СВЦЭМ!$D$33:$D$776,СВЦЭМ!$A$33:$A$776,$A178,СВЦЭМ!$B$33:$B$776,B$155)+'СЕТ СН'!$I$14+СВЦЭМ!$D$10+'СЕТ СН'!$I$6-'СЕТ СН'!$I$26</f>
        <v>1423.1483839800001</v>
      </c>
      <c r="C178" s="36">
        <f>SUMIFS(СВЦЭМ!$D$33:$D$776,СВЦЭМ!$A$33:$A$776,$A178,СВЦЭМ!$B$33:$B$776,C$155)+'СЕТ СН'!$I$14+СВЦЭМ!$D$10+'СЕТ СН'!$I$6-'СЕТ СН'!$I$26</f>
        <v>1459.7627358499999</v>
      </c>
      <c r="D178" s="36">
        <f>SUMIFS(СВЦЭМ!$D$33:$D$776,СВЦЭМ!$A$33:$A$776,$A178,СВЦЭМ!$B$33:$B$776,D$155)+'СЕТ СН'!$I$14+СВЦЭМ!$D$10+'СЕТ СН'!$I$6-'СЕТ СН'!$I$26</f>
        <v>1474.6822138</v>
      </c>
      <c r="E178" s="36">
        <f>SUMIFS(СВЦЭМ!$D$33:$D$776,СВЦЭМ!$A$33:$A$776,$A178,СВЦЭМ!$B$33:$B$776,E$155)+'СЕТ СН'!$I$14+СВЦЭМ!$D$10+'СЕТ СН'!$I$6-'СЕТ СН'!$I$26</f>
        <v>1493.0790761399999</v>
      </c>
      <c r="F178" s="36">
        <f>SUMIFS(СВЦЭМ!$D$33:$D$776,СВЦЭМ!$A$33:$A$776,$A178,СВЦЭМ!$B$33:$B$776,F$155)+'СЕТ СН'!$I$14+СВЦЭМ!$D$10+'СЕТ СН'!$I$6-'СЕТ СН'!$I$26</f>
        <v>1502.2075331000001</v>
      </c>
      <c r="G178" s="36">
        <f>SUMIFS(СВЦЭМ!$D$33:$D$776,СВЦЭМ!$A$33:$A$776,$A178,СВЦЭМ!$B$33:$B$776,G$155)+'СЕТ СН'!$I$14+СВЦЭМ!$D$10+'СЕТ СН'!$I$6-'СЕТ СН'!$I$26</f>
        <v>1482.38812315</v>
      </c>
      <c r="H178" s="36">
        <f>SUMIFS(СВЦЭМ!$D$33:$D$776,СВЦЭМ!$A$33:$A$776,$A178,СВЦЭМ!$B$33:$B$776,H$155)+'СЕТ СН'!$I$14+СВЦЭМ!$D$10+'СЕТ СН'!$I$6-'СЕТ СН'!$I$26</f>
        <v>1429.68558635</v>
      </c>
      <c r="I178" s="36">
        <f>SUMIFS(СВЦЭМ!$D$33:$D$776,СВЦЭМ!$A$33:$A$776,$A178,СВЦЭМ!$B$33:$B$776,I$155)+'СЕТ СН'!$I$14+СВЦЭМ!$D$10+'СЕТ СН'!$I$6-'СЕТ СН'!$I$26</f>
        <v>1372.4604220000001</v>
      </c>
      <c r="J178" s="36">
        <f>SUMIFS(СВЦЭМ!$D$33:$D$776,СВЦЭМ!$A$33:$A$776,$A178,СВЦЭМ!$B$33:$B$776,J$155)+'СЕТ СН'!$I$14+СВЦЭМ!$D$10+'СЕТ СН'!$I$6-'СЕТ СН'!$I$26</f>
        <v>1343.9959684</v>
      </c>
      <c r="K178" s="36">
        <f>SUMIFS(СВЦЭМ!$D$33:$D$776,СВЦЭМ!$A$33:$A$776,$A178,СВЦЭМ!$B$33:$B$776,K$155)+'СЕТ СН'!$I$14+СВЦЭМ!$D$10+'СЕТ СН'!$I$6-'СЕТ СН'!$I$26</f>
        <v>1339.6718353199999</v>
      </c>
      <c r="L178" s="36">
        <f>SUMIFS(СВЦЭМ!$D$33:$D$776,СВЦЭМ!$A$33:$A$776,$A178,СВЦЭМ!$B$33:$B$776,L$155)+'СЕТ СН'!$I$14+СВЦЭМ!$D$10+'СЕТ СН'!$I$6-'СЕТ СН'!$I$26</f>
        <v>1332.99828938</v>
      </c>
      <c r="M178" s="36">
        <f>SUMIFS(СВЦЭМ!$D$33:$D$776,СВЦЭМ!$A$33:$A$776,$A178,СВЦЭМ!$B$33:$B$776,M$155)+'СЕТ СН'!$I$14+СВЦЭМ!$D$10+'СЕТ СН'!$I$6-'СЕТ СН'!$I$26</f>
        <v>1292.1921608299999</v>
      </c>
      <c r="N178" s="36">
        <f>SUMIFS(СВЦЭМ!$D$33:$D$776,СВЦЭМ!$A$33:$A$776,$A178,СВЦЭМ!$B$33:$B$776,N$155)+'СЕТ СН'!$I$14+СВЦЭМ!$D$10+'СЕТ СН'!$I$6-'СЕТ СН'!$I$26</f>
        <v>1287.14797217</v>
      </c>
      <c r="O178" s="36">
        <f>SUMIFS(СВЦЭМ!$D$33:$D$776,СВЦЭМ!$A$33:$A$776,$A178,СВЦЭМ!$B$33:$B$776,O$155)+'СЕТ СН'!$I$14+СВЦЭМ!$D$10+'СЕТ СН'!$I$6-'СЕТ СН'!$I$26</f>
        <v>1285.70847847</v>
      </c>
      <c r="P178" s="36">
        <f>SUMIFS(СВЦЭМ!$D$33:$D$776,СВЦЭМ!$A$33:$A$776,$A178,СВЦЭМ!$B$33:$B$776,P$155)+'СЕТ СН'!$I$14+СВЦЭМ!$D$10+'СЕТ СН'!$I$6-'СЕТ СН'!$I$26</f>
        <v>1280.96853627</v>
      </c>
      <c r="Q178" s="36">
        <f>SUMIFS(СВЦЭМ!$D$33:$D$776,СВЦЭМ!$A$33:$A$776,$A178,СВЦЭМ!$B$33:$B$776,Q$155)+'СЕТ СН'!$I$14+СВЦЭМ!$D$10+'СЕТ СН'!$I$6-'СЕТ СН'!$I$26</f>
        <v>1281.0733793899999</v>
      </c>
      <c r="R178" s="36">
        <f>SUMIFS(СВЦЭМ!$D$33:$D$776,СВЦЭМ!$A$33:$A$776,$A178,СВЦЭМ!$B$33:$B$776,R$155)+'СЕТ СН'!$I$14+СВЦЭМ!$D$10+'СЕТ СН'!$I$6-'СЕТ СН'!$I$26</f>
        <v>1276.7094262400001</v>
      </c>
      <c r="S178" s="36">
        <f>SUMIFS(СВЦЭМ!$D$33:$D$776,СВЦЭМ!$A$33:$A$776,$A178,СВЦЭМ!$B$33:$B$776,S$155)+'СЕТ СН'!$I$14+СВЦЭМ!$D$10+'СЕТ СН'!$I$6-'СЕТ СН'!$I$26</f>
        <v>1283.33094557</v>
      </c>
      <c r="T178" s="36">
        <f>SUMIFS(СВЦЭМ!$D$33:$D$776,СВЦЭМ!$A$33:$A$776,$A178,СВЦЭМ!$B$33:$B$776,T$155)+'СЕТ СН'!$I$14+СВЦЭМ!$D$10+'СЕТ СН'!$I$6-'СЕТ СН'!$I$26</f>
        <v>1286.0676814399999</v>
      </c>
      <c r="U178" s="36">
        <f>SUMIFS(СВЦЭМ!$D$33:$D$776,СВЦЭМ!$A$33:$A$776,$A178,СВЦЭМ!$B$33:$B$776,U$155)+'СЕТ СН'!$I$14+СВЦЭМ!$D$10+'СЕТ СН'!$I$6-'СЕТ СН'!$I$26</f>
        <v>1303.8590450900001</v>
      </c>
      <c r="V178" s="36">
        <f>SUMIFS(СВЦЭМ!$D$33:$D$776,СВЦЭМ!$A$33:$A$776,$A178,СВЦЭМ!$B$33:$B$776,V$155)+'СЕТ СН'!$I$14+СВЦЭМ!$D$10+'СЕТ СН'!$I$6-'СЕТ СН'!$I$26</f>
        <v>1297.37821407</v>
      </c>
      <c r="W178" s="36">
        <f>SUMIFS(СВЦЭМ!$D$33:$D$776,СВЦЭМ!$A$33:$A$776,$A178,СВЦЭМ!$B$33:$B$776,W$155)+'СЕТ СН'!$I$14+СВЦЭМ!$D$10+'СЕТ СН'!$I$6-'СЕТ СН'!$I$26</f>
        <v>1287.2015817900001</v>
      </c>
      <c r="X178" s="36">
        <f>SUMIFS(СВЦЭМ!$D$33:$D$776,СВЦЭМ!$A$33:$A$776,$A178,СВЦЭМ!$B$33:$B$776,X$155)+'СЕТ СН'!$I$14+СВЦЭМ!$D$10+'СЕТ СН'!$I$6-'СЕТ СН'!$I$26</f>
        <v>1275.11012091</v>
      </c>
      <c r="Y178" s="36">
        <f>SUMIFS(СВЦЭМ!$D$33:$D$776,СВЦЭМ!$A$33:$A$776,$A178,СВЦЭМ!$B$33:$B$776,Y$155)+'СЕТ СН'!$I$14+СВЦЭМ!$D$10+'СЕТ СН'!$I$6-'СЕТ СН'!$I$26</f>
        <v>1332.30276856</v>
      </c>
    </row>
    <row r="179" spans="1:27" ht="15.75" x14ac:dyDescent="0.2">
      <c r="A179" s="35">
        <f t="shared" si="4"/>
        <v>44098</v>
      </c>
      <c r="B179" s="36">
        <f>SUMIFS(СВЦЭМ!$D$33:$D$776,СВЦЭМ!$A$33:$A$776,$A179,СВЦЭМ!$B$33:$B$776,B$155)+'СЕТ СН'!$I$14+СВЦЭМ!$D$10+'СЕТ СН'!$I$6-'СЕТ СН'!$I$26</f>
        <v>1448.057879</v>
      </c>
      <c r="C179" s="36">
        <f>SUMIFS(СВЦЭМ!$D$33:$D$776,СВЦЭМ!$A$33:$A$776,$A179,СВЦЭМ!$B$33:$B$776,C$155)+'СЕТ СН'!$I$14+СВЦЭМ!$D$10+'СЕТ СН'!$I$6-'СЕТ СН'!$I$26</f>
        <v>1465.8465245100001</v>
      </c>
      <c r="D179" s="36">
        <f>SUMIFS(СВЦЭМ!$D$33:$D$776,СВЦЭМ!$A$33:$A$776,$A179,СВЦЭМ!$B$33:$B$776,D$155)+'СЕТ СН'!$I$14+СВЦЭМ!$D$10+'СЕТ СН'!$I$6-'СЕТ СН'!$I$26</f>
        <v>1482.8522372100001</v>
      </c>
      <c r="E179" s="36">
        <f>SUMIFS(СВЦЭМ!$D$33:$D$776,СВЦЭМ!$A$33:$A$776,$A179,СВЦЭМ!$B$33:$B$776,E$155)+'СЕТ СН'!$I$14+СВЦЭМ!$D$10+'СЕТ СН'!$I$6-'СЕТ СН'!$I$26</f>
        <v>1488.7022667199999</v>
      </c>
      <c r="F179" s="36">
        <f>SUMIFS(СВЦЭМ!$D$33:$D$776,СВЦЭМ!$A$33:$A$776,$A179,СВЦЭМ!$B$33:$B$776,F$155)+'СЕТ СН'!$I$14+СВЦЭМ!$D$10+'СЕТ СН'!$I$6-'СЕТ СН'!$I$26</f>
        <v>1479.56018335</v>
      </c>
      <c r="G179" s="36">
        <f>SUMIFS(СВЦЭМ!$D$33:$D$776,СВЦЭМ!$A$33:$A$776,$A179,СВЦЭМ!$B$33:$B$776,G$155)+'СЕТ СН'!$I$14+СВЦЭМ!$D$10+'СЕТ СН'!$I$6-'СЕТ СН'!$I$26</f>
        <v>1477.1657619500002</v>
      </c>
      <c r="H179" s="36">
        <f>SUMIFS(СВЦЭМ!$D$33:$D$776,СВЦЭМ!$A$33:$A$776,$A179,СВЦЭМ!$B$33:$B$776,H$155)+'СЕТ СН'!$I$14+СВЦЭМ!$D$10+'СЕТ СН'!$I$6-'СЕТ СН'!$I$26</f>
        <v>1479.5141233300001</v>
      </c>
      <c r="I179" s="36">
        <f>SUMIFS(СВЦЭМ!$D$33:$D$776,СВЦЭМ!$A$33:$A$776,$A179,СВЦЭМ!$B$33:$B$776,I$155)+'СЕТ СН'!$I$14+СВЦЭМ!$D$10+'СЕТ СН'!$I$6-'СЕТ СН'!$I$26</f>
        <v>1391.3162578000001</v>
      </c>
      <c r="J179" s="36">
        <f>SUMIFS(СВЦЭМ!$D$33:$D$776,СВЦЭМ!$A$33:$A$776,$A179,СВЦЭМ!$B$33:$B$776,J$155)+'СЕТ СН'!$I$14+СВЦЭМ!$D$10+'СЕТ СН'!$I$6-'СЕТ СН'!$I$26</f>
        <v>1359.1192080199999</v>
      </c>
      <c r="K179" s="36">
        <f>SUMIFS(СВЦЭМ!$D$33:$D$776,СВЦЭМ!$A$33:$A$776,$A179,СВЦЭМ!$B$33:$B$776,K$155)+'СЕТ СН'!$I$14+СВЦЭМ!$D$10+'СЕТ СН'!$I$6-'СЕТ СН'!$I$26</f>
        <v>1363.12175168</v>
      </c>
      <c r="L179" s="36">
        <f>SUMIFS(СВЦЭМ!$D$33:$D$776,СВЦЭМ!$A$33:$A$776,$A179,СВЦЭМ!$B$33:$B$776,L$155)+'СЕТ СН'!$I$14+СВЦЭМ!$D$10+'СЕТ СН'!$I$6-'СЕТ СН'!$I$26</f>
        <v>1373.8436059199998</v>
      </c>
      <c r="M179" s="36">
        <f>SUMIFS(СВЦЭМ!$D$33:$D$776,СВЦЭМ!$A$33:$A$776,$A179,СВЦЭМ!$B$33:$B$776,M$155)+'СЕТ СН'!$I$14+СВЦЭМ!$D$10+'СЕТ СН'!$I$6-'СЕТ СН'!$I$26</f>
        <v>1336.6047922100001</v>
      </c>
      <c r="N179" s="36">
        <f>SUMIFS(СВЦЭМ!$D$33:$D$776,СВЦЭМ!$A$33:$A$776,$A179,СВЦЭМ!$B$33:$B$776,N$155)+'СЕТ СН'!$I$14+СВЦЭМ!$D$10+'СЕТ СН'!$I$6-'СЕТ СН'!$I$26</f>
        <v>1289.5830070000002</v>
      </c>
      <c r="O179" s="36">
        <f>SUMIFS(СВЦЭМ!$D$33:$D$776,СВЦЭМ!$A$33:$A$776,$A179,СВЦЭМ!$B$33:$B$776,O$155)+'СЕТ СН'!$I$14+СВЦЭМ!$D$10+'СЕТ СН'!$I$6-'СЕТ СН'!$I$26</f>
        <v>1287.4684065000001</v>
      </c>
      <c r="P179" s="36">
        <f>SUMIFS(СВЦЭМ!$D$33:$D$776,СВЦЭМ!$A$33:$A$776,$A179,СВЦЭМ!$B$33:$B$776,P$155)+'СЕТ СН'!$I$14+СВЦЭМ!$D$10+'СЕТ СН'!$I$6-'СЕТ СН'!$I$26</f>
        <v>1285.1907463299999</v>
      </c>
      <c r="Q179" s="36">
        <f>SUMIFS(СВЦЭМ!$D$33:$D$776,СВЦЭМ!$A$33:$A$776,$A179,СВЦЭМ!$B$33:$B$776,Q$155)+'СЕТ СН'!$I$14+СВЦЭМ!$D$10+'СЕТ СН'!$I$6-'СЕТ СН'!$I$26</f>
        <v>1280.2950581099999</v>
      </c>
      <c r="R179" s="36">
        <f>SUMIFS(СВЦЭМ!$D$33:$D$776,СВЦЭМ!$A$33:$A$776,$A179,СВЦЭМ!$B$33:$B$776,R$155)+'СЕТ СН'!$I$14+СВЦЭМ!$D$10+'СЕТ СН'!$I$6-'СЕТ СН'!$I$26</f>
        <v>1276.04070211</v>
      </c>
      <c r="S179" s="36">
        <f>SUMIFS(СВЦЭМ!$D$33:$D$776,СВЦЭМ!$A$33:$A$776,$A179,СВЦЭМ!$B$33:$B$776,S$155)+'СЕТ СН'!$I$14+СВЦЭМ!$D$10+'СЕТ СН'!$I$6-'СЕТ СН'!$I$26</f>
        <v>1281.05923226</v>
      </c>
      <c r="T179" s="36">
        <f>SUMIFS(СВЦЭМ!$D$33:$D$776,СВЦЭМ!$A$33:$A$776,$A179,СВЦЭМ!$B$33:$B$776,T$155)+'СЕТ СН'!$I$14+СВЦЭМ!$D$10+'СЕТ СН'!$I$6-'СЕТ СН'!$I$26</f>
        <v>1286.72192322</v>
      </c>
      <c r="U179" s="36">
        <f>SUMIFS(СВЦЭМ!$D$33:$D$776,СВЦЭМ!$A$33:$A$776,$A179,СВЦЭМ!$B$33:$B$776,U$155)+'СЕТ СН'!$I$14+СВЦЭМ!$D$10+'СЕТ СН'!$I$6-'СЕТ СН'!$I$26</f>
        <v>1318.80882735</v>
      </c>
      <c r="V179" s="36">
        <f>SUMIFS(СВЦЭМ!$D$33:$D$776,СВЦЭМ!$A$33:$A$776,$A179,СВЦЭМ!$B$33:$B$776,V$155)+'СЕТ СН'!$I$14+СВЦЭМ!$D$10+'СЕТ СН'!$I$6-'СЕТ СН'!$I$26</f>
        <v>1315.3216673699999</v>
      </c>
      <c r="W179" s="36">
        <f>SUMIFS(СВЦЭМ!$D$33:$D$776,СВЦЭМ!$A$33:$A$776,$A179,СВЦЭМ!$B$33:$B$776,W$155)+'СЕТ СН'!$I$14+СВЦЭМ!$D$10+'СЕТ СН'!$I$6-'СЕТ СН'!$I$26</f>
        <v>1363.5912299400002</v>
      </c>
      <c r="X179" s="36">
        <f>SUMIFS(СВЦЭМ!$D$33:$D$776,СВЦЭМ!$A$33:$A$776,$A179,СВЦЭМ!$B$33:$B$776,X$155)+'СЕТ СН'!$I$14+СВЦЭМ!$D$10+'СЕТ СН'!$I$6-'СЕТ СН'!$I$26</f>
        <v>1379.17837022</v>
      </c>
      <c r="Y179" s="36">
        <f>SUMIFS(СВЦЭМ!$D$33:$D$776,СВЦЭМ!$A$33:$A$776,$A179,СВЦЭМ!$B$33:$B$776,Y$155)+'СЕТ СН'!$I$14+СВЦЭМ!$D$10+'СЕТ СН'!$I$6-'СЕТ СН'!$I$26</f>
        <v>1424.0653332500001</v>
      </c>
    </row>
    <row r="180" spans="1:27" ht="15.75" x14ac:dyDescent="0.2">
      <c r="A180" s="35">
        <f t="shared" si="4"/>
        <v>44099</v>
      </c>
      <c r="B180" s="36">
        <f>SUMIFS(СВЦЭМ!$D$33:$D$776,СВЦЭМ!$A$33:$A$776,$A180,СВЦЭМ!$B$33:$B$776,B$155)+'СЕТ СН'!$I$14+СВЦЭМ!$D$10+'СЕТ СН'!$I$6-'СЕТ СН'!$I$26</f>
        <v>1417.92591756</v>
      </c>
      <c r="C180" s="36">
        <f>SUMIFS(СВЦЭМ!$D$33:$D$776,СВЦЭМ!$A$33:$A$776,$A180,СВЦЭМ!$B$33:$B$776,C$155)+'СЕТ СН'!$I$14+СВЦЭМ!$D$10+'СЕТ СН'!$I$6-'СЕТ СН'!$I$26</f>
        <v>1432.5935118100001</v>
      </c>
      <c r="D180" s="36">
        <f>SUMIFS(СВЦЭМ!$D$33:$D$776,СВЦЭМ!$A$33:$A$776,$A180,СВЦЭМ!$B$33:$B$776,D$155)+'СЕТ СН'!$I$14+СВЦЭМ!$D$10+'СЕТ СН'!$I$6-'СЕТ СН'!$I$26</f>
        <v>1446.4785339300001</v>
      </c>
      <c r="E180" s="36">
        <f>SUMIFS(СВЦЭМ!$D$33:$D$776,СВЦЭМ!$A$33:$A$776,$A180,СВЦЭМ!$B$33:$B$776,E$155)+'СЕТ СН'!$I$14+СВЦЭМ!$D$10+'СЕТ СН'!$I$6-'СЕТ СН'!$I$26</f>
        <v>1449.2346855199999</v>
      </c>
      <c r="F180" s="36">
        <f>SUMIFS(СВЦЭМ!$D$33:$D$776,СВЦЭМ!$A$33:$A$776,$A180,СВЦЭМ!$B$33:$B$776,F$155)+'СЕТ СН'!$I$14+СВЦЭМ!$D$10+'СЕТ СН'!$I$6-'СЕТ СН'!$I$26</f>
        <v>1443.40374331</v>
      </c>
      <c r="G180" s="36">
        <f>SUMIFS(СВЦЭМ!$D$33:$D$776,СВЦЭМ!$A$33:$A$776,$A180,СВЦЭМ!$B$33:$B$776,G$155)+'СЕТ СН'!$I$14+СВЦЭМ!$D$10+'СЕТ СН'!$I$6-'СЕТ СН'!$I$26</f>
        <v>1427.87622379</v>
      </c>
      <c r="H180" s="36">
        <f>SUMIFS(СВЦЭМ!$D$33:$D$776,СВЦЭМ!$A$33:$A$776,$A180,СВЦЭМ!$B$33:$B$776,H$155)+'СЕТ СН'!$I$14+СВЦЭМ!$D$10+'СЕТ СН'!$I$6-'СЕТ СН'!$I$26</f>
        <v>1391.8554536300001</v>
      </c>
      <c r="I180" s="36">
        <f>SUMIFS(СВЦЭМ!$D$33:$D$776,СВЦЭМ!$A$33:$A$776,$A180,СВЦЭМ!$B$33:$B$776,I$155)+'СЕТ СН'!$I$14+СВЦЭМ!$D$10+'СЕТ СН'!$I$6-'СЕТ СН'!$I$26</f>
        <v>1365.86529655</v>
      </c>
      <c r="J180" s="36">
        <f>SUMIFS(СВЦЭМ!$D$33:$D$776,СВЦЭМ!$A$33:$A$776,$A180,СВЦЭМ!$B$33:$B$776,J$155)+'СЕТ СН'!$I$14+СВЦЭМ!$D$10+'СЕТ СН'!$I$6-'СЕТ СН'!$I$26</f>
        <v>1356.1511857599999</v>
      </c>
      <c r="K180" s="36">
        <f>SUMIFS(СВЦЭМ!$D$33:$D$776,СВЦЭМ!$A$33:$A$776,$A180,СВЦЭМ!$B$33:$B$776,K$155)+'СЕТ СН'!$I$14+СВЦЭМ!$D$10+'СЕТ СН'!$I$6-'СЕТ СН'!$I$26</f>
        <v>1353.0269217099999</v>
      </c>
      <c r="L180" s="36">
        <f>SUMIFS(СВЦЭМ!$D$33:$D$776,СВЦЭМ!$A$33:$A$776,$A180,СВЦЭМ!$B$33:$B$776,L$155)+'СЕТ СН'!$I$14+СВЦЭМ!$D$10+'СЕТ СН'!$I$6-'СЕТ СН'!$I$26</f>
        <v>1363.5188855700001</v>
      </c>
      <c r="M180" s="36">
        <f>SUMIFS(СВЦЭМ!$D$33:$D$776,СВЦЭМ!$A$33:$A$776,$A180,СВЦЭМ!$B$33:$B$776,M$155)+'СЕТ СН'!$I$14+СВЦЭМ!$D$10+'СЕТ СН'!$I$6-'СЕТ СН'!$I$26</f>
        <v>1322.6785831699999</v>
      </c>
      <c r="N180" s="36">
        <f>SUMIFS(СВЦЭМ!$D$33:$D$776,СВЦЭМ!$A$33:$A$776,$A180,СВЦЭМ!$B$33:$B$776,N$155)+'СЕТ СН'!$I$14+СВЦЭМ!$D$10+'СЕТ СН'!$I$6-'СЕТ СН'!$I$26</f>
        <v>1282.38828085</v>
      </c>
      <c r="O180" s="36">
        <f>SUMIFS(СВЦЭМ!$D$33:$D$776,СВЦЭМ!$A$33:$A$776,$A180,СВЦЭМ!$B$33:$B$776,O$155)+'СЕТ СН'!$I$14+СВЦЭМ!$D$10+'СЕТ СН'!$I$6-'СЕТ СН'!$I$26</f>
        <v>1260.7863149300001</v>
      </c>
      <c r="P180" s="36">
        <f>SUMIFS(СВЦЭМ!$D$33:$D$776,СВЦЭМ!$A$33:$A$776,$A180,СВЦЭМ!$B$33:$B$776,P$155)+'СЕТ СН'!$I$14+СВЦЭМ!$D$10+'СЕТ СН'!$I$6-'СЕТ СН'!$I$26</f>
        <v>1256.42168064</v>
      </c>
      <c r="Q180" s="36">
        <f>SUMIFS(СВЦЭМ!$D$33:$D$776,СВЦЭМ!$A$33:$A$776,$A180,СВЦЭМ!$B$33:$B$776,Q$155)+'СЕТ СН'!$I$14+СВЦЭМ!$D$10+'СЕТ СН'!$I$6-'СЕТ СН'!$I$26</f>
        <v>1253.52214248</v>
      </c>
      <c r="R180" s="36">
        <f>SUMIFS(СВЦЭМ!$D$33:$D$776,СВЦЭМ!$A$33:$A$776,$A180,СВЦЭМ!$B$33:$B$776,R$155)+'СЕТ СН'!$I$14+СВЦЭМ!$D$10+'СЕТ СН'!$I$6-'СЕТ СН'!$I$26</f>
        <v>1254.6059940700002</v>
      </c>
      <c r="S180" s="36">
        <f>SUMIFS(СВЦЭМ!$D$33:$D$776,СВЦЭМ!$A$33:$A$776,$A180,СВЦЭМ!$B$33:$B$776,S$155)+'СЕТ СН'!$I$14+СВЦЭМ!$D$10+'СЕТ СН'!$I$6-'СЕТ СН'!$I$26</f>
        <v>1257.64532792</v>
      </c>
      <c r="T180" s="36">
        <f>SUMIFS(СВЦЭМ!$D$33:$D$776,СВЦЭМ!$A$33:$A$776,$A180,СВЦЭМ!$B$33:$B$776,T$155)+'СЕТ СН'!$I$14+СВЦЭМ!$D$10+'СЕТ СН'!$I$6-'СЕТ СН'!$I$26</f>
        <v>1247.54007075</v>
      </c>
      <c r="U180" s="36">
        <f>SUMIFS(СВЦЭМ!$D$33:$D$776,СВЦЭМ!$A$33:$A$776,$A180,СВЦЭМ!$B$33:$B$776,U$155)+'СЕТ СН'!$I$14+СВЦЭМ!$D$10+'СЕТ СН'!$I$6-'СЕТ СН'!$I$26</f>
        <v>1259.97549071</v>
      </c>
      <c r="V180" s="36">
        <f>SUMIFS(СВЦЭМ!$D$33:$D$776,СВЦЭМ!$A$33:$A$776,$A180,СВЦЭМ!$B$33:$B$776,V$155)+'СЕТ СН'!$I$14+СВЦЭМ!$D$10+'СЕТ СН'!$I$6-'СЕТ СН'!$I$26</f>
        <v>1273.1157951499999</v>
      </c>
      <c r="W180" s="36">
        <f>SUMIFS(СВЦЭМ!$D$33:$D$776,СВЦЭМ!$A$33:$A$776,$A180,СВЦЭМ!$B$33:$B$776,W$155)+'СЕТ СН'!$I$14+СВЦЭМ!$D$10+'СЕТ СН'!$I$6-'СЕТ СН'!$I$26</f>
        <v>1260.67081052</v>
      </c>
      <c r="X180" s="36">
        <f>SUMIFS(СВЦЭМ!$D$33:$D$776,СВЦЭМ!$A$33:$A$776,$A180,СВЦЭМ!$B$33:$B$776,X$155)+'СЕТ СН'!$I$14+СВЦЭМ!$D$10+'СЕТ СН'!$I$6-'СЕТ СН'!$I$26</f>
        <v>1290.0164659500001</v>
      </c>
      <c r="Y180" s="36">
        <f>SUMIFS(СВЦЭМ!$D$33:$D$776,СВЦЭМ!$A$33:$A$776,$A180,СВЦЭМ!$B$33:$B$776,Y$155)+'СЕТ СН'!$I$14+СВЦЭМ!$D$10+'СЕТ СН'!$I$6-'СЕТ СН'!$I$26</f>
        <v>1371.2744614000001</v>
      </c>
    </row>
    <row r="181" spans="1:27" ht="15.75" x14ac:dyDescent="0.2">
      <c r="A181" s="35">
        <f t="shared" si="4"/>
        <v>44100</v>
      </c>
      <c r="B181" s="36">
        <f>SUMIFS(СВЦЭМ!$D$33:$D$776,СВЦЭМ!$A$33:$A$776,$A181,СВЦЭМ!$B$33:$B$776,B$155)+'СЕТ СН'!$I$14+СВЦЭМ!$D$10+'СЕТ СН'!$I$6-'СЕТ СН'!$I$26</f>
        <v>1441.0792281899999</v>
      </c>
      <c r="C181" s="36">
        <f>SUMIFS(СВЦЭМ!$D$33:$D$776,СВЦЭМ!$A$33:$A$776,$A181,СВЦЭМ!$B$33:$B$776,C$155)+'СЕТ СН'!$I$14+СВЦЭМ!$D$10+'СЕТ СН'!$I$6-'СЕТ СН'!$I$26</f>
        <v>1471.1846608199999</v>
      </c>
      <c r="D181" s="36">
        <f>SUMIFS(СВЦЭМ!$D$33:$D$776,СВЦЭМ!$A$33:$A$776,$A181,СВЦЭМ!$B$33:$B$776,D$155)+'СЕТ СН'!$I$14+СВЦЭМ!$D$10+'СЕТ СН'!$I$6-'СЕТ СН'!$I$26</f>
        <v>1487.9422474399998</v>
      </c>
      <c r="E181" s="36">
        <f>SUMIFS(СВЦЭМ!$D$33:$D$776,СВЦЭМ!$A$33:$A$776,$A181,СВЦЭМ!$B$33:$B$776,E$155)+'СЕТ СН'!$I$14+СВЦЭМ!$D$10+'СЕТ СН'!$I$6-'СЕТ СН'!$I$26</f>
        <v>1497.7261987900001</v>
      </c>
      <c r="F181" s="36">
        <f>SUMIFS(СВЦЭМ!$D$33:$D$776,СВЦЭМ!$A$33:$A$776,$A181,СВЦЭМ!$B$33:$B$776,F$155)+'СЕТ СН'!$I$14+СВЦЭМ!$D$10+'СЕТ СН'!$I$6-'СЕТ СН'!$I$26</f>
        <v>1502.1975890399999</v>
      </c>
      <c r="G181" s="36">
        <f>SUMIFS(СВЦЭМ!$D$33:$D$776,СВЦЭМ!$A$33:$A$776,$A181,СВЦЭМ!$B$33:$B$776,G$155)+'СЕТ СН'!$I$14+СВЦЭМ!$D$10+'СЕТ СН'!$I$6-'СЕТ СН'!$I$26</f>
        <v>1491.7296835500001</v>
      </c>
      <c r="H181" s="36">
        <f>SUMIFS(СВЦЭМ!$D$33:$D$776,СВЦЭМ!$A$33:$A$776,$A181,СВЦЭМ!$B$33:$B$776,H$155)+'СЕТ СН'!$I$14+СВЦЭМ!$D$10+'СЕТ СН'!$I$6-'СЕТ СН'!$I$26</f>
        <v>1467.9599087199999</v>
      </c>
      <c r="I181" s="36">
        <f>SUMIFS(СВЦЭМ!$D$33:$D$776,СВЦЭМ!$A$33:$A$776,$A181,СВЦЭМ!$B$33:$B$776,I$155)+'СЕТ СН'!$I$14+СВЦЭМ!$D$10+'СЕТ СН'!$I$6-'СЕТ СН'!$I$26</f>
        <v>1430.4333743900002</v>
      </c>
      <c r="J181" s="36">
        <f>SUMIFS(СВЦЭМ!$D$33:$D$776,СВЦЭМ!$A$33:$A$776,$A181,СВЦЭМ!$B$33:$B$776,J$155)+'СЕТ СН'!$I$14+СВЦЭМ!$D$10+'СЕТ СН'!$I$6-'СЕТ СН'!$I$26</f>
        <v>1390.62142569</v>
      </c>
      <c r="K181" s="36">
        <f>SUMIFS(СВЦЭМ!$D$33:$D$776,СВЦЭМ!$A$33:$A$776,$A181,СВЦЭМ!$B$33:$B$776,K$155)+'СЕТ СН'!$I$14+СВЦЭМ!$D$10+'СЕТ СН'!$I$6-'СЕТ СН'!$I$26</f>
        <v>1368.33034423</v>
      </c>
      <c r="L181" s="36">
        <f>SUMIFS(СВЦЭМ!$D$33:$D$776,СВЦЭМ!$A$33:$A$776,$A181,СВЦЭМ!$B$33:$B$776,L$155)+'СЕТ СН'!$I$14+СВЦЭМ!$D$10+'СЕТ СН'!$I$6-'СЕТ СН'!$I$26</f>
        <v>1357.9183616800001</v>
      </c>
      <c r="M181" s="36">
        <f>SUMIFS(СВЦЭМ!$D$33:$D$776,СВЦЭМ!$A$33:$A$776,$A181,СВЦЭМ!$B$33:$B$776,M$155)+'СЕТ СН'!$I$14+СВЦЭМ!$D$10+'СЕТ СН'!$I$6-'СЕТ СН'!$I$26</f>
        <v>1316.42589967</v>
      </c>
      <c r="N181" s="36">
        <f>SUMIFS(СВЦЭМ!$D$33:$D$776,СВЦЭМ!$A$33:$A$776,$A181,СВЦЭМ!$B$33:$B$776,N$155)+'СЕТ СН'!$I$14+СВЦЭМ!$D$10+'СЕТ СН'!$I$6-'СЕТ СН'!$I$26</f>
        <v>1283.4094204399998</v>
      </c>
      <c r="O181" s="36">
        <f>SUMIFS(СВЦЭМ!$D$33:$D$776,СВЦЭМ!$A$33:$A$776,$A181,СВЦЭМ!$B$33:$B$776,O$155)+'СЕТ СН'!$I$14+СВЦЭМ!$D$10+'СЕТ СН'!$I$6-'СЕТ СН'!$I$26</f>
        <v>1266.92347997</v>
      </c>
      <c r="P181" s="36">
        <f>SUMIFS(СВЦЭМ!$D$33:$D$776,СВЦЭМ!$A$33:$A$776,$A181,СВЦЭМ!$B$33:$B$776,P$155)+'СЕТ СН'!$I$14+СВЦЭМ!$D$10+'СЕТ СН'!$I$6-'СЕТ СН'!$I$26</f>
        <v>1264.9292066399998</v>
      </c>
      <c r="Q181" s="36">
        <f>SUMIFS(СВЦЭМ!$D$33:$D$776,СВЦЭМ!$A$33:$A$776,$A181,СВЦЭМ!$B$33:$B$776,Q$155)+'СЕТ СН'!$I$14+СВЦЭМ!$D$10+'СЕТ СН'!$I$6-'СЕТ СН'!$I$26</f>
        <v>1264.6367615700001</v>
      </c>
      <c r="R181" s="36">
        <f>SUMIFS(СВЦЭМ!$D$33:$D$776,СВЦЭМ!$A$33:$A$776,$A181,СВЦЭМ!$B$33:$B$776,R$155)+'СЕТ СН'!$I$14+СВЦЭМ!$D$10+'СЕТ СН'!$I$6-'СЕТ СН'!$I$26</f>
        <v>1261.6383683899999</v>
      </c>
      <c r="S181" s="36">
        <f>SUMIFS(СВЦЭМ!$D$33:$D$776,СВЦЭМ!$A$33:$A$776,$A181,СВЦЭМ!$B$33:$B$776,S$155)+'СЕТ СН'!$I$14+СВЦЭМ!$D$10+'СЕТ СН'!$I$6-'СЕТ СН'!$I$26</f>
        <v>1261.55679289</v>
      </c>
      <c r="T181" s="36">
        <f>SUMIFS(СВЦЭМ!$D$33:$D$776,СВЦЭМ!$A$33:$A$776,$A181,СВЦЭМ!$B$33:$B$776,T$155)+'СЕТ СН'!$I$14+СВЦЭМ!$D$10+'СЕТ СН'!$I$6-'СЕТ СН'!$I$26</f>
        <v>1255.27126578</v>
      </c>
      <c r="U181" s="36">
        <f>SUMIFS(СВЦЭМ!$D$33:$D$776,СВЦЭМ!$A$33:$A$776,$A181,СВЦЭМ!$B$33:$B$776,U$155)+'СЕТ СН'!$I$14+СВЦЭМ!$D$10+'СЕТ СН'!$I$6-'СЕТ СН'!$I$26</f>
        <v>1271.9504692200001</v>
      </c>
      <c r="V181" s="36">
        <f>SUMIFS(СВЦЭМ!$D$33:$D$776,СВЦЭМ!$A$33:$A$776,$A181,СВЦЭМ!$B$33:$B$776,V$155)+'СЕТ СН'!$I$14+СВЦЭМ!$D$10+'СЕТ СН'!$I$6-'СЕТ СН'!$I$26</f>
        <v>1274.16805275</v>
      </c>
      <c r="W181" s="36">
        <f>SUMIFS(СВЦЭМ!$D$33:$D$776,СВЦЭМ!$A$33:$A$776,$A181,СВЦЭМ!$B$33:$B$776,W$155)+'СЕТ СН'!$I$14+СВЦЭМ!$D$10+'СЕТ СН'!$I$6-'СЕТ СН'!$I$26</f>
        <v>1253.29124428</v>
      </c>
      <c r="X181" s="36">
        <f>SUMIFS(СВЦЭМ!$D$33:$D$776,СВЦЭМ!$A$33:$A$776,$A181,СВЦЭМ!$B$33:$B$776,X$155)+'СЕТ СН'!$I$14+СВЦЭМ!$D$10+'СЕТ СН'!$I$6-'СЕТ СН'!$I$26</f>
        <v>1281.9271723900001</v>
      </c>
      <c r="Y181" s="36">
        <f>SUMIFS(СВЦЭМ!$D$33:$D$776,СВЦЭМ!$A$33:$A$776,$A181,СВЦЭМ!$B$33:$B$776,Y$155)+'СЕТ СН'!$I$14+СВЦЭМ!$D$10+'СЕТ СН'!$I$6-'СЕТ СН'!$I$26</f>
        <v>1366.68007736</v>
      </c>
    </row>
    <row r="182" spans="1:27" ht="15.75" x14ac:dyDescent="0.2">
      <c r="A182" s="35">
        <f t="shared" si="4"/>
        <v>44101</v>
      </c>
      <c r="B182" s="36">
        <f>SUMIFS(СВЦЭМ!$D$33:$D$776,СВЦЭМ!$A$33:$A$776,$A182,СВЦЭМ!$B$33:$B$776,B$155)+'СЕТ СН'!$I$14+СВЦЭМ!$D$10+'СЕТ СН'!$I$6-'СЕТ СН'!$I$26</f>
        <v>1423.65643196</v>
      </c>
      <c r="C182" s="36">
        <f>SUMIFS(СВЦЭМ!$D$33:$D$776,СВЦЭМ!$A$33:$A$776,$A182,СВЦЭМ!$B$33:$B$776,C$155)+'СЕТ СН'!$I$14+СВЦЭМ!$D$10+'СЕТ СН'!$I$6-'СЕТ СН'!$I$26</f>
        <v>1449.0183010800001</v>
      </c>
      <c r="D182" s="36">
        <f>SUMIFS(СВЦЭМ!$D$33:$D$776,СВЦЭМ!$A$33:$A$776,$A182,СВЦЭМ!$B$33:$B$776,D$155)+'СЕТ СН'!$I$14+СВЦЭМ!$D$10+'СЕТ СН'!$I$6-'СЕТ СН'!$I$26</f>
        <v>1468.5879353999999</v>
      </c>
      <c r="E182" s="36">
        <f>SUMIFS(СВЦЭМ!$D$33:$D$776,СВЦЭМ!$A$33:$A$776,$A182,СВЦЭМ!$B$33:$B$776,E$155)+'СЕТ СН'!$I$14+СВЦЭМ!$D$10+'СЕТ СН'!$I$6-'СЕТ СН'!$I$26</f>
        <v>1479.1790677500001</v>
      </c>
      <c r="F182" s="36">
        <f>SUMIFS(СВЦЭМ!$D$33:$D$776,СВЦЭМ!$A$33:$A$776,$A182,СВЦЭМ!$B$33:$B$776,F$155)+'СЕТ СН'!$I$14+СВЦЭМ!$D$10+'СЕТ СН'!$I$6-'СЕТ СН'!$I$26</f>
        <v>1482.01061089</v>
      </c>
      <c r="G182" s="36">
        <f>SUMIFS(СВЦЭМ!$D$33:$D$776,СВЦЭМ!$A$33:$A$776,$A182,СВЦЭМ!$B$33:$B$776,G$155)+'СЕТ СН'!$I$14+СВЦЭМ!$D$10+'СЕТ СН'!$I$6-'СЕТ СН'!$I$26</f>
        <v>1477.11886205</v>
      </c>
      <c r="H182" s="36">
        <f>SUMIFS(СВЦЭМ!$D$33:$D$776,СВЦЭМ!$A$33:$A$776,$A182,СВЦЭМ!$B$33:$B$776,H$155)+'СЕТ СН'!$I$14+СВЦЭМ!$D$10+'СЕТ СН'!$I$6-'СЕТ СН'!$I$26</f>
        <v>1458.7546146499999</v>
      </c>
      <c r="I182" s="36">
        <f>SUMIFS(СВЦЭМ!$D$33:$D$776,СВЦЭМ!$A$33:$A$776,$A182,СВЦЭМ!$B$33:$B$776,I$155)+'СЕТ СН'!$I$14+СВЦЭМ!$D$10+'СЕТ СН'!$I$6-'СЕТ СН'!$I$26</f>
        <v>1431.1301040200001</v>
      </c>
      <c r="J182" s="36">
        <f>SUMIFS(СВЦЭМ!$D$33:$D$776,СВЦЭМ!$A$33:$A$776,$A182,СВЦЭМ!$B$33:$B$776,J$155)+'СЕТ СН'!$I$14+СВЦЭМ!$D$10+'СЕТ СН'!$I$6-'СЕТ СН'!$I$26</f>
        <v>1394.68517681</v>
      </c>
      <c r="K182" s="36">
        <f>SUMIFS(СВЦЭМ!$D$33:$D$776,СВЦЭМ!$A$33:$A$776,$A182,СВЦЭМ!$B$33:$B$776,K$155)+'СЕТ СН'!$I$14+СВЦЭМ!$D$10+'СЕТ СН'!$I$6-'СЕТ СН'!$I$26</f>
        <v>1357.93579527</v>
      </c>
      <c r="L182" s="36">
        <f>SUMIFS(СВЦЭМ!$D$33:$D$776,СВЦЭМ!$A$33:$A$776,$A182,СВЦЭМ!$B$33:$B$776,L$155)+'СЕТ СН'!$I$14+СВЦЭМ!$D$10+'СЕТ СН'!$I$6-'СЕТ СН'!$I$26</f>
        <v>1341.74809568</v>
      </c>
      <c r="M182" s="36">
        <f>SUMIFS(СВЦЭМ!$D$33:$D$776,СВЦЭМ!$A$33:$A$776,$A182,СВЦЭМ!$B$33:$B$776,M$155)+'СЕТ СН'!$I$14+СВЦЭМ!$D$10+'СЕТ СН'!$I$6-'СЕТ СН'!$I$26</f>
        <v>1300.16362123</v>
      </c>
      <c r="N182" s="36">
        <f>SUMIFS(СВЦЭМ!$D$33:$D$776,СВЦЭМ!$A$33:$A$776,$A182,СВЦЭМ!$B$33:$B$776,N$155)+'СЕТ СН'!$I$14+СВЦЭМ!$D$10+'СЕТ СН'!$I$6-'СЕТ СН'!$I$26</f>
        <v>1255.1896081700002</v>
      </c>
      <c r="O182" s="36">
        <f>SUMIFS(СВЦЭМ!$D$33:$D$776,СВЦЭМ!$A$33:$A$776,$A182,СВЦЭМ!$B$33:$B$776,O$155)+'СЕТ СН'!$I$14+СВЦЭМ!$D$10+'СЕТ СН'!$I$6-'СЕТ СН'!$I$26</f>
        <v>1239.29344158</v>
      </c>
      <c r="P182" s="36">
        <f>SUMIFS(СВЦЭМ!$D$33:$D$776,СВЦЭМ!$A$33:$A$776,$A182,СВЦЭМ!$B$33:$B$776,P$155)+'СЕТ СН'!$I$14+СВЦЭМ!$D$10+'СЕТ СН'!$I$6-'СЕТ СН'!$I$26</f>
        <v>1240.6726852199999</v>
      </c>
      <c r="Q182" s="36">
        <f>SUMIFS(СВЦЭМ!$D$33:$D$776,СВЦЭМ!$A$33:$A$776,$A182,СВЦЭМ!$B$33:$B$776,Q$155)+'СЕТ СН'!$I$14+СВЦЭМ!$D$10+'СЕТ СН'!$I$6-'СЕТ СН'!$I$26</f>
        <v>1246.42703054</v>
      </c>
      <c r="R182" s="36">
        <f>SUMIFS(СВЦЭМ!$D$33:$D$776,СВЦЭМ!$A$33:$A$776,$A182,СВЦЭМ!$B$33:$B$776,R$155)+'СЕТ СН'!$I$14+СВЦЭМ!$D$10+'СЕТ СН'!$I$6-'СЕТ СН'!$I$26</f>
        <v>1244.3327000700001</v>
      </c>
      <c r="S182" s="36">
        <f>SUMIFS(СВЦЭМ!$D$33:$D$776,СВЦЭМ!$A$33:$A$776,$A182,СВЦЭМ!$B$33:$B$776,S$155)+'СЕТ СН'!$I$14+СВЦЭМ!$D$10+'СЕТ СН'!$I$6-'СЕТ СН'!$I$26</f>
        <v>1241.8134537800001</v>
      </c>
      <c r="T182" s="36">
        <f>SUMIFS(СВЦЭМ!$D$33:$D$776,СВЦЭМ!$A$33:$A$776,$A182,СВЦЭМ!$B$33:$B$776,T$155)+'СЕТ СН'!$I$14+СВЦЭМ!$D$10+'СЕТ СН'!$I$6-'СЕТ СН'!$I$26</f>
        <v>1244.3811965099999</v>
      </c>
      <c r="U182" s="36">
        <f>SUMIFS(СВЦЭМ!$D$33:$D$776,СВЦЭМ!$A$33:$A$776,$A182,СВЦЭМ!$B$33:$B$776,U$155)+'СЕТ СН'!$I$14+СВЦЭМ!$D$10+'СЕТ СН'!$I$6-'СЕТ СН'!$I$26</f>
        <v>1277.85882212</v>
      </c>
      <c r="V182" s="36">
        <f>SUMIFS(СВЦЭМ!$D$33:$D$776,СВЦЭМ!$A$33:$A$776,$A182,СВЦЭМ!$B$33:$B$776,V$155)+'СЕТ СН'!$I$14+СВЦЭМ!$D$10+'СЕТ СН'!$I$6-'СЕТ СН'!$I$26</f>
        <v>1285.1238489699999</v>
      </c>
      <c r="W182" s="36">
        <f>SUMIFS(СВЦЭМ!$D$33:$D$776,СВЦЭМ!$A$33:$A$776,$A182,СВЦЭМ!$B$33:$B$776,W$155)+'СЕТ СН'!$I$14+СВЦЭМ!$D$10+'СЕТ СН'!$I$6-'СЕТ СН'!$I$26</f>
        <v>1266.9369450899999</v>
      </c>
      <c r="X182" s="36">
        <f>SUMIFS(СВЦЭМ!$D$33:$D$776,СВЦЭМ!$A$33:$A$776,$A182,СВЦЭМ!$B$33:$B$776,X$155)+'СЕТ СН'!$I$14+СВЦЭМ!$D$10+'СЕТ СН'!$I$6-'СЕТ СН'!$I$26</f>
        <v>1253.0619259800001</v>
      </c>
      <c r="Y182" s="36">
        <f>SUMIFS(СВЦЭМ!$D$33:$D$776,СВЦЭМ!$A$33:$A$776,$A182,СВЦЭМ!$B$33:$B$776,Y$155)+'СЕТ СН'!$I$14+СВЦЭМ!$D$10+'СЕТ СН'!$I$6-'СЕТ СН'!$I$26</f>
        <v>1343.0983201899999</v>
      </c>
    </row>
    <row r="183" spans="1:27" ht="15.75" x14ac:dyDescent="0.2">
      <c r="A183" s="35">
        <f t="shared" si="4"/>
        <v>44102</v>
      </c>
      <c r="B183" s="36">
        <f>SUMIFS(СВЦЭМ!$D$33:$D$776,СВЦЭМ!$A$33:$A$776,$A183,СВЦЭМ!$B$33:$B$776,B$155)+'СЕТ СН'!$I$14+СВЦЭМ!$D$10+'СЕТ СН'!$I$6-'СЕТ СН'!$I$26</f>
        <v>1415.2030852400001</v>
      </c>
      <c r="C183" s="36">
        <f>SUMIFS(СВЦЭМ!$D$33:$D$776,СВЦЭМ!$A$33:$A$776,$A183,СВЦЭМ!$B$33:$B$776,C$155)+'СЕТ СН'!$I$14+СВЦЭМ!$D$10+'СЕТ СН'!$I$6-'СЕТ СН'!$I$26</f>
        <v>1431.7357167499999</v>
      </c>
      <c r="D183" s="36">
        <f>SUMIFS(СВЦЭМ!$D$33:$D$776,СВЦЭМ!$A$33:$A$776,$A183,СВЦЭМ!$B$33:$B$776,D$155)+'СЕТ СН'!$I$14+СВЦЭМ!$D$10+'СЕТ СН'!$I$6-'СЕТ СН'!$I$26</f>
        <v>1444.16512302</v>
      </c>
      <c r="E183" s="36">
        <f>SUMIFS(СВЦЭМ!$D$33:$D$776,СВЦЭМ!$A$33:$A$776,$A183,СВЦЭМ!$B$33:$B$776,E$155)+'СЕТ СН'!$I$14+СВЦЭМ!$D$10+'СЕТ СН'!$I$6-'СЕТ СН'!$I$26</f>
        <v>1457.56112871</v>
      </c>
      <c r="F183" s="36">
        <f>SUMIFS(СВЦЭМ!$D$33:$D$776,СВЦЭМ!$A$33:$A$776,$A183,СВЦЭМ!$B$33:$B$776,F$155)+'СЕТ СН'!$I$14+СВЦЭМ!$D$10+'СЕТ СН'!$I$6-'СЕТ СН'!$I$26</f>
        <v>1457.93988569</v>
      </c>
      <c r="G183" s="36">
        <f>SUMIFS(СВЦЭМ!$D$33:$D$776,СВЦЭМ!$A$33:$A$776,$A183,СВЦЭМ!$B$33:$B$776,G$155)+'СЕТ СН'!$I$14+СВЦЭМ!$D$10+'СЕТ СН'!$I$6-'СЕТ СН'!$I$26</f>
        <v>1442.8736489</v>
      </c>
      <c r="H183" s="36">
        <f>SUMIFS(СВЦЭМ!$D$33:$D$776,СВЦЭМ!$A$33:$A$776,$A183,СВЦЭМ!$B$33:$B$776,H$155)+'СЕТ СН'!$I$14+СВЦЭМ!$D$10+'СЕТ СН'!$I$6-'СЕТ СН'!$I$26</f>
        <v>1397.0702405000002</v>
      </c>
      <c r="I183" s="36">
        <f>SUMIFS(СВЦЭМ!$D$33:$D$776,СВЦЭМ!$A$33:$A$776,$A183,СВЦЭМ!$B$33:$B$776,I$155)+'СЕТ СН'!$I$14+СВЦЭМ!$D$10+'СЕТ СН'!$I$6-'СЕТ СН'!$I$26</f>
        <v>1376.3963339900001</v>
      </c>
      <c r="J183" s="36">
        <f>SUMIFS(СВЦЭМ!$D$33:$D$776,СВЦЭМ!$A$33:$A$776,$A183,СВЦЭМ!$B$33:$B$776,J$155)+'СЕТ СН'!$I$14+СВЦЭМ!$D$10+'СЕТ СН'!$I$6-'СЕТ СН'!$I$26</f>
        <v>1338.8602835199999</v>
      </c>
      <c r="K183" s="36">
        <f>SUMIFS(СВЦЭМ!$D$33:$D$776,СВЦЭМ!$A$33:$A$776,$A183,СВЦЭМ!$B$33:$B$776,K$155)+'СЕТ СН'!$I$14+СВЦЭМ!$D$10+'СЕТ СН'!$I$6-'СЕТ СН'!$I$26</f>
        <v>1330.8636032899999</v>
      </c>
      <c r="L183" s="36">
        <f>SUMIFS(СВЦЭМ!$D$33:$D$776,СВЦЭМ!$A$33:$A$776,$A183,СВЦЭМ!$B$33:$B$776,L$155)+'СЕТ СН'!$I$14+СВЦЭМ!$D$10+'СЕТ СН'!$I$6-'СЕТ СН'!$I$26</f>
        <v>1334.0218307700002</v>
      </c>
      <c r="M183" s="36">
        <f>SUMIFS(СВЦЭМ!$D$33:$D$776,СВЦЭМ!$A$33:$A$776,$A183,СВЦЭМ!$B$33:$B$776,M$155)+'СЕТ СН'!$I$14+СВЦЭМ!$D$10+'СЕТ СН'!$I$6-'СЕТ СН'!$I$26</f>
        <v>1293.65213812</v>
      </c>
      <c r="N183" s="36">
        <f>SUMIFS(СВЦЭМ!$D$33:$D$776,СВЦЭМ!$A$33:$A$776,$A183,СВЦЭМ!$B$33:$B$776,N$155)+'СЕТ СН'!$I$14+СВЦЭМ!$D$10+'СЕТ СН'!$I$6-'СЕТ СН'!$I$26</f>
        <v>1246.73412403</v>
      </c>
      <c r="O183" s="36">
        <f>SUMIFS(СВЦЭМ!$D$33:$D$776,СВЦЭМ!$A$33:$A$776,$A183,СВЦЭМ!$B$33:$B$776,O$155)+'СЕТ СН'!$I$14+СВЦЭМ!$D$10+'СЕТ СН'!$I$6-'СЕТ СН'!$I$26</f>
        <v>1231.0463425200001</v>
      </c>
      <c r="P183" s="36">
        <f>SUMIFS(СВЦЭМ!$D$33:$D$776,СВЦЭМ!$A$33:$A$776,$A183,СВЦЭМ!$B$33:$B$776,P$155)+'СЕТ СН'!$I$14+СВЦЭМ!$D$10+'СЕТ СН'!$I$6-'СЕТ СН'!$I$26</f>
        <v>1224.7924239500001</v>
      </c>
      <c r="Q183" s="36">
        <f>SUMIFS(СВЦЭМ!$D$33:$D$776,СВЦЭМ!$A$33:$A$776,$A183,СВЦЭМ!$B$33:$B$776,Q$155)+'СЕТ СН'!$I$14+СВЦЭМ!$D$10+'СЕТ СН'!$I$6-'СЕТ СН'!$I$26</f>
        <v>1224.7649914799999</v>
      </c>
      <c r="R183" s="36">
        <f>SUMIFS(СВЦЭМ!$D$33:$D$776,СВЦЭМ!$A$33:$A$776,$A183,СВЦЭМ!$B$33:$B$776,R$155)+'СЕТ СН'!$I$14+СВЦЭМ!$D$10+'СЕТ СН'!$I$6-'СЕТ СН'!$I$26</f>
        <v>1216.2512858800001</v>
      </c>
      <c r="S183" s="36">
        <f>SUMIFS(СВЦЭМ!$D$33:$D$776,СВЦЭМ!$A$33:$A$776,$A183,СВЦЭМ!$B$33:$B$776,S$155)+'СЕТ СН'!$I$14+СВЦЭМ!$D$10+'СЕТ СН'!$I$6-'СЕТ СН'!$I$26</f>
        <v>1234.3554210900002</v>
      </c>
      <c r="T183" s="36">
        <f>SUMIFS(СВЦЭМ!$D$33:$D$776,СВЦЭМ!$A$33:$A$776,$A183,СВЦЭМ!$B$33:$B$776,T$155)+'СЕТ СН'!$I$14+СВЦЭМ!$D$10+'СЕТ СН'!$I$6-'СЕТ СН'!$I$26</f>
        <v>1248.0361779700002</v>
      </c>
      <c r="U183" s="36">
        <f>SUMIFS(СВЦЭМ!$D$33:$D$776,СВЦЭМ!$A$33:$A$776,$A183,СВЦЭМ!$B$33:$B$776,U$155)+'СЕТ СН'!$I$14+СВЦЭМ!$D$10+'СЕТ СН'!$I$6-'СЕТ СН'!$I$26</f>
        <v>1274.4834663400002</v>
      </c>
      <c r="V183" s="36">
        <f>SUMIFS(СВЦЭМ!$D$33:$D$776,СВЦЭМ!$A$33:$A$776,$A183,СВЦЭМ!$B$33:$B$776,V$155)+'СЕТ СН'!$I$14+СВЦЭМ!$D$10+'СЕТ СН'!$I$6-'СЕТ СН'!$I$26</f>
        <v>1265.1975660000001</v>
      </c>
      <c r="W183" s="36">
        <f>SUMIFS(СВЦЭМ!$D$33:$D$776,СВЦЭМ!$A$33:$A$776,$A183,СВЦЭМ!$B$33:$B$776,W$155)+'СЕТ СН'!$I$14+СВЦЭМ!$D$10+'СЕТ СН'!$I$6-'СЕТ СН'!$I$26</f>
        <v>1247.7309319800002</v>
      </c>
      <c r="X183" s="36">
        <f>SUMIFS(СВЦЭМ!$D$33:$D$776,СВЦЭМ!$A$33:$A$776,$A183,СВЦЭМ!$B$33:$B$776,X$155)+'СЕТ СН'!$I$14+СВЦЭМ!$D$10+'СЕТ СН'!$I$6-'СЕТ СН'!$I$26</f>
        <v>1252.3436216700002</v>
      </c>
      <c r="Y183" s="36">
        <f>SUMIFS(СВЦЭМ!$D$33:$D$776,СВЦЭМ!$A$33:$A$776,$A183,СВЦЭМ!$B$33:$B$776,Y$155)+'СЕТ СН'!$I$14+СВЦЭМ!$D$10+'СЕТ СН'!$I$6-'СЕТ СН'!$I$26</f>
        <v>1330.9141012499999</v>
      </c>
    </row>
    <row r="184" spans="1:27" ht="15.75" x14ac:dyDescent="0.2">
      <c r="A184" s="35">
        <f t="shared" si="4"/>
        <v>44103</v>
      </c>
      <c r="B184" s="36">
        <f>SUMIFS(СВЦЭМ!$D$33:$D$776,СВЦЭМ!$A$33:$A$776,$A184,СВЦЭМ!$B$33:$B$776,B$155)+'СЕТ СН'!$I$14+СВЦЭМ!$D$10+'СЕТ СН'!$I$6-'СЕТ СН'!$I$26</f>
        <v>1387.7731738500001</v>
      </c>
      <c r="C184" s="36">
        <f>SUMIFS(СВЦЭМ!$D$33:$D$776,СВЦЭМ!$A$33:$A$776,$A184,СВЦЭМ!$B$33:$B$776,C$155)+'СЕТ СН'!$I$14+СВЦЭМ!$D$10+'СЕТ СН'!$I$6-'СЕТ СН'!$I$26</f>
        <v>1418.10079939</v>
      </c>
      <c r="D184" s="36">
        <f>SUMIFS(СВЦЭМ!$D$33:$D$776,СВЦЭМ!$A$33:$A$776,$A184,СВЦЭМ!$B$33:$B$776,D$155)+'СЕТ СН'!$I$14+СВЦЭМ!$D$10+'СЕТ СН'!$I$6-'СЕТ СН'!$I$26</f>
        <v>1433.7609924799999</v>
      </c>
      <c r="E184" s="36">
        <f>SUMIFS(СВЦЭМ!$D$33:$D$776,СВЦЭМ!$A$33:$A$776,$A184,СВЦЭМ!$B$33:$B$776,E$155)+'СЕТ СН'!$I$14+СВЦЭМ!$D$10+'СЕТ СН'!$I$6-'СЕТ СН'!$I$26</f>
        <v>1451.6615772800001</v>
      </c>
      <c r="F184" s="36">
        <f>SUMIFS(СВЦЭМ!$D$33:$D$776,СВЦЭМ!$A$33:$A$776,$A184,СВЦЭМ!$B$33:$B$776,F$155)+'СЕТ СН'!$I$14+СВЦЭМ!$D$10+'СЕТ СН'!$I$6-'СЕТ СН'!$I$26</f>
        <v>1452.93936519</v>
      </c>
      <c r="G184" s="36">
        <f>SUMIFS(СВЦЭМ!$D$33:$D$776,СВЦЭМ!$A$33:$A$776,$A184,СВЦЭМ!$B$33:$B$776,G$155)+'СЕТ СН'!$I$14+СВЦЭМ!$D$10+'СЕТ СН'!$I$6-'СЕТ СН'!$I$26</f>
        <v>1435.5063233999999</v>
      </c>
      <c r="H184" s="36">
        <f>SUMIFS(СВЦЭМ!$D$33:$D$776,СВЦЭМ!$A$33:$A$776,$A184,СВЦЭМ!$B$33:$B$776,H$155)+'СЕТ СН'!$I$14+СВЦЭМ!$D$10+'СЕТ СН'!$I$6-'СЕТ СН'!$I$26</f>
        <v>1392.9006748000002</v>
      </c>
      <c r="I184" s="36">
        <f>SUMIFS(СВЦЭМ!$D$33:$D$776,СВЦЭМ!$A$33:$A$776,$A184,СВЦЭМ!$B$33:$B$776,I$155)+'СЕТ СН'!$I$14+СВЦЭМ!$D$10+'СЕТ СН'!$I$6-'СЕТ СН'!$I$26</f>
        <v>1338.6483035900001</v>
      </c>
      <c r="J184" s="36">
        <f>SUMIFS(СВЦЭМ!$D$33:$D$776,СВЦЭМ!$A$33:$A$776,$A184,СВЦЭМ!$B$33:$B$776,J$155)+'СЕТ СН'!$I$14+СВЦЭМ!$D$10+'СЕТ СН'!$I$6-'СЕТ СН'!$I$26</f>
        <v>1309.9584562700002</v>
      </c>
      <c r="K184" s="36">
        <f>SUMIFS(СВЦЭМ!$D$33:$D$776,СВЦЭМ!$A$33:$A$776,$A184,СВЦЭМ!$B$33:$B$776,K$155)+'СЕТ СН'!$I$14+СВЦЭМ!$D$10+'СЕТ СН'!$I$6-'СЕТ СН'!$I$26</f>
        <v>1299.9522353900002</v>
      </c>
      <c r="L184" s="36">
        <f>SUMIFS(СВЦЭМ!$D$33:$D$776,СВЦЭМ!$A$33:$A$776,$A184,СВЦЭМ!$B$33:$B$776,L$155)+'СЕТ СН'!$I$14+СВЦЭМ!$D$10+'СЕТ СН'!$I$6-'СЕТ СН'!$I$26</f>
        <v>1337.0377645200001</v>
      </c>
      <c r="M184" s="36">
        <f>SUMIFS(СВЦЭМ!$D$33:$D$776,СВЦЭМ!$A$33:$A$776,$A184,СВЦЭМ!$B$33:$B$776,M$155)+'СЕТ СН'!$I$14+СВЦЭМ!$D$10+'СЕТ СН'!$I$6-'СЕТ СН'!$I$26</f>
        <v>1319.2581816100001</v>
      </c>
      <c r="N184" s="36">
        <f>SUMIFS(СВЦЭМ!$D$33:$D$776,СВЦЭМ!$A$33:$A$776,$A184,СВЦЭМ!$B$33:$B$776,N$155)+'СЕТ СН'!$I$14+СВЦЭМ!$D$10+'СЕТ СН'!$I$6-'СЕТ СН'!$I$26</f>
        <v>1292.77240751</v>
      </c>
      <c r="O184" s="36">
        <f>SUMIFS(СВЦЭМ!$D$33:$D$776,СВЦЭМ!$A$33:$A$776,$A184,СВЦЭМ!$B$33:$B$776,O$155)+'СЕТ СН'!$I$14+СВЦЭМ!$D$10+'СЕТ СН'!$I$6-'СЕТ СН'!$I$26</f>
        <v>1306.63999659</v>
      </c>
      <c r="P184" s="36">
        <f>SUMIFS(СВЦЭМ!$D$33:$D$776,СВЦЭМ!$A$33:$A$776,$A184,СВЦЭМ!$B$33:$B$776,P$155)+'СЕТ СН'!$I$14+СВЦЭМ!$D$10+'СЕТ СН'!$I$6-'СЕТ СН'!$I$26</f>
        <v>1291.9771053300001</v>
      </c>
      <c r="Q184" s="36">
        <f>SUMIFS(СВЦЭМ!$D$33:$D$776,СВЦЭМ!$A$33:$A$776,$A184,СВЦЭМ!$B$33:$B$776,Q$155)+'СЕТ СН'!$I$14+СВЦЭМ!$D$10+'СЕТ СН'!$I$6-'СЕТ СН'!$I$26</f>
        <v>1272.37157396</v>
      </c>
      <c r="R184" s="36">
        <f>SUMIFS(СВЦЭМ!$D$33:$D$776,СВЦЭМ!$A$33:$A$776,$A184,СВЦЭМ!$B$33:$B$776,R$155)+'СЕТ СН'!$I$14+СВЦЭМ!$D$10+'СЕТ СН'!$I$6-'СЕТ СН'!$I$26</f>
        <v>1374.06988658</v>
      </c>
      <c r="S184" s="36">
        <f>SUMIFS(СВЦЭМ!$D$33:$D$776,СВЦЭМ!$A$33:$A$776,$A184,СВЦЭМ!$B$33:$B$776,S$155)+'СЕТ СН'!$I$14+СВЦЭМ!$D$10+'СЕТ СН'!$I$6-'СЕТ СН'!$I$26</f>
        <v>1321.4829564000001</v>
      </c>
      <c r="T184" s="36">
        <f>SUMIFS(СВЦЭМ!$D$33:$D$776,СВЦЭМ!$A$33:$A$776,$A184,СВЦЭМ!$B$33:$B$776,T$155)+'СЕТ СН'!$I$14+СВЦЭМ!$D$10+'СЕТ СН'!$I$6-'СЕТ СН'!$I$26</f>
        <v>1278.8209050400001</v>
      </c>
      <c r="U184" s="36">
        <f>SUMIFS(СВЦЭМ!$D$33:$D$776,СВЦЭМ!$A$33:$A$776,$A184,СВЦЭМ!$B$33:$B$776,U$155)+'СЕТ СН'!$I$14+СВЦЭМ!$D$10+'СЕТ СН'!$I$6-'СЕТ СН'!$I$26</f>
        <v>1303.6581832699999</v>
      </c>
      <c r="V184" s="36">
        <f>SUMIFS(СВЦЭМ!$D$33:$D$776,СВЦЭМ!$A$33:$A$776,$A184,СВЦЭМ!$B$33:$B$776,V$155)+'СЕТ СН'!$I$14+СВЦЭМ!$D$10+'СЕТ СН'!$I$6-'СЕТ СН'!$I$26</f>
        <v>1294.81597904</v>
      </c>
      <c r="W184" s="36">
        <f>SUMIFS(СВЦЭМ!$D$33:$D$776,СВЦЭМ!$A$33:$A$776,$A184,СВЦЭМ!$B$33:$B$776,W$155)+'СЕТ СН'!$I$14+СВЦЭМ!$D$10+'СЕТ СН'!$I$6-'СЕТ СН'!$I$26</f>
        <v>1279.94176384</v>
      </c>
      <c r="X184" s="36">
        <f>SUMIFS(СВЦЭМ!$D$33:$D$776,СВЦЭМ!$A$33:$A$776,$A184,СВЦЭМ!$B$33:$B$776,X$155)+'СЕТ СН'!$I$14+СВЦЭМ!$D$10+'СЕТ СН'!$I$6-'СЕТ СН'!$I$26</f>
        <v>1252.5416632500001</v>
      </c>
      <c r="Y184" s="36">
        <f>SUMIFS(СВЦЭМ!$D$33:$D$776,СВЦЭМ!$A$33:$A$776,$A184,СВЦЭМ!$B$33:$B$776,Y$155)+'СЕТ СН'!$I$14+СВЦЭМ!$D$10+'СЕТ СН'!$I$6-'СЕТ СН'!$I$26</f>
        <v>1288.284435</v>
      </c>
    </row>
    <row r="185" spans="1:27" ht="15.75" x14ac:dyDescent="0.2">
      <c r="A185" s="35">
        <f t="shared" si="4"/>
        <v>44104</v>
      </c>
      <c r="B185" s="36">
        <f>SUMIFS(СВЦЭМ!$D$33:$D$776,СВЦЭМ!$A$33:$A$776,$A185,СВЦЭМ!$B$33:$B$776,B$155)+'СЕТ СН'!$I$14+СВЦЭМ!$D$10+'СЕТ СН'!$I$6-'СЕТ СН'!$I$26</f>
        <v>1361.9000774199999</v>
      </c>
      <c r="C185" s="36">
        <f>SUMIFS(СВЦЭМ!$D$33:$D$776,СВЦЭМ!$A$33:$A$776,$A185,СВЦЭМ!$B$33:$B$776,C$155)+'СЕТ СН'!$I$14+СВЦЭМ!$D$10+'СЕТ СН'!$I$6-'СЕТ СН'!$I$26</f>
        <v>1392.8380655800001</v>
      </c>
      <c r="D185" s="36">
        <f>SUMIFS(СВЦЭМ!$D$33:$D$776,СВЦЭМ!$A$33:$A$776,$A185,СВЦЭМ!$B$33:$B$776,D$155)+'СЕТ СН'!$I$14+СВЦЭМ!$D$10+'СЕТ СН'!$I$6-'СЕТ СН'!$I$26</f>
        <v>1412.6622329000002</v>
      </c>
      <c r="E185" s="36">
        <f>SUMIFS(СВЦЭМ!$D$33:$D$776,СВЦЭМ!$A$33:$A$776,$A185,СВЦЭМ!$B$33:$B$776,E$155)+'СЕТ СН'!$I$14+СВЦЭМ!$D$10+'СЕТ СН'!$I$6-'СЕТ СН'!$I$26</f>
        <v>1429.1881640000001</v>
      </c>
      <c r="F185" s="36">
        <f>SUMIFS(СВЦЭМ!$D$33:$D$776,СВЦЭМ!$A$33:$A$776,$A185,СВЦЭМ!$B$33:$B$776,F$155)+'СЕТ СН'!$I$14+СВЦЭМ!$D$10+'СЕТ СН'!$I$6-'СЕТ СН'!$I$26</f>
        <v>1424.7343495300001</v>
      </c>
      <c r="G185" s="36">
        <f>SUMIFS(СВЦЭМ!$D$33:$D$776,СВЦЭМ!$A$33:$A$776,$A185,СВЦЭМ!$B$33:$B$776,G$155)+'СЕТ СН'!$I$14+СВЦЭМ!$D$10+'СЕТ СН'!$I$6-'СЕТ СН'!$I$26</f>
        <v>1406.22928585</v>
      </c>
      <c r="H185" s="36">
        <f>SUMIFS(СВЦЭМ!$D$33:$D$776,СВЦЭМ!$A$33:$A$776,$A185,СВЦЭМ!$B$33:$B$776,H$155)+'СЕТ СН'!$I$14+СВЦЭМ!$D$10+'СЕТ СН'!$I$6-'СЕТ СН'!$I$26</f>
        <v>1362.19113098</v>
      </c>
      <c r="I185" s="36">
        <f>SUMIFS(СВЦЭМ!$D$33:$D$776,СВЦЭМ!$A$33:$A$776,$A185,СВЦЭМ!$B$33:$B$776,I$155)+'СЕТ СН'!$I$14+СВЦЭМ!$D$10+'СЕТ СН'!$I$6-'СЕТ СН'!$I$26</f>
        <v>1294.6509636199999</v>
      </c>
      <c r="J185" s="36">
        <f>SUMIFS(СВЦЭМ!$D$33:$D$776,СВЦЭМ!$A$33:$A$776,$A185,СВЦЭМ!$B$33:$B$776,J$155)+'СЕТ СН'!$I$14+СВЦЭМ!$D$10+'СЕТ СН'!$I$6-'СЕТ СН'!$I$26</f>
        <v>1265.9267385799999</v>
      </c>
      <c r="K185" s="36">
        <f>SUMIFS(СВЦЭМ!$D$33:$D$776,СВЦЭМ!$A$33:$A$776,$A185,СВЦЭМ!$B$33:$B$776,K$155)+'СЕТ СН'!$I$14+СВЦЭМ!$D$10+'СЕТ СН'!$I$6-'СЕТ СН'!$I$26</f>
        <v>1249.65572036</v>
      </c>
      <c r="L185" s="36">
        <f>SUMIFS(СВЦЭМ!$D$33:$D$776,СВЦЭМ!$A$33:$A$776,$A185,СВЦЭМ!$B$33:$B$776,L$155)+'СЕТ СН'!$I$14+СВЦЭМ!$D$10+'СЕТ СН'!$I$6-'СЕТ СН'!$I$26</f>
        <v>1262.8721103</v>
      </c>
      <c r="M185" s="36">
        <f>SUMIFS(СВЦЭМ!$D$33:$D$776,СВЦЭМ!$A$33:$A$776,$A185,СВЦЭМ!$B$33:$B$776,M$155)+'СЕТ СН'!$I$14+СВЦЭМ!$D$10+'СЕТ СН'!$I$6-'СЕТ СН'!$I$26</f>
        <v>1232.2369427200001</v>
      </c>
      <c r="N185" s="36">
        <f>SUMIFS(СВЦЭМ!$D$33:$D$776,СВЦЭМ!$A$33:$A$776,$A185,СВЦЭМ!$B$33:$B$776,N$155)+'СЕТ СН'!$I$14+СВЦЭМ!$D$10+'СЕТ СН'!$I$6-'СЕТ СН'!$I$26</f>
        <v>1190.1692479399999</v>
      </c>
      <c r="O185" s="36">
        <f>SUMIFS(СВЦЭМ!$D$33:$D$776,СВЦЭМ!$A$33:$A$776,$A185,СВЦЭМ!$B$33:$B$776,O$155)+'СЕТ СН'!$I$14+СВЦЭМ!$D$10+'СЕТ СН'!$I$6-'СЕТ СН'!$I$26</f>
        <v>1175.0661625299999</v>
      </c>
      <c r="P185" s="36">
        <f>SUMIFS(СВЦЭМ!$D$33:$D$776,СВЦЭМ!$A$33:$A$776,$A185,СВЦЭМ!$B$33:$B$776,P$155)+'СЕТ СН'!$I$14+СВЦЭМ!$D$10+'СЕТ СН'!$I$6-'СЕТ СН'!$I$26</f>
        <v>1173.17991729</v>
      </c>
      <c r="Q185" s="36">
        <f>SUMIFS(СВЦЭМ!$D$33:$D$776,СВЦЭМ!$A$33:$A$776,$A185,СВЦЭМ!$B$33:$B$776,Q$155)+'СЕТ СН'!$I$14+СВЦЭМ!$D$10+'СЕТ СН'!$I$6-'СЕТ СН'!$I$26</f>
        <v>1173.6827733800001</v>
      </c>
      <c r="R185" s="36">
        <f>SUMIFS(СВЦЭМ!$D$33:$D$776,СВЦЭМ!$A$33:$A$776,$A185,СВЦЭМ!$B$33:$B$776,R$155)+'СЕТ СН'!$I$14+СВЦЭМ!$D$10+'СЕТ СН'!$I$6-'СЕТ СН'!$I$26</f>
        <v>1173.4619743200001</v>
      </c>
      <c r="S185" s="36">
        <f>SUMIFS(СВЦЭМ!$D$33:$D$776,СВЦЭМ!$A$33:$A$776,$A185,СВЦЭМ!$B$33:$B$776,S$155)+'СЕТ СН'!$I$14+СВЦЭМ!$D$10+'СЕТ СН'!$I$6-'СЕТ СН'!$I$26</f>
        <v>1177.2322136900002</v>
      </c>
      <c r="T185" s="36">
        <f>SUMIFS(СВЦЭМ!$D$33:$D$776,СВЦЭМ!$A$33:$A$776,$A185,СВЦЭМ!$B$33:$B$776,T$155)+'СЕТ СН'!$I$14+СВЦЭМ!$D$10+'СЕТ СН'!$I$6-'СЕТ СН'!$I$26</f>
        <v>1169.24103715</v>
      </c>
      <c r="U185" s="36">
        <f>SUMIFS(СВЦЭМ!$D$33:$D$776,СВЦЭМ!$A$33:$A$776,$A185,СВЦЭМ!$B$33:$B$776,U$155)+'СЕТ СН'!$I$14+СВЦЭМ!$D$10+'СЕТ СН'!$I$6-'СЕТ СН'!$I$26</f>
        <v>1187.98968573</v>
      </c>
      <c r="V185" s="36">
        <f>SUMIFS(СВЦЭМ!$D$33:$D$776,СВЦЭМ!$A$33:$A$776,$A185,СВЦЭМ!$B$33:$B$776,V$155)+'СЕТ СН'!$I$14+СВЦЭМ!$D$10+'СЕТ СН'!$I$6-'СЕТ СН'!$I$26</f>
        <v>1172.6142001200001</v>
      </c>
      <c r="W185" s="36">
        <f>SUMIFS(СВЦЭМ!$D$33:$D$776,СВЦЭМ!$A$33:$A$776,$A185,СВЦЭМ!$B$33:$B$776,W$155)+'СЕТ СН'!$I$14+СВЦЭМ!$D$10+'СЕТ СН'!$I$6-'СЕТ СН'!$I$26</f>
        <v>1165.47588731</v>
      </c>
      <c r="X185" s="36">
        <f>SUMIFS(СВЦЭМ!$D$33:$D$776,СВЦЭМ!$A$33:$A$776,$A185,СВЦЭМ!$B$33:$B$776,X$155)+'СЕТ СН'!$I$14+СВЦЭМ!$D$10+'СЕТ СН'!$I$6-'СЕТ СН'!$I$26</f>
        <v>1203.40255553</v>
      </c>
      <c r="Y185" s="36">
        <f>SUMIFS(СВЦЭМ!$D$33:$D$776,СВЦЭМ!$A$33:$A$776,$A185,СВЦЭМ!$B$33:$B$776,Y$155)+'СЕТ СН'!$I$14+СВЦЭМ!$D$10+'СЕТ СН'!$I$6-'СЕТ СН'!$I$26</f>
        <v>1271.9201177999998</v>
      </c>
    </row>
    <row r="186" spans="1:27" ht="15.75" hidden="1" x14ac:dyDescent="0.2">
      <c r="A186" s="35">
        <f t="shared" si="4"/>
        <v>44105</v>
      </c>
      <c r="B186" s="36">
        <f>SUMIFS(СВЦЭМ!$D$33:$D$776,СВЦЭМ!$A$33:$A$776,$A186,СВЦЭМ!$B$33:$B$776,B$155)+'СЕТ СН'!$I$14+СВЦЭМ!$D$10+'СЕТ СН'!$I$6-'СЕТ СН'!$I$26</f>
        <v>710.04868404000001</v>
      </c>
      <c r="C186" s="36">
        <f>SUMIFS(СВЦЭМ!$D$33:$D$776,СВЦЭМ!$A$33:$A$776,$A186,СВЦЭМ!$B$33:$B$776,C$155)+'СЕТ СН'!$I$14+СВЦЭМ!$D$10+'СЕТ СН'!$I$6-'СЕТ СН'!$I$26</f>
        <v>710.04868404000001</v>
      </c>
      <c r="D186" s="36">
        <f>SUMIFS(СВЦЭМ!$D$33:$D$776,СВЦЭМ!$A$33:$A$776,$A186,СВЦЭМ!$B$33:$B$776,D$155)+'СЕТ СН'!$I$14+СВЦЭМ!$D$10+'СЕТ СН'!$I$6-'СЕТ СН'!$I$26</f>
        <v>710.04868404000001</v>
      </c>
      <c r="E186" s="36">
        <f>SUMIFS(СВЦЭМ!$D$33:$D$776,СВЦЭМ!$A$33:$A$776,$A186,СВЦЭМ!$B$33:$B$776,E$155)+'СЕТ СН'!$I$14+СВЦЭМ!$D$10+'СЕТ СН'!$I$6-'СЕТ СН'!$I$26</f>
        <v>710.04868404000001</v>
      </c>
      <c r="F186" s="36">
        <f>SUMIFS(СВЦЭМ!$D$33:$D$776,СВЦЭМ!$A$33:$A$776,$A186,СВЦЭМ!$B$33:$B$776,F$155)+'СЕТ СН'!$I$14+СВЦЭМ!$D$10+'СЕТ СН'!$I$6-'СЕТ СН'!$I$26</f>
        <v>710.04868404000001</v>
      </c>
      <c r="G186" s="36">
        <f>SUMIFS(СВЦЭМ!$D$33:$D$776,СВЦЭМ!$A$33:$A$776,$A186,СВЦЭМ!$B$33:$B$776,G$155)+'СЕТ СН'!$I$14+СВЦЭМ!$D$10+'СЕТ СН'!$I$6-'СЕТ СН'!$I$26</f>
        <v>710.04868404000001</v>
      </c>
      <c r="H186" s="36">
        <f>SUMIFS(СВЦЭМ!$D$33:$D$776,СВЦЭМ!$A$33:$A$776,$A186,СВЦЭМ!$B$33:$B$776,H$155)+'СЕТ СН'!$I$14+СВЦЭМ!$D$10+'СЕТ СН'!$I$6-'СЕТ СН'!$I$26</f>
        <v>710.04868404000001</v>
      </c>
      <c r="I186" s="36">
        <f>SUMIFS(СВЦЭМ!$D$33:$D$776,СВЦЭМ!$A$33:$A$776,$A186,СВЦЭМ!$B$33:$B$776,I$155)+'СЕТ СН'!$I$14+СВЦЭМ!$D$10+'СЕТ СН'!$I$6-'СЕТ СН'!$I$26</f>
        <v>710.04868404000001</v>
      </c>
      <c r="J186" s="36">
        <f>SUMIFS(СВЦЭМ!$D$33:$D$776,СВЦЭМ!$A$33:$A$776,$A186,СВЦЭМ!$B$33:$B$776,J$155)+'СЕТ СН'!$I$14+СВЦЭМ!$D$10+'СЕТ СН'!$I$6-'СЕТ СН'!$I$26</f>
        <v>710.04868404000001</v>
      </c>
      <c r="K186" s="36">
        <f>SUMIFS(СВЦЭМ!$D$33:$D$776,СВЦЭМ!$A$33:$A$776,$A186,СВЦЭМ!$B$33:$B$776,K$155)+'СЕТ СН'!$I$14+СВЦЭМ!$D$10+'СЕТ СН'!$I$6-'СЕТ СН'!$I$26</f>
        <v>710.04868404000001</v>
      </c>
      <c r="L186" s="36">
        <f>SUMIFS(СВЦЭМ!$D$33:$D$776,СВЦЭМ!$A$33:$A$776,$A186,СВЦЭМ!$B$33:$B$776,L$155)+'СЕТ СН'!$I$14+СВЦЭМ!$D$10+'СЕТ СН'!$I$6-'СЕТ СН'!$I$26</f>
        <v>710.04868404000001</v>
      </c>
      <c r="M186" s="36">
        <f>SUMIFS(СВЦЭМ!$D$33:$D$776,СВЦЭМ!$A$33:$A$776,$A186,СВЦЭМ!$B$33:$B$776,M$155)+'СЕТ СН'!$I$14+СВЦЭМ!$D$10+'СЕТ СН'!$I$6-'СЕТ СН'!$I$26</f>
        <v>710.04868404000001</v>
      </c>
      <c r="N186" s="36">
        <f>SUMIFS(СВЦЭМ!$D$33:$D$776,СВЦЭМ!$A$33:$A$776,$A186,СВЦЭМ!$B$33:$B$776,N$155)+'СЕТ СН'!$I$14+СВЦЭМ!$D$10+'СЕТ СН'!$I$6-'СЕТ СН'!$I$26</f>
        <v>710.04868404000001</v>
      </c>
      <c r="O186" s="36">
        <f>SUMIFS(СВЦЭМ!$D$33:$D$776,СВЦЭМ!$A$33:$A$776,$A186,СВЦЭМ!$B$33:$B$776,O$155)+'СЕТ СН'!$I$14+СВЦЭМ!$D$10+'СЕТ СН'!$I$6-'СЕТ СН'!$I$26</f>
        <v>710.04868404000001</v>
      </c>
      <c r="P186" s="36">
        <f>SUMIFS(СВЦЭМ!$D$33:$D$776,СВЦЭМ!$A$33:$A$776,$A186,СВЦЭМ!$B$33:$B$776,P$155)+'СЕТ СН'!$I$14+СВЦЭМ!$D$10+'СЕТ СН'!$I$6-'СЕТ СН'!$I$26</f>
        <v>710.04868404000001</v>
      </c>
      <c r="Q186" s="36">
        <f>SUMIFS(СВЦЭМ!$D$33:$D$776,СВЦЭМ!$A$33:$A$776,$A186,СВЦЭМ!$B$33:$B$776,Q$155)+'СЕТ СН'!$I$14+СВЦЭМ!$D$10+'СЕТ СН'!$I$6-'СЕТ СН'!$I$26</f>
        <v>710.04868404000001</v>
      </c>
      <c r="R186" s="36">
        <f>SUMIFS(СВЦЭМ!$D$33:$D$776,СВЦЭМ!$A$33:$A$776,$A186,СВЦЭМ!$B$33:$B$776,R$155)+'СЕТ СН'!$I$14+СВЦЭМ!$D$10+'СЕТ СН'!$I$6-'СЕТ СН'!$I$26</f>
        <v>710.04868404000001</v>
      </c>
      <c r="S186" s="36">
        <f>SUMIFS(СВЦЭМ!$D$33:$D$776,СВЦЭМ!$A$33:$A$776,$A186,СВЦЭМ!$B$33:$B$776,S$155)+'СЕТ СН'!$I$14+СВЦЭМ!$D$10+'СЕТ СН'!$I$6-'СЕТ СН'!$I$26</f>
        <v>710.04868404000001</v>
      </c>
      <c r="T186" s="36">
        <f>SUMIFS(СВЦЭМ!$D$33:$D$776,СВЦЭМ!$A$33:$A$776,$A186,СВЦЭМ!$B$33:$B$776,T$155)+'СЕТ СН'!$I$14+СВЦЭМ!$D$10+'СЕТ СН'!$I$6-'СЕТ СН'!$I$26</f>
        <v>710.04868404000001</v>
      </c>
      <c r="U186" s="36">
        <f>SUMIFS(СВЦЭМ!$D$33:$D$776,СВЦЭМ!$A$33:$A$776,$A186,СВЦЭМ!$B$33:$B$776,U$155)+'СЕТ СН'!$I$14+СВЦЭМ!$D$10+'СЕТ СН'!$I$6-'СЕТ СН'!$I$26</f>
        <v>710.04868404000001</v>
      </c>
      <c r="V186" s="36">
        <f>SUMIFS(СВЦЭМ!$D$33:$D$776,СВЦЭМ!$A$33:$A$776,$A186,СВЦЭМ!$B$33:$B$776,V$155)+'СЕТ СН'!$I$14+СВЦЭМ!$D$10+'СЕТ СН'!$I$6-'СЕТ СН'!$I$26</f>
        <v>710.04868404000001</v>
      </c>
      <c r="W186" s="36">
        <f>SUMIFS(СВЦЭМ!$D$33:$D$776,СВЦЭМ!$A$33:$A$776,$A186,СВЦЭМ!$B$33:$B$776,W$155)+'СЕТ СН'!$I$14+СВЦЭМ!$D$10+'СЕТ СН'!$I$6-'СЕТ СН'!$I$26</f>
        <v>710.04868404000001</v>
      </c>
      <c r="X186" s="36">
        <f>SUMIFS(СВЦЭМ!$D$33:$D$776,СВЦЭМ!$A$33:$A$776,$A186,СВЦЭМ!$B$33:$B$776,X$155)+'СЕТ СН'!$I$14+СВЦЭМ!$D$10+'СЕТ СН'!$I$6-'СЕТ СН'!$I$26</f>
        <v>710.04868404000001</v>
      </c>
      <c r="Y186" s="36">
        <f>SUMIFS(СВЦЭМ!$D$33:$D$776,СВЦЭМ!$A$33:$A$776,$A186,СВЦЭМ!$B$33:$B$776,Y$155)+'СЕТ СН'!$I$14+СВЦЭМ!$D$10+'СЕТ СН'!$I$6-'СЕТ СН'!$I$26</f>
        <v>710.04868404000001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7" t="s">
        <v>7</v>
      </c>
      <c r="B189" s="130" t="s">
        <v>148</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28"/>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2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01.09.2020</v>
      </c>
      <c r="B192" s="36">
        <f>SUMIFS(СВЦЭМ!$E$33:$E$776,СВЦЭМ!$A$33:$A$776,$A192,СВЦЭМ!$B$33:$B$776,B$191)+'СЕТ СН'!$F$15</f>
        <v>150.01852532000001</v>
      </c>
      <c r="C192" s="36">
        <f>SUMIFS(СВЦЭМ!$E$33:$E$776,СВЦЭМ!$A$33:$A$776,$A192,СВЦЭМ!$B$33:$B$776,C$191)+'СЕТ СН'!$F$15</f>
        <v>159.57933598</v>
      </c>
      <c r="D192" s="36">
        <f>SUMIFS(СВЦЭМ!$E$33:$E$776,СВЦЭМ!$A$33:$A$776,$A192,СВЦЭМ!$B$33:$B$776,D$191)+'СЕТ СН'!$F$15</f>
        <v>163.18858177999999</v>
      </c>
      <c r="E192" s="36">
        <f>SUMIFS(СВЦЭМ!$E$33:$E$776,СВЦЭМ!$A$33:$A$776,$A192,СВЦЭМ!$B$33:$B$776,E$191)+'СЕТ СН'!$F$15</f>
        <v>166.07350675999999</v>
      </c>
      <c r="F192" s="36">
        <f>SUMIFS(СВЦЭМ!$E$33:$E$776,СВЦЭМ!$A$33:$A$776,$A192,СВЦЭМ!$B$33:$B$776,F$191)+'СЕТ СН'!$F$15</f>
        <v>168.04403350999999</v>
      </c>
      <c r="G192" s="36">
        <f>SUMIFS(СВЦЭМ!$E$33:$E$776,СВЦЭМ!$A$33:$A$776,$A192,СВЦЭМ!$B$33:$B$776,G$191)+'СЕТ СН'!$F$15</f>
        <v>168.19773838</v>
      </c>
      <c r="H192" s="36">
        <f>SUMIFS(СВЦЭМ!$E$33:$E$776,СВЦЭМ!$A$33:$A$776,$A192,СВЦЭМ!$B$33:$B$776,H$191)+'СЕТ СН'!$F$15</f>
        <v>164.87355866999999</v>
      </c>
      <c r="I192" s="36">
        <f>SUMIFS(СВЦЭМ!$E$33:$E$776,СВЦЭМ!$A$33:$A$776,$A192,СВЦЭМ!$B$33:$B$776,I$191)+'СЕТ СН'!$F$15</f>
        <v>157.60565732000001</v>
      </c>
      <c r="J192" s="36">
        <f>SUMIFS(СВЦЭМ!$E$33:$E$776,СВЦЭМ!$A$33:$A$776,$A192,СВЦЭМ!$B$33:$B$776,J$191)+'СЕТ СН'!$F$15</f>
        <v>147.81654695</v>
      </c>
      <c r="K192" s="36">
        <f>SUMIFS(СВЦЭМ!$E$33:$E$776,СВЦЭМ!$A$33:$A$776,$A192,СВЦЭМ!$B$33:$B$776,K$191)+'СЕТ СН'!$F$15</f>
        <v>144.34826688000001</v>
      </c>
      <c r="L192" s="36">
        <f>SUMIFS(СВЦЭМ!$E$33:$E$776,СВЦЭМ!$A$33:$A$776,$A192,СВЦЭМ!$B$33:$B$776,L$191)+'СЕТ СН'!$F$15</f>
        <v>142.94191337000001</v>
      </c>
      <c r="M192" s="36">
        <f>SUMIFS(СВЦЭМ!$E$33:$E$776,СВЦЭМ!$A$33:$A$776,$A192,СВЦЭМ!$B$33:$B$776,M$191)+'СЕТ СН'!$F$15</f>
        <v>143.50408795999999</v>
      </c>
      <c r="N192" s="36">
        <f>SUMIFS(СВЦЭМ!$E$33:$E$776,СВЦЭМ!$A$33:$A$776,$A192,СВЦЭМ!$B$33:$B$776,N$191)+'СЕТ СН'!$F$15</f>
        <v>148.17699526000001</v>
      </c>
      <c r="O192" s="36">
        <f>SUMIFS(СВЦЭМ!$E$33:$E$776,СВЦЭМ!$A$33:$A$776,$A192,СВЦЭМ!$B$33:$B$776,O$191)+'СЕТ СН'!$F$15</f>
        <v>147.53818158000001</v>
      </c>
      <c r="P192" s="36">
        <f>SUMIFS(СВЦЭМ!$E$33:$E$776,СВЦЭМ!$A$33:$A$776,$A192,СВЦЭМ!$B$33:$B$776,P$191)+'СЕТ СН'!$F$15</f>
        <v>147.35754772999999</v>
      </c>
      <c r="Q192" s="36">
        <f>SUMIFS(СВЦЭМ!$E$33:$E$776,СВЦЭМ!$A$33:$A$776,$A192,СВЦЭМ!$B$33:$B$776,Q$191)+'СЕТ СН'!$F$15</f>
        <v>148.45339200000001</v>
      </c>
      <c r="R192" s="36">
        <f>SUMIFS(СВЦЭМ!$E$33:$E$776,СВЦЭМ!$A$33:$A$776,$A192,СВЦЭМ!$B$33:$B$776,R$191)+'СЕТ СН'!$F$15</f>
        <v>146.43298308000001</v>
      </c>
      <c r="S192" s="36">
        <f>SUMIFS(СВЦЭМ!$E$33:$E$776,СВЦЭМ!$A$33:$A$776,$A192,СВЦЭМ!$B$33:$B$776,S$191)+'СЕТ СН'!$F$15</f>
        <v>147.41118718999999</v>
      </c>
      <c r="T192" s="36">
        <f>SUMIFS(СВЦЭМ!$E$33:$E$776,СВЦЭМ!$A$33:$A$776,$A192,СВЦЭМ!$B$33:$B$776,T$191)+'СЕТ СН'!$F$15</f>
        <v>146.30969192000001</v>
      </c>
      <c r="U192" s="36">
        <f>SUMIFS(СВЦЭМ!$E$33:$E$776,СВЦЭМ!$A$33:$A$776,$A192,СВЦЭМ!$B$33:$B$776,U$191)+'СЕТ СН'!$F$15</f>
        <v>145.61109701000001</v>
      </c>
      <c r="V192" s="36">
        <f>SUMIFS(СВЦЭМ!$E$33:$E$776,СВЦЭМ!$A$33:$A$776,$A192,СВЦЭМ!$B$33:$B$776,V$191)+'СЕТ СН'!$F$15</f>
        <v>143.9045654</v>
      </c>
      <c r="W192" s="36">
        <f>SUMIFS(СВЦЭМ!$E$33:$E$776,СВЦЭМ!$A$33:$A$776,$A192,СВЦЭМ!$B$33:$B$776,W$191)+'СЕТ СН'!$F$15</f>
        <v>141.81479884000001</v>
      </c>
      <c r="X192" s="36">
        <f>SUMIFS(СВЦЭМ!$E$33:$E$776,СВЦЭМ!$A$33:$A$776,$A192,СВЦЭМ!$B$33:$B$776,X$191)+'СЕТ СН'!$F$15</f>
        <v>146.98791858000001</v>
      </c>
      <c r="Y192" s="36">
        <f>SUMIFS(СВЦЭМ!$E$33:$E$776,СВЦЭМ!$A$33:$A$776,$A192,СВЦЭМ!$B$33:$B$776,Y$191)+'СЕТ СН'!$F$15</f>
        <v>158.26250883</v>
      </c>
      <c r="AA192" s="45"/>
    </row>
    <row r="193" spans="1:25" ht="15.75" x14ac:dyDescent="0.2">
      <c r="A193" s="35">
        <f>A192+1</f>
        <v>44076</v>
      </c>
      <c r="B193" s="36">
        <f>SUMIFS(СВЦЭМ!$E$33:$E$776,СВЦЭМ!$A$33:$A$776,$A193,СВЦЭМ!$B$33:$B$776,B$191)+'СЕТ СН'!$F$15</f>
        <v>162.99027975999999</v>
      </c>
      <c r="C193" s="36">
        <f>SUMIFS(СВЦЭМ!$E$33:$E$776,СВЦЭМ!$A$33:$A$776,$A193,СВЦЭМ!$B$33:$B$776,C$191)+'СЕТ СН'!$F$15</f>
        <v>174.11295591000001</v>
      </c>
      <c r="D193" s="36">
        <f>SUMIFS(СВЦЭМ!$E$33:$E$776,СВЦЭМ!$A$33:$A$776,$A193,СВЦЭМ!$B$33:$B$776,D$191)+'СЕТ СН'!$F$15</f>
        <v>181.65902725000001</v>
      </c>
      <c r="E193" s="36">
        <f>SUMIFS(СВЦЭМ!$E$33:$E$776,СВЦЭМ!$A$33:$A$776,$A193,СВЦЭМ!$B$33:$B$776,E$191)+'СЕТ СН'!$F$15</f>
        <v>184.82349621</v>
      </c>
      <c r="F193" s="36">
        <f>SUMIFS(СВЦЭМ!$E$33:$E$776,СВЦЭМ!$A$33:$A$776,$A193,СВЦЭМ!$B$33:$B$776,F$191)+'СЕТ СН'!$F$15</f>
        <v>184.8288067</v>
      </c>
      <c r="G193" s="36">
        <f>SUMIFS(СВЦЭМ!$E$33:$E$776,СВЦЭМ!$A$33:$A$776,$A193,СВЦЭМ!$B$33:$B$776,G$191)+'СЕТ СН'!$F$15</f>
        <v>180.55289703</v>
      </c>
      <c r="H193" s="36">
        <f>SUMIFS(СВЦЭМ!$E$33:$E$776,СВЦЭМ!$A$33:$A$776,$A193,СВЦЭМ!$B$33:$B$776,H$191)+'СЕТ СН'!$F$15</f>
        <v>170.29489113</v>
      </c>
      <c r="I193" s="36">
        <f>SUMIFS(СВЦЭМ!$E$33:$E$776,СВЦЭМ!$A$33:$A$776,$A193,СВЦЭМ!$B$33:$B$776,I$191)+'СЕТ СН'!$F$15</f>
        <v>157.03875345</v>
      </c>
      <c r="J193" s="36">
        <f>SUMIFS(СВЦЭМ!$E$33:$E$776,СВЦЭМ!$A$33:$A$776,$A193,СВЦЭМ!$B$33:$B$776,J$191)+'СЕТ СН'!$F$15</f>
        <v>145.40508098000001</v>
      </c>
      <c r="K193" s="36">
        <f>SUMIFS(СВЦЭМ!$E$33:$E$776,СВЦЭМ!$A$33:$A$776,$A193,СВЦЭМ!$B$33:$B$776,K$191)+'СЕТ СН'!$F$15</f>
        <v>145.14641155000001</v>
      </c>
      <c r="L193" s="36">
        <f>SUMIFS(СВЦЭМ!$E$33:$E$776,СВЦЭМ!$A$33:$A$776,$A193,СВЦЭМ!$B$33:$B$776,L$191)+'СЕТ СН'!$F$15</f>
        <v>146.19944122999999</v>
      </c>
      <c r="M193" s="36">
        <f>SUMIFS(СВЦЭМ!$E$33:$E$776,СВЦЭМ!$A$33:$A$776,$A193,СВЦЭМ!$B$33:$B$776,M$191)+'СЕТ СН'!$F$15</f>
        <v>146.08170016</v>
      </c>
      <c r="N193" s="36">
        <f>SUMIFS(СВЦЭМ!$E$33:$E$776,СВЦЭМ!$A$33:$A$776,$A193,СВЦЭМ!$B$33:$B$776,N$191)+'СЕТ СН'!$F$15</f>
        <v>148.19357571</v>
      </c>
      <c r="O193" s="36">
        <f>SUMIFS(СВЦЭМ!$E$33:$E$776,СВЦЭМ!$A$33:$A$776,$A193,СВЦЭМ!$B$33:$B$776,O$191)+'СЕТ СН'!$F$15</f>
        <v>149.38697963999999</v>
      </c>
      <c r="P193" s="36">
        <f>SUMIFS(СВЦЭМ!$E$33:$E$776,СВЦЭМ!$A$33:$A$776,$A193,СВЦЭМ!$B$33:$B$776,P$191)+'СЕТ СН'!$F$15</f>
        <v>150.10422109000001</v>
      </c>
      <c r="Q193" s="36">
        <f>SUMIFS(СВЦЭМ!$E$33:$E$776,СВЦЭМ!$A$33:$A$776,$A193,СВЦЭМ!$B$33:$B$776,Q$191)+'СЕТ СН'!$F$15</f>
        <v>149.85169536000001</v>
      </c>
      <c r="R193" s="36">
        <f>SUMIFS(СВЦЭМ!$E$33:$E$776,СВЦЭМ!$A$33:$A$776,$A193,СВЦЭМ!$B$33:$B$776,R$191)+'СЕТ СН'!$F$15</f>
        <v>148.07402056999999</v>
      </c>
      <c r="S193" s="36">
        <f>SUMIFS(СВЦЭМ!$E$33:$E$776,СВЦЭМ!$A$33:$A$776,$A193,СВЦЭМ!$B$33:$B$776,S$191)+'СЕТ СН'!$F$15</f>
        <v>149.01939758</v>
      </c>
      <c r="T193" s="36">
        <f>SUMIFS(СВЦЭМ!$E$33:$E$776,СВЦЭМ!$A$33:$A$776,$A193,СВЦЭМ!$B$33:$B$776,T$191)+'СЕТ СН'!$F$15</f>
        <v>139.88447442</v>
      </c>
      <c r="U193" s="36">
        <f>SUMIFS(СВЦЭМ!$E$33:$E$776,СВЦЭМ!$A$33:$A$776,$A193,СВЦЭМ!$B$33:$B$776,U$191)+'СЕТ СН'!$F$15</f>
        <v>136.14893473000001</v>
      </c>
      <c r="V193" s="36">
        <f>SUMIFS(СВЦЭМ!$E$33:$E$776,СВЦЭМ!$A$33:$A$776,$A193,СВЦЭМ!$B$33:$B$776,V$191)+'СЕТ СН'!$F$15</f>
        <v>132.90383267000001</v>
      </c>
      <c r="W193" s="36">
        <f>SUMIFS(СВЦЭМ!$E$33:$E$776,СВЦЭМ!$A$33:$A$776,$A193,СВЦЭМ!$B$33:$B$776,W$191)+'СЕТ СН'!$F$15</f>
        <v>134.19572567</v>
      </c>
      <c r="X193" s="36">
        <f>SUMIFS(СВЦЭМ!$E$33:$E$776,СВЦЭМ!$A$33:$A$776,$A193,СВЦЭМ!$B$33:$B$776,X$191)+'СЕТ СН'!$F$15</f>
        <v>143.62302323</v>
      </c>
      <c r="Y193" s="36">
        <f>SUMIFS(СВЦЭМ!$E$33:$E$776,СВЦЭМ!$A$33:$A$776,$A193,СВЦЭМ!$B$33:$B$776,Y$191)+'СЕТ СН'!$F$15</f>
        <v>150.57880889</v>
      </c>
    </row>
    <row r="194" spans="1:25" ht="15.75" x14ac:dyDescent="0.2">
      <c r="A194" s="35">
        <f t="shared" ref="A194:A222" si="5">A193+1</f>
        <v>44077</v>
      </c>
      <c r="B194" s="36">
        <f>SUMIFS(СВЦЭМ!$E$33:$E$776,СВЦЭМ!$A$33:$A$776,$A194,СВЦЭМ!$B$33:$B$776,B$191)+'СЕТ СН'!$F$15</f>
        <v>168.48550033000001</v>
      </c>
      <c r="C194" s="36">
        <f>SUMIFS(СВЦЭМ!$E$33:$E$776,СВЦЭМ!$A$33:$A$776,$A194,СВЦЭМ!$B$33:$B$776,C$191)+'СЕТ СН'!$F$15</f>
        <v>173.30509642999999</v>
      </c>
      <c r="D194" s="36">
        <f>SUMIFS(СВЦЭМ!$E$33:$E$776,СВЦЭМ!$A$33:$A$776,$A194,СВЦЭМ!$B$33:$B$776,D$191)+'СЕТ СН'!$F$15</f>
        <v>170.34185644999999</v>
      </c>
      <c r="E194" s="36">
        <f>SUMIFS(СВЦЭМ!$E$33:$E$776,СВЦЭМ!$A$33:$A$776,$A194,СВЦЭМ!$B$33:$B$776,E$191)+'СЕТ СН'!$F$15</f>
        <v>169.80534648</v>
      </c>
      <c r="F194" s="36">
        <f>SUMIFS(СВЦЭМ!$E$33:$E$776,СВЦЭМ!$A$33:$A$776,$A194,СВЦЭМ!$B$33:$B$776,F$191)+'СЕТ СН'!$F$15</f>
        <v>169.80330090000001</v>
      </c>
      <c r="G194" s="36">
        <f>SUMIFS(СВЦЭМ!$E$33:$E$776,СВЦЭМ!$A$33:$A$776,$A194,СВЦЭМ!$B$33:$B$776,G$191)+'СЕТ СН'!$F$15</f>
        <v>170.59141289999999</v>
      </c>
      <c r="H194" s="36">
        <f>SUMIFS(СВЦЭМ!$E$33:$E$776,СВЦЭМ!$A$33:$A$776,$A194,СВЦЭМ!$B$33:$B$776,H$191)+'СЕТ СН'!$F$15</f>
        <v>167.51713129000001</v>
      </c>
      <c r="I194" s="36">
        <f>SUMIFS(СВЦЭМ!$E$33:$E$776,СВЦЭМ!$A$33:$A$776,$A194,СВЦЭМ!$B$33:$B$776,I$191)+'СЕТ СН'!$F$15</f>
        <v>154.48879968</v>
      </c>
      <c r="J194" s="36">
        <f>SUMIFS(СВЦЭМ!$E$33:$E$776,СВЦЭМ!$A$33:$A$776,$A194,СВЦЭМ!$B$33:$B$776,J$191)+'СЕТ СН'!$F$15</f>
        <v>151.53489171999999</v>
      </c>
      <c r="K194" s="36">
        <f>SUMIFS(СВЦЭМ!$E$33:$E$776,СВЦЭМ!$A$33:$A$776,$A194,СВЦЭМ!$B$33:$B$776,K$191)+'СЕТ СН'!$F$15</f>
        <v>158.02069168</v>
      </c>
      <c r="L194" s="36">
        <f>SUMIFS(СВЦЭМ!$E$33:$E$776,СВЦЭМ!$A$33:$A$776,$A194,СВЦЭМ!$B$33:$B$776,L$191)+'СЕТ СН'!$F$15</f>
        <v>156.20335932</v>
      </c>
      <c r="M194" s="36">
        <f>SUMIFS(СВЦЭМ!$E$33:$E$776,СВЦЭМ!$A$33:$A$776,$A194,СВЦЭМ!$B$33:$B$776,M$191)+'СЕТ СН'!$F$15</f>
        <v>157.57673093</v>
      </c>
      <c r="N194" s="36">
        <f>SUMIFS(СВЦЭМ!$E$33:$E$776,СВЦЭМ!$A$33:$A$776,$A194,СВЦЭМ!$B$33:$B$776,N$191)+'СЕТ СН'!$F$15</f>
        <v>159.0295059</v>
      </c>
      <c r="O194" s="36">
        <f>SUMIFS(СВЦЭМ!$E$33:$E$776,СВЦЭМ!$A$33:$A$776,$A194,СВЦЭМ!$B$33:$B$776,O$191)+'СЕТ СН'!$F$15</f>
        <v>159.37866319</v>
      </c>
      <c r="P194" s="36">
        <f>SUMIFS(СВЦЭМ!$E$33:$E$776,СВЦЭМ!$A$33:$A$776,$A194,СВЦЭМ!$B$33:$B$776,P$191)+'СЕТ СН'!$F$15</f>
        <v>160.09443383000001</v>
      </c>
      <c r="Q194" s="36">
        <f>SUMIFS(СВЦЭМ!$E$33:$E$776,СВЦЭМ!$A$33:$A$776,$A194,СВЦЭМ!$B$33:$B$776,Q$191)+'СЕТ СН'!$F$15</f>
        <v>159.25665405999999</v>
      </c>
      <c r="R194" s="36">
        <f>SUMIFS(СВЦЭМ!$E$33:$E$776,СВЦЭМ!$A$33:$A$776,$A194,СВЦЭМ!$B$33:$B$776,R$191)+'СЕТ СН'!$F$15</f>
        <v>158.15360257</v>
      </c>
      <c r="S194" s="36">
        <f>SUMIFS(СВЦЭМ!$E$33:$E$776,СВЦЭМ!$A$33:$A$776,$A194,СВЦЭМ!$B$33:$B$776,S$191)+'СЕТ СН'!$F$15</f>
        <v>158.40280304999999</v>
      </c>
      <c r="T194" s="36">
        <f>SUMIFS(СВЦЭМ!$E$33:$E$776,СВЦЭМ!$A$33:$A$776,$A194,СВЦЭМ!$B$33:$B$776,T$191)+'СЕТ СН'!$F$15</f>
        <v>151.04421393999999</v>
      </c>
      <c r="U194" s="36">
        <f>SUMIFS(СВЦЭМ!$E$33:$E$776,СВЦЭМ!$A$33:$A$776,$A194,СВЦЭМ!$B$33:$B$776,U$191)+'СЕТ СН'!$F$15</f>
        <v>147.82347229000001</v>
      </c>
      <c r="V194" s="36">
        <f>SUMIFS(СВЦЭМ!$E$33:$E$776,СВЦЭМ!$A$33:$A$776,$A194,СВЦЭМ!$B$33:$B$776,V$191)+'СЕТ СН'!$F$15</f>
        <v>148.50385616</v>
      </c>
      <c r="W194" s="36">
        <f>SUMIFS(СВЦЭМ!$E$33:$E$776,СВЦЭМ!$A$33:$A$776,$A194,СВЦЭМ!$B$33:$B$776,W$191)+'СЕТ СН'!$F$15</f>
        <v>146.80868651</v>
      </c>
      <c r="X194" s="36">
        <f>SUMIFS(СВЦЭМ!$E$33:$E$776,СВЦЭМ!$A$33:$A$776,$A194,СВЦЭМ!$B$33:$B$776,X$191)+'СЕТ СН'!$F$15</f>
        <v>158.117704</v>
      </c>
      <c r="Y194" s="36">
        <f>SUMIFS(СВЦЭМ!$E$33:$E$776,СВЦЭМ!$A$33:$A$776,$A194,СВЦЭМ!$B$33:$B$776,Y$191)+'СЕТ СН'!$F$15</f>
        <v>158.78612963</v>
      </c>
    </row>
    <row r="195" spans="1:25" ht="15.75" x14ac:dyDescent="0.2">
      <c r="A195" s="35">
        <f t="shared" si="5"/>
        <v>44078</v>
      </c>
      <c r="B195" s="36">
        <f>SUMIFS(СВЦЭМ!$E$33:$E$776,СВЦЭМ!$A$33:$A$776,$A195,СВЦЭМ!$B$33:$B$776,B$191)+'СЕТ СН'!$F$15</f>
        <v>172.97344342</v>
      </c>
      <c r="C195" s="36">
        <f>SUMIFS(СВЦЭМ!$E$33:$E$776,СВЦЭМ!$A$33:$A$776,$A195,СВЦЭМ!$B$33:$B$776,C$191)+'СЕТ СН'!$F$15</f>
        <v>173.57903490999999</v>
      </c>
      <c r="D195" s="36">
        <f>SUMIFS(СВЦЭМ!$E$33:$E$776,СВЦЭМ!$A$33:$A$776,$A195,СВЦЭМ!$B$33:$B$776,D$191)+'СЕТ СН'!$F$15</f>
        <v>170.35393052000001</v>
      </c>
      <c r="E195" s="36">
        <f>SUMIFS(СВЦЭМ!$E$33:$E$776,СВЦЭМ!$A$33:$A$776,$A195,СВЦЭМ!$B$33:$B$776,E$191)+'СЕТ СН'!$F$15</f>
        <v>169.34341617000001</v>
      </c>
      <c r="F195" s="36">
        <f>SUMIFS(СВЦЭМ!$E$33:$E$776,СВЦЭМ!$A$33:$A$776,$A195,СВЦЭМ!$B$33:$B$776,F$191)+'СЕТ СН'!$F$15</f>
        <v>169.36212158999999</v>
      </c>
      <c r="G195" s="36">
        <f>SUMIFS(СВЦЭМ!$E$33:$E$776,СВЦЭМ!$A$33:$A$776,$A195,СВЦЭМ!$B$33:$B$776,G$191)+'СЕТ СН'!$F$15</f>
        <v>170.35800806</v>
      </c>
      <c r="H195" s="36">
        <f>SUMIFS(СВЦЭМ!$E$33:$E$776,СВЦЭМ!$A$33:$A$776,$A195,СВЦЭМ!$B$33:$B$776,H$191)+'СЕТ СН'!$F$15</f>
        <v>167.37890899000001</v>
      </c>
      <c r="I195" s="36">
        <f>SUMIFS(СВЦЭМ!$E$33:$E$776,СВЦЭМ!$A$33:$A$776,$A195,СВЦЭМ!$B$33:$B$776,I$191)+'СЕТ СН'!$F$15</f>
        <v>159.79892834</v>
      </c>
      <c r="J195" s="36">
        <f>SUMIFS(СВЦЭМ!$E$33:$E$776,СВЦЭМ!$A$33:$A$776,$A195,СВЦЭМ!$B$33:$B$776,J$191)+'СЕТ СН'!$F$15</f>
        <v>157.67677208000001</v>
      </c>
      <c r="K195" s="36">
        <f>SUMIFS(СВЦЭМ!$E$33:$E$776,СВЦЭМ!$A$33:$A$776,$A195,СВЦЭМ!$B$33:$B$776,K$191)+'СЕТ СН'!$F$15</f>
        <v>150.45455659999999</v>
      </c>
      <c r="L195" s="36">
        <f>SUMIFS(СВЦЭМ!$E$33:$E$776,СВЦЭМ!$A$33:$A$776,$A195,СВЦЭМ!$B$33:$B$776,L$191)+'СЕТ СН'!$F$15</f>
        <v>149.33575628</v>
      </c>
      <c r="M195" s="36">
        <f>SUMIFS(СВЦЭМ!$E$33:$E$776,СВЦЭМ!$A$33:$A$776,$A195,СВЦЭМ!$B$33:$B$776,M$191)+'СЕТ СН'!$F$15</f>
        <v>148.34225402999999</v>
      </c>
      <c r="N195" s="36">
        <f>SUMIFS(СВЦЭМ!$E$33:$E$776,СВЦЭМ!$A$33:$A$776,$A195,СВЦЭМ!$B$33:$B$776,N$191)+'СЕТ СН'!$F$15</f>
        <v>152.09547265</v>
      </c>
      <c r="O195" s="36">
        <f>SUMIFS(СВЦЭМ!$E$33:$E$776,СВЦЭМ!$A$33:$A$776,$A195,СВЦЭМ!$B$33:$B$776,O$191)+'СЕТ СН'!$F$15</f>
        <v>156.34419699</v>
      </c>
      <c r="P195" s="36">
        <f>SUMIFS(СВЦЭМ!$E$33:$E$776,СВЦЭМ!$A$33:$A$776,$A195,СВЦЭМ!$B$33:$B$776,P$191)+'СЕТ СН'!$F$15</f>
        <v>156.67610965</v>
      </c>
      <c r="Q195" s="36">
        <f>SUMIFS(СВЦЭМ!$E$33:$E$776,СВЦЭМ!$A$33:$A$776,$A195,СВЦЭМ!$B$33:$B$776,Q$191)+'СЕТ СН'!$F$15</f>
        <v>153.87852423999999</v>
      </c>
      <c r="R195" s="36">
        <f>SUMIFS(СВЦЭМ!$E$33:$E$776,СВЦЭМ!$A$33:$A$776,$A195,СВЦЭМ!$B$33:$B$776,R$191)+'СЕТ СН'!$F$15</f>
        <v>155.82640567999999</v>
      </c>
      <c r="S195" s="36">
        <f>SUMIFS(СВЦЭМ!$E$33:$E$776,СВЦЭМ!$A$33:$A$776,$A195,СВЦЭМ!$B$33:$B$776,S$191)+'СЕТ СН'!$F$15</f>
        <v>158.30076109000001</v>
      </c>
      <c r="T195" s="36">
        <f>SUMIFS(СВЦЭМ!$E$33:$E$776,СВЦЭМ!$A$33:$A$776,$A195,СВЦЭМ!$B$33:$B$776,T$191)+'СЕТ СН'!$F$15</f>
        <v>156.23332736</v>
      </c>
      <c r="U195" s="36">
        <f>SUMIFS(СВЦЭМ!$E$33:$E$776,СВЦЭМ!$A$33:$A$776,$A195,СВЦЭМ!$B$33:$B$776,U$191)+'СЕТ СН'!$F$15</f>
        <v>152.03257310999999</v>
      </c>
      <c r="V195" s="36">
        <f>SUMIFS(СВЦЭМ!$E$33:$E$776,СВЦЭМ!$A$33:$A$776,$A195,СВЦЭМ!$B$33:$B$776,V$191)+'СЕТ СН'!$F$15</f>
        <v>153.01240263</v>
      </c>
      <c r="W195" s="36">
        <f>SUMIFS(СВЦЭМ!$E$33:$E$776,СВЦЭМ!$A$33:$A$776,$A195,СВЦЭМ!$B$33:$B$776,W$191)+'СЕТ СН'!$F$15</f>
        <v>154.68206620999999</v>
      </c>
      <c r="X195" s="36">
        <f>SUMIFS(СВЦЭМ!$E$33:$E$776,СВЦЭМ!$A$33:$A$776,$A195,СВЦЭМ!$B$33:$B$776,X$191)+'СЕТ СН'!$F$15</f>
        <v>157.23374326999999</v>
      </c>
      <c r="Y195" s="36">
        <f>SUMIFS(СВЦЭМ!$E$33:$E$776,СВЦЭМ!$A$33:$A$776,$A195,СВЦЭМ!$B$33:$B$776,Y$191)+'СЕТ СН'!$F$15</f>
        <v>162.04150349</v>
      </c>
    </row>
    <row r="196" spans="1:25" ht="15.75" x14ac:dyDescent="0.2">
      <c r="A196" s="35">
        <f t="shared" si="5"/>
        <v>44079</v>
      </c>
      <c r="B196" s="36">
        <f>SUMIFS(СВЦЭМ!$E$33:$E$776,СВЦЭМ!$A$33:$A$776,$A196,СВЦЭМ!$B$33:$B$776,B$191)+'СЕТ СН'!$F$15</f>
        <v>165.99951232999999</v>
      </c>
      <c r="C196" s="36">
        <f>SUMIFS(СВЦЭМ!$E$33:$E$776,СВЦЭМ!$A$33:$A$776,$A196,СВЦЭМ!$B$33:$B$776,C$191)+'СЕТ СН'!$F$15</f>
        <v>172.60060632</v>
      </c>
      <c r="D196" s="36">
        <f>SUMIFS(СВЦЭМ!$E$33:$E$776,СВЦЭМ!$A$33:$A$776,$A196,СВЦЭМ!$B$33:$B$776,D$191)+'СЕТ СН'!$F$15</f>
        <v>171.79898628000001</v>
      </c>
      <c r="E196" s="36">
        <f>SUMIFS(СВЦЭМ!$E$33:$E$776,СВЦЭМ!$A$33:$A$776,$A196,СВЦЭМ!$B$33:$B$776,E$191)+'СЕТ СН'!$F$15</f>
        <v>173.73866860999999</v>
      </c>
      <c r="F196" s="36">
        <f>SUMIFS(СВЦЭМ!$E$33:$E$776,СВЦЭМ!$A$33:$A$776,$A196,СВЦЭМ!$B$33:$B$776,F$191)+'СЕТ СН'!$F$15</f>
        <v>175.1211452</v>
      </c>
      <c r="G196" s="36">
        <f>SUMIFS(СВЦЭМ!$E$33:$E$776,СВЦЭМ!$A$33:$A$776,$A196,СВЦЭМ!$B$33:$B$776,G$191)+'СЕТ СН'!$F$15</f>
        <v>175.23097182999999</v>
      </c>
      <c r="H196" s="36">
        <f>SUMIFS(СВЦЭМ!$E$33:$E$776,СВЦЭМ!$A$33:$A$776,$A196,СВЦЭМ!$B$33:$B$776,H$191)+'СЕТ СН'!$F$15</f>
        <v>172.58416002000001</v>
      </c>
      <c r="I196" s="36">
        <f>SUMIFS(СВЦЭМ!$E$33:$E$776,СВЦЭМ!$A$33:$A$776,$A196,СВЦЭМ!$B$33:$B$776,I$191)+'СЕТ СН'!$F$15</f>
        <v>161.91626287</v>
      </c>
      <c r="J196" s="36">
        <f>SUMIFS(СВЦЭМ!$E$33:$E$776,СВЦЭМ!$A$33:$A$776,$A196,СВЦЭМ!$B$33:$B$776,J$191)+'СЕТ СН'!$F$15</f>
        <v>160.09354825</v>
      </c>
      <c r="K196" s="36">
        <f>SUMIFS(СВЦЭМ!$E$33:$E$776,СВЦЭМ!$A$33:$A$776,$A196,СВЦЭМ!$B$33:$B$776,K$191)+'СЕТ СН'!$F$15</f>
        <v>154.43726727999999</v>
      </c>
      <c r="L196" s="36">
        <f>SUMIFS(СВЦЭМ!$E$33:$E$776,СВЦЭМ!$A$33:$A$776,$A196,СВЦЭМ!$B$33:$B$776,L$191)+'СЕТ СН'!$F$15</f>
        <v>149.61393461</v>
      </c>
      <c r="M196" s="36">
        <f>SUMIFS(СВЦЭМ!$E$33:$E$776,СВЦЭМ!$A$33:$A$776,$A196,СВЦЭМ!$B$33:$B$776,M$191)+'СЕТ СН'!$F$15</f>
        <v>147.11261024999999</v>
      </c>
      <c r="N196" s="36">
        <f>SUMIFS(СВЦЭМ!$E$33:$E$776,СВЦЭМ!$A$33:$A$776,$A196,СВЦЭМ!$B$33:$B$776,N$191)+'СЕТ СН'!$F$15</f>
        <v>148.84654742999999</v>
      </c>
      <c r="O196" s="36">
        <f>SUMIFS(СВЦЭМ!$E$33:$E$776,СВЦЭМ!$A$33:$A$776,$A196,СВЦЭМ!$B$33:$B$776,O$191)+'СЕТ СН'!$F$15</f>
        <v>149.24684859000001</v>
      </c>
      <c r="P196" s="36">
        <f>SUMIFS(СВЦЭМ!$E$33:$E$776,СВЦЭМ!$A$33:$A$776,$A196,СВЦЭМ!$B$33:$B$776,P$191)+'СЕТ СН'!$F$15</f>
        <v>148.15152334999999</v>
      </c>
      <c r="Q196" s="36">
        <f>SUMIFS(СВЦЭМ!$E$33:$E$776,СВЦЭМ!$A$33:$A$776,$A196,СВЦЭМ!$B$33:$B$776,Q$191)+'СЕТ СН'!$F$15</f>
        <v>144.71841893999999</v>
      </c>
      <c r="R196" s="36">
        <f>SUMIFS(СВЦЭМ!$E$33:$E$776,СВЦЭМ!$A$33:$A$776,$A196,СВЦЭМ!$B$33:$B$776,R$191)+'СЕТ СН'!$F$15</f>
        <v>148.27177889000001</v>
      </c>
      <c r="S196" s="36">
        <f>SUMIFS(СВЦЭМ!$E$33:$E$776,СВЦЭМ!$A$33:$A$776,$A196,СВЦЭМ!$B$33:$B$776,S$191)+'СЕТ СН'!$F$15</f>
        <v>150.07181786999999</v>
      </c>
      <c r="T196" s="36">
        <f>SUMIFS(СВЦЭМ!$E$33:$E$776,СВЦЭМ!$A$33:$A$776,$A196,СВЦЭМ!$B$33:$B$776,T$191)+'СЕТ СН'!$F$15</f>
        <v>148.70529368000001</v>
      </c>
      <c r="U196" s="36">
        <f>SUMIFS(СВЦЭМ!$E$33:$E$776,СВЦЭМ!$A$33:$A$776,$A196,СВЦЭМ!$B$33:$B$776,U$191)+'СЕТ СН'!$F$15</f>
        <v>146.80444365</v>
      </c>
      <c r="V196" s="36">
        <f>SUMIFS(СВЦЭМ!$E$33:$E$776,СВЦЭМ!$A$33:$A$776,$A196,СВЦЭМ!$B$33:$B$776,V$191)+'СЕТ СН'!$F$15</f>
        <v>147.49651216999999</v>
      </c>
      <c r="W196" s="36">
        <f>SUMIFS(СВЦЭМ!$E$33:$E$776,СВЦЭМ!$A$33:$A$776,$A196,СВЦЭМ!$B$33:$B$776,W$191)+'СЕТ СН'!$F$15</f>
        <v>152.18162326000001</v>
      </c>
      <c r="X196" s="36">
        <f>SUMIFS(СВЦЭМ!$E$33:$E$776,СВЦЭМ!$A$33:$A$776,$A196,СВЦЭМ!$B$33:$B$776,X$191)+'СЕТ СН'!$F$15</f>
        <v>150.05043456000001</v>
      </c>
      <c r="Y196" s="36">
        <f>SUMIFS(СВЦЭМ!$E$33:$E$776,СВЦЭМ!$A$33:$A$776,$A196,СВЦЭМ!$B$33:$B$776,Y$191)+'СЕТ СН'!$F$15</f>
        <v>157.77182768</v>
      </c>
    </row>
    <row r="197" spans="1:25" ht="15.75" x14ac:dyDescent="0.2">
      <c r="A197" s="35">
        <f t="shared" si="5"/>
        <v>44080</v>
      </c>
      <c r="B197" s="36">
        <f>SUMIFS(СВЦЭМ!$E$33:$E$776,СВЦЭМ!$A$33:$A$776,$A197,СВЦЭМ!$B$33:$B$776,B$191)+'СЕТ СН'!$F$15</f>
        <v>161.04363609000001</v>
      </c>
      <c r="C197" s="36">
        <f>SUMIFS(СВЦЭМ!$E$33:$E$776,СВЦЭМ!$A$33:$A$776,$A197,СВЦЭМ!$B$33:$B$776,C$191)+'СЕТ СН'!$F$15</f>
        <v>166.44662545</v>
      </c>
      <c r="D197" s="36">
        <f>SUMIFS(СВЦЭМ!$E$33:$E$776,СВЦЭМ!$A$33:$A$776,$A197,СВЦЭМ!$B$33:$B$776,D$191)+'СЕТ СН'!$F$15</f>
        <v>175.78753723</v>
      </c>
      <c r="E197" s="36">
        <f>SUMIFS(СВЦЭМ!$E$33:$E$776,СВЦЭМ!$A$33:$A$776,$A197,СВЦЭМ!$B$33:$B$776,E$191)+'СЕТ СН'!$F$15</f>
        <v>185.25657391999999</v>
      </c>
      <c r="F197" s="36">
        <f>SUMIFS(СВЦЭМ!$E$33:$E$776,СВЦЭМ!$A$33:$A$776,$A197,СВЦЭМ!$B$33:$B$776,F$191)+'СЕТ СН'!$F$15</f>
        <v>184.11504067000001</v>
      </c>
      <c r="G197" s="36">
        <f>SUMIFS(СВЦЭМ!$E$33:$E$776,СВЦЭМ!$A$33:$A$776,$A197,СВЦЭМ!$B$33:$B$776,G$191)+'СЕТ СН'!$F$15</f>
        <v>185.05445356000001</v>
      </c>
      <c r="H197" s="36">
        <f>SUMIFS(СВЦЭМ!$E$33:$E$776,СВЦЭМ!$A$33:$A$776,$A197,СВЦЭМ!$B$33:$B$776,H$191)+'СЕТ СН'!$F$15</f>
        <v>184.53261674999999</v>
      </c>
      <c r="I197" s="36">
        <f>SUMIFS(СВЦЭМ!$E$33:$E$776,СВЦЭМ!$A$33:$A$776,$A197,СВЦЭМ!$B$33:$B$776,I$191)+'СЕТ СН'!$F$15</f>
        <v>164.62631697</v>
      </c>
      <c r="J197" s="36">
        <f>SUMIFS(СВЦЭМ!$E$33:$E$776,СВЦЭМ!$A$33:$A$776,$A197,СВЦЭМ!$B$33:$B$776,J$191)+'СЕТ СН'!$F$15</f>
        <v>146.32721850999999</v>
      </c>
      <c r="K197" s="36">
        <f>SUMIFS(СВЦЭМ!$E$33:$E$776,СВЦЭМ!$A$33:$A$776,$A197,СВЦЭМ!$B$33:$B$776,K$191)+'СЕТ СН'!$F$15</f>
        <v>127.26358980000001</v>
      </c>
      <c r="L197" s="36">
        <f>SUMIFS(СВЦЭМ!$E$33:$E$776,СВЦЭМ!$A$33:$A$776,$A197,СВЦЭМ!$B$33:$B$776,L$191)+'СЕТ СН'!$F$15</f>
        <v>129.45412185000001</v>
      </c>
      <c r="M197" s="36">
        <f>SUMIFS(СВЦЭМ!$E$33:$E$776,СВЦЭМ!$A$33:$A$776,$A197,СВЦЭМ!$B$33:$B$776,M$191)+'СЕТ СН'!$F$15</f>
        <v>128.58526402000001</v>
      </c>
      <c r="N197" s="36">
        <f>SUMIFS(СВЦЭМ!$E$33:$E$776,СВЦЭМ!$A$33:$A$776,$A197,СВЦЭМ!$B$33:$B$776,N$191)+'СЕТ СН'!$F$15</f>
        <v>127.62364459</v>
      </c>
      <c r="O197" s="36">
        <f>SUMIFS(СВЦЭМ!$E$33:$E$776,СВЦЭМ!$A$33:$A$776,$A197,СВЦЭМ!$B$33:$B$776,O$191)+'СЕТ СН'!$F$15</f>
        <v>126.71940299000001</v>
      </c>
      <c r="P197" s="36">
        <f>SUMIFS(СВЦЭМ!$E$33:$E$776,СВЦЭМ!$A$33:$A$776,$A197,СВЦЭМ!$B$33:$B$776,P$191)+'СЕТ СН'!$F$15</f>
        <v>125.83029698999999</v>
      </c>
      <c r="Q197" s="36">
        <f>SUMIFS(СВЦЭМ!$E$33:$E$776,СВЦЭМ!$A$33:$A$776,$A197,СВЦЭМ!$B$33:$B$776,Q$191)+'СЕТ СН'!$F$15</f>
        <v>125.53024591</v>
      </c>
      <c r="R197" s="36">
        <f>SUMIFS(СВЦЭМ!$E$33:$E$776,СВЦЭМ!$A$33:$A$776,$A197,СВЦЭМ!$B$33:$B$776,R$191)+'СЕТ СН'!$F$15</f>
        <v>124.25480095</v>
      </c>
      <c r="S197" s="36">
        <f>SUMIFS(СВЦЭМ!$E$33:$E$776,СВЦЭМ!$A$33:$A$776,$A197,СВЦЭМ!$B$33:$B$776,S$191)+'СЕТ СН'!$F$15</f>
        <v>125.95413592</v>
      </c>
      <c r="T197" s="36">
        <f>SUMIFS(СВЦЭМ!$E$33:$E$776,СВЦЭМ!$A$33:$A$776,$A197,СВЦЭМ!$B$33:$B$776,T$191)+'СЕТ СН'!$F$15</f>
        <v>126.11194334</v>
      </c>
      <c r="U197" s="36">
        <f>SUMIFS(СВЦЭМ!$E$33:$E$776,СВЦЭМ!$A$33:$A$776,$A197,СВЦЭМ!$B$33:$B$776,U$191)+'СЕТ СН'!$F$15</f>
        <v>123.80609896999999</v>
      </c>
      <c r="V197" s="36">
        <f>SUMIFS(СВЦЭМ!$E$33:$E$776,СВЦЭМ!$A$33:$A$776,$A197,СВЦЭМ!$B$33:$B$776,V$191)+'СЕТ СН'!$F$15</f>
        <v>124.55892636</v>
      </c>
      <c r="W197" s="36">
        <f>SUMIFS(СВЦЭМ!$E$33:$E$776,СВЦЭМ!$A$33:$A$776,$A197,СВЦЭМ!$B$33:$B$776,W$191)+'СЕТ СН'!$F$15</f>
        <v>123.17909575</v>
      </c>
      <c r="X197" s="36">
        <f>SUMIFS(СВЦЭМ!$E$33:$E$776,СВЦЭМ!$A$33:$A$776,$A197,СВЦЭМ!$B$33:$B$776,X$191)+'СЕТ СН'!$F$15</f>
        <v>123.65015771</v>
      </c>
      <c r="Y197" s="36">
        <f>SUMIFS(СВЦЭМ!$E$33:$E$776,СВЦЭМ!$A$33:$A$776,$A197,СВЦЭМ!$B$33:$B$776,Y$191)+'СЕТ СН'!$F$15</f>
        <v>130.36844250999999</v>
      </c>
    </row>
    <row r="198" spans="1:25" ht="15.75" x14ac:dyDescent="0.2">
      <c r="A198" s="35">
        <f t="shared" si="5"/>
        <v>44081</v>
      </c>
      <c r="B198" s="36">
        <f>SUMIFS(СВЦЭМ!$E$33:$E$776,СВЦЭМ!$A$33:$A$776,$A198,СВЦЭМ!$B$33:$B$776,B$191)+'СЕТ СН'!$F$15</f>
        <v>154.30947419</v>
      </c>
      <c r="C198" s="36">
        <f>SUMIFS(СВЦЭМ!$E$33:$E$776,СВЦЭМ!$A$33:$A$776,$A198,СВЦЭМ!$B$33:$B$776,C$191)+'СЕТ СН'!$F$15</f>
        <v>161.26922166</v>
      </c>
      <c r="D198" s="36">
        <f>SUMIFS(СВЦЭМ!$E$33:$E$776,СВЦЭМ!$A$33:$A$776,$A198,СВЦЭМ!$B$33:$B$776,D$191)+'СЕТ СН'!$F$15</f>
        <v>163.93142613000001</v>
      </c>
      <c r="E198" s="36">
        <f>SUMIFS(СВЦЭМ!$E$33:$E$776,СВЦЭМ!$A$33:$A$776,$A198,СВЦЭМ!$B$33:$B$776,E$191)+'СЕТ СН'!$F$15</f>
        <v>167.95624258999999</v>
      </c>
      <c r="F198" s="36">
        <f>SUMIFS(СВЦЭМ!$E$33:$E$776,СВЦЭМ!$A$33:$A$776,$A198,СВЦЭМ!$B$33:$B$776,F$191)+'СЕТ СН'!$F$15</f>
        <v>167.90237432000001</v>
      </c>
      <c r="G198" s="36">
        <f>SUMIFS(СВЦЭМ!$E$33:$E$776,СВЦЭМ!$A$33:$A$776,$A198,СВЦЭМ!$B$33:$B$776,G$191)+'СЕТ СН'!$F$15</f>
        <v>166.04021415</v>
      </c>
      <c r="H198" s="36">
        <f>SUMIFS(СВЦЭМ!$E$33:$E$776,СВЦЭМ!$A$33:$A$776,$A198,СВЦЭМ!$B$33:$B$776,H$191)+'СЕТ СН'!$F$15</f>
        <v>162.31017854999999</v>
      </c>
      <c r="I198" s="36">
        <f>SUMIFS(СВЦЭМ!$E$33:$E$776,СВЦЭМ!$A$33:$A$776,$A198,СВЦЭМ!$B$33:$B$776,I$191)+'СЕТ СН'!$F$15</f>
        <v>157.16991114999999</v>
      </c>
      <c r="J198" s="36">
        <f>SUMIFS(СВЦЭМ!$E$33:$E$776,СВЦЭМ!$A$33:$A$776,$A198,СВЦЭМ!$B$33:$B$776,J$191)+'СЕТ СН'!$F$15</f>
        <v>150.51728875000001</v>
      </c>
      <c r="K198" s="36">
        <f>SUMIFS(СВЦЭМ!$E$33:$E$776,СВЦЭМ!$A$33:$A$776,$A198,СВЦЭМ!$B$33:$B$776,K$191)+'СЕТ СН'!$F$15</f>
        <v>143.21464058000001</v>
      </c>
      <c r="L198" s="36">
        <f>SUMIFS(СВЦЭМ!$E$33:$E$776,СВЦЭМ!$A$33:$A$776,$A198,СВЦЭМ!$B$33:$B$776,L$191)+'СЕТ СН'!$F$15</f>
        <v>140.47598995000001</v>
      </c>
      <c r="M198" s="36">
        <f>SUMIFS(СВЦЭМ!$E$33:$E$776,СВЦЭМ!$A$33:$A$776,$A198,СВЦЭМ!$B$33:$B$776,M$191)+'СЕТ СН'!$F$15</f>
        <v>133.70892056</v>
      </c>
      <c r="N198" s="36">
        <f>SUMIFS(СВЦЭМ!$E$33:$E$776,СВЦЭМ!$A$33:$A$776,$A198,СВЦЭМ!$B$33:$B$776,N$191)+'СЕТ СН'!$F$15</f>
        <v>127.40647633</v>
      </c>
      <c r="O198" s="36">
        <f>SUMIFS(СВЦЭМ!$E$33:$E$776,СВЦЭМ!$A$33:$A$776,$A198,СВЦЭМ!$B$33:$B$776,O$191)+'СЕТ СН'!$F$15</f>
        <v>126.53319953</v>
      </c>
      <c r="P198" s="36">
        <f>SUMIFS(СВЦЭМ!$E$33:$E$776,СВЦЭМ!$A$33:$A$776,$A198,СВЦЭМ!$B$33:$B$776,P$191)+'СЕТ СН'!$F$15</f>
        <v>125.91896411</v>
      </c>
      <c r="Q198" s="36">
        <f>SUMIFS(СВЦЭМ!$E$33:$E$776,СВЦЭМ!$A$33:$A$776,$A198,СВЦЭМ!$B$33:$B$776,Q$191)+'СЕТ СН'!$F$15</f>
        <v>125.37782197999999</v>
      </c>
      <c r="R198" s="36">
        <f>SUMIFS(СВЦЭМ!$E$33:$E$776,СВЦЭМ!$A$33:$A$776,$A198,СВЦЭМ!$B$33:$B$776,R$191)+'СЕТ СН'!$F$15</f>
        <v>124.95140348</v>
      </c>
      <c r="S198" s="36">
        <f>SUMIFS(СВЦЭМ!$E$33:$E$776,СВЦЭМ!$A$33:$A$776,$A198,СВЦЭМ!$B$33:$B$776,S$191)+'СЕТ СН'!$F$15</f>
        <v>126.30014025</v>
      </c>
      <c r="T198" s="36">
        <f>SUMIFS(СВЦЭМ!$E$33:$E$776,СВЦЭМ!$A$33:$A$776,$A198,СВЦЭМ!$B$33:$B$776,T$191)+'СЕТ СН'!$F$15</f>
        <v>127.49828348</v>
      </c>
      <c r="U198" s="36">
        <f>SUMIFS(СВЦЭМ!$E$33:$E$776,СВЦЭМ!$A$33:$A$776,$A198,СВЦЭМ!$B$33:$B$776,U$191)+'СЕТ СН'!$F$15</f>
        <v>127.88558623</v>
      </c>
      <c r="V198" s="36">
        <f>SUMIFS(СВЦЭМ!$E$33:$E$776,СВЦЭМ!$A$33:$A$776,$A198,СВЦЭМ!$B$33:$B$776,V$191)+'СЕТ СН'!$F$15</f>
        <v>128.02461396999999</v>
      </c>
      <c r="W198" s="36">
        <f>SUMIFS(СВЦЭМ!$E$33:$E$776,СВЦЭМ!$A$33:$A$776,$A198,СВЦЭМ!$B$33:$B$776,W$191)+'СЕТ СН'!$F$15</f>
        <v>128.33062885000001</v>
      </c>
      <c r="X198" s="36">
        <f>SUMIFS(СВЦЭМ!$E$33:$E$776,СВЦЭМ!$A$33:$A$776,$A198,СВЦЭМ!$B$33:$B$776,X$191)+'СЕТ СН'!$F$15</f>
        <v>126.31077449</v>
      </c>
      <c r="Y198" s="36">
        <f>SUMIFS(СВЦЭМ!$E$33:$E$776,СВЦЭМ!$A$33:$A$776,$A198,СВЦЭМ!$B$33:$B$776,Y$191)+'СЕТ СН'!$F$15</f>
        <v>142.93896186000001</v>
      </c>
    </row>
    <row r="199" spans="1:25" ht="15.75" x14ac:dyDescent="0.2">
      <c r="A199" s="35">
        <f t="shared" si="5"/>
        <v>44082</v>
      </c>
      <c r="B199" s="36">
        <f>SUMIFS(СВЦЭМ!$E$33:$E$776,СВЦЭМ!$A$33:$A$776,$A199,СВЦЭМ!$B$33:$B$776,B$191)+'СЕТ СН'!$F$15</f>
        <v>149.42349143999999</v>
      </c>
      <c r="C199" s="36">
        <f>SUMIFS(СВЦЭМ!$E$33:$E$776,СВЦЭМ!$A$33:$A$776,$A199,СВЦЭМ!$B$33:$B$776,C$191)+'СЕТ СН'!$F$15</f>
        <v>158.19263203</v>
      </c>
      <c r="D199" s="36">
        <f>SUMIFS(СВЦЭМ!$E$33:$E$776,СВЦЭМ!$A$33:$A$776,$A199,СВЦЭМ!$B$33:$B$776,D$191)+'СЕТ СН'!$F$15</f>
        <v>168.47454307999999</v>
      </c>
      <c r="E199" s="36">
        <f>SUMIFS(СВЦЭМ!$E$33:$E$776,СВЦЭМ!$A$33:$A$776,$A199,СВЦЭМ!$B$33:$B$776,E$191)+'СЕТ СН'!$F$15</f>
        <v>172.70025792000001</v>
      </c>
      <c r="F199" s="36">
        <f>SUMIFS(СВЦЭМ!$E$33:$E$776,СВЦЭМ!$A$33:$A$776,$A199,СВЦЭМ!$B$33:$B$776,F$191)+'СЕТ СН'!$F$15</f>
        <v>166.69174014999999</v>
      </c>
      <c r="G199" s="36">
        <f>SUMIFS(СВЦЭМ!$E$33:$E$776,СВЦЭМ!$A$33:$A$776,$A199,СВЦЭМ!$B$33:$B$776,G$191)+'СЕТ СН'!$F$15</f>
        <v>159.69080500999999</v>
      </c>
      <c r="H199" s="36">
        <f>SUMIFS(СВЦЭМ!$E$33:$E$776,СВЦЭМ!$A$33:$A$776,$A199,СВЦЭМ!$B$33:$B$776,H$191)+'СЕТ СН'!$F$15</f>
        <v>150.99195327999999</v>
      </c>
      <c r="I199" s="36">
        <f>SUMIFS(СВЦЭМ!$E$33:$E$776,СВЦЭМ!$A$33:$A$776,$A199,СВЦЭМ!$B$33:$B$776,I$191)+'СЕТ СН'!$F$15</f>
        <v>145.28203232999999</v>
      </c>
      <c r="J199" s="36">
        <f>SUMIFS(СВЦЭМ!$E$33:$E$776,СВЦЭМ!$A$33:$A$776,$A199,СВЦЭМ!$B$33:$B$776,J$191)+'СЕТ СН'!$F$15</f>
        <v>135.41879825000001</v>
      </c>
      <c r="K199" s="36">
        <f>SUMIFS(СВЦЭМ!$E$33:$E$776,СВЦЭМ!$A$33:$A$776,$A199,СВЦЭМ!$B$33:$B$776,K$191)+'СЕТ СН'!$F$15</f>
        <v>135.27496711000001</v>
      </c>
      <c r="L199" s="36">
        <f>SUMIFS(СВЦЭМ!$E$33:$E$776,СВЦЭМ!$A$33:$A$776,$A199,СВЦЭМ!$B$33:$B$776,L$191)+'СЕТ СН'!$F$15</f>
        <v>127.54673569000001</v>
      </c>
      <c r="M199" s="36">
        <f>SUMIFS(СВЦЭМ!$E$33:$E$776,СВЦЭМ!$A$33:$A$776,$A199,СВЦЭМ!$B$33:$B$776,M$191)+'СЕТ СН'!$F$15</f>
        <v>125.12305307</v>
      </c>
      <c r="N199" s="36">
        <f>SUMIFS(СВЦЭМ!$E$33:$E$776,СВЦЭМ!$A$33:$A$776,$A199,СВЦЭМ!$B$33:$B$776,N$191)+'СЕТ СН'!$F$15</f>
        <v>112.57534996</v>
      </c>
      <c r="O199" s="36">
        <f>SUMIFS(СВЦЭМ!$E$33:$E$776,СВЦЭМ!$A$33:$A$776,$A199,СВЦЭМ!$B$33:$B$776,O$191)+'СЕТ СН'!$F$15</f>
        <v>110.70334729</v>
      </c>
      <c r="P199" s="36">
        <f>SUMIFS(СВЦЭМ!$E$33:$E$776,СВЦЭМ!$A$33:$A$776,$A199,СВЦЭМ!$B$33:$B$776,P$191)+'СЕТ СН'!$F$15</f>
        <v>110.84119797</v>
      </c>
      <c r="Q199" s="36">
        <f>SUMIFS(СВЦЭМ!$E$33:$E$776,СВЦЭМ!$A$33:$A$776,$A199,СВЦЭМ!$B$33:$B$776,Q$191)+'СЕТ СН'!$F$15</f>
        <v>111.8875992</v>
      </c>
      <c r="R199" s="36">
        <f>SUMIFS(СВЦЭМ!$E$33:$E$776,СВЦЭМ!$A$33:$A$776,$A199,СВЦЭМ!$B$33:$B$776,R$191)+'СЕТ СН'!$F$15</f>
        <v>108.67541835999999</v>
      </c>
      <c r="S199" s="36">
        <f>SUMIFS(СВЦЭМ!$E$33:$E$776,СВЦЭМ!$A$33:$A$776,$A199,СВЦЭМ!$B$33:$B$776,S$191)+'СЕТ СН'!$F$15</f>
        <v>111.86405911999999</v>
      </c>
      <c r="T199" s="36">
        <f>SUMIFS(СВЦЭМ!$E$33:$E$776,СВЦЭМ!$A$33:$A$776,$A199,СВЦЭМ!$B$33:$B$776,T$191)+'СЕТ СН'!$F$15</f>
        <v>113.56425983</v>
      </c>
      <c r="U199" s="36">
        <f>SUMIFS(СВЦЭМ!$E$33:$E$776,СВЦЭМ!$A$33:$A$776,$A199,СВЦЭМ!$B$33:$B$776,U$191)+'СЕТ СН'!$F$15</f>
        <v>115.7483953</v>
      </c>
      <c r="V199" s="36">
        <f>SUMIFS(СВЦЭМ!$E$33:$E$776,СВЦЭМ!$A$33:$A$776,$A199,СВЦЭМ!$B$33:$B$776,V$191)+'СЕТ СН'!$F$15</f>
        <v>118.09264118999999</v>
      </c>
      <c r="W199" s="36">
        <f>SUMIFS(СВЦЭМ!$E$33:$E$776,СВЦЭМ!$A$33:$A$776,$A199,СВЦЭМ!$B$33:$B$776,W$191)+'СЕТ СН'!$F$15</f>
        <v>117.33177714999999</v>
      </c>
      <c r="X199" s="36">
        <f>SUMIFS(СВЦЭМ!$E$33:$E$776,СВЦЭМ!$A$33:$A$776,$A199,СВЦЭМ!$B$33:$B$776,X$191)+'СЕТ СН'!$F$15</f>
        <v>117.83125337</v>
      </c>
      <c r="Y199" s="36">
        <f>SUMIFS(СВЦЭМ!$E$33:$E$776,СВЦЭМ!$A$33:$A$776,$A199,СВЦЭМ!$B$33:$B$776,Y$191)+'СЕТ СН'!$F$15</f>
        <v>135.34699119000001</v>
      </c>
    </row>
    <row r="200" spans="1:25" ht="15.75" x14ac:dyDescent="0.2">
      <c r="A200" s="35">
        <f t="shared" si="5"/>
        <v>44083</v>
      </c>
      <c r="B200" s="36">
        <f>SUMIFS(СВЦЭМ!$E$33:$E$776,СВЦЭМ!$A$33:$A$776,$A200,СВЦЭМ!$B$33:$B$776,B$191)+'СЕТ СН'!$F$15</f>
        <v>150.38754610000001</v>
      </c>
      <c r="C200" s="36">
        <f>SUMIFS(СВЦЭМ!$E$33:$E$776,СВЦЭМ!$A$33:$A$776,$A200,СВЦЭМ!$B$33:$B$776,C$191)+'СЕТ СН'!$F$15</f>
        <v>156.89355082</v>
      </c>
      <c r="D200" s="36">
        <f>SUMIFS(СВЦЭМ!$E$33:$E$776,СВЦЭМ!$A$33:$A$776,$A200,СВЦЭМ!$B$33:$B$776,D$191)+'СЕТ СН'!$F$15</f>
        <v>163.24087954999999</v>
      </c>
      <c r="E200" s="36">
        <f>SUMIFS(СВЦЭМ!$E$33:$E$776,СВЦЭМ!$A$33:$A$776,$A200,СВЦЭМ!$B$33:$B$776,E$191)+'СЕТ СН'!$F$15</f>
        <v>165.86982610000001</v>
      </c>
      <c r="F200" s="36">
        <f>SUMIFS(СВЦЭМ!$E$33:$E$776,СВЦЭМ!$A$33:$A$776,$A200,СВЦЭМ!$B$33:$B$776,F$191)+'СЕТ СН'!$F$15</f>
        <v>161.34923753000001</v>
      </c>
      <c r="G200" s="36">
        <f>SUMIFS(СВЦЭМ!$E$33:$E$776,СВЦЭМ!$A$33:$A$776,$A200,СВЦЭМ!$B$33:$B$776,G$191)+'СЕТ СН'!$F$15</f>
        <v>159.16113799999999</v>
      </c>
      <c r="H200" s="36">
        <f>SUMIFS(СВЦЭМ!$E$33:$E$776,СВЦЭМ!$A$33:$A$776,$A200,СВЦЭМ!$B$33:$B$776,H$191)+'СЕТ СН'!$F$15</f>
        <v>154.58105835999999</v>
      </c>
      <c r="I200" s="36">
        <f>SUMIFS(СВЦЭМ!$E$33:$E$776,СВЦЭМ!$A$33:$A$776,$A200,СВЦЭМ!$B$33:$B$776,I$191)+'СЕТ СН'!$F$15</f>
        <v>152.97439822000001</v>
      </c>
      <c r="J200" s="36">
        <f>SUMIFS(СВЦЭМ!$E$33:$E$776,СВЦЭМ!$A$33:$A$776,$A200,СВЦЭМ!$B$33:$B$776,J$191)+'СЕТ СН'!$F$15</f>
        <v>144.04960238000001</v>
      </c>
      <c r="K200" s="36">
        <f>SUMIFS(СВЦЭМ!$E$33:$E$776,СВЦЭМ!$A$33:$A$776,$A200,СВЦЭМ!$B$33:$B$776,K$191)+'СЕТ СН'!$F$15</f>
        <v>142.11194197</v>
      </c>
      <c r="L200" s="36">
        <f>SUMIFS(СВЦЭМ!$E$33:$E$776,СВЦЭМ!$A$33:$A$776,$A200,СВЦЭМ!$B$33:$B$776,L$191)+'СЕТ СН'!$F$15</f>
        <v>138.84723127999999</v>
      </c>
      <c r="M200" s="36">
        <f>SUMIFS(СВЦЭМ!$E$33:$E$776,СВЦЭМ!$A$33:$A$776,$A200,СВЦЭМ!$B$33:$B$776,M$191)+'СЕТ СН'!$F$15</f>
        <v>127.85783214</v>
      </c>
      <c r="N200" s="36">
        <f>SUMIFS(СВЦЭМ!$E$33:$E$776,СВЦЭМ!$A$33:$A$776,$A200,СВЦЭМ!$B$33:$B$776,N$191)+'СЕТ СН'!$F$15</f>
        <v>116.17785082</v>
      </c>
      <c r="O200" s="36">
        <f>SUMIFS(СВЦЭМ!$E$33:$E$776,СВЦЭМ!$A$33:$A$776,$A200,СВЦЭМ!$B$33:$B$776,O$191)+'СЕТ СН'!$F$15</f>
        <v>115.73772805999999</v>
      </c>
      <c r="P200" s="36">
        <f>SUMIFS(СВЦЭМ!$E$33:$E$776,СВЦЭМ!$A$33:$A$776,$A200,СВЦЭМ!$B$33:$B$776,P$191)+'СЕТ СН'!$F$15</f>
        <v>115.97728022</v>
      </c>
      <c r="Q200" s="36">
        <f>SUMIFS(СВЦЭМ!$E$33:$E$776,СВЦЭМ!$A$33:$A$776,$A200,СВЦЭМ!$B$33:$B$776,Q$191)+'СЕТ СН'!$F$15</f>
        <v>116.99679826000001</v>
      </c>
      <c r="R200" s="36">
        <f>SUMIFS(СВЦЭМ!$E$33:$E$776,СВЦЭМ!$A$33:$A$776,$A200,СВЦЭМ!$B$33:$B$776,R$191)+'СЕТ СН'!$F$15</f>
        <v>114.94206364</v>
      </c>
      <c r="S200" s="36">
        <f>SUMIFS(СВЦЭМ!$E$33:$E$776,СВЦЭМ!$A$33:$A$776,$A200,СВЦЭМ!$B$33:$B$776,S$191)+'СЕТ СН'!$F$15</f>
        <v>114.8842027</v>
      </c>
      <c r="T200" s="36">
        <f>SUMIFS(СВЦЭМ!$E$33:$E$776,СВЦЭМ!$A$33:$A$776,$A200,СВЦЭМ!$B$33:$B$776,T$191)+'СЕТ СН'!$F$15</f>
        <v>116.00956114</v>
      </c>
      <c r="U200" s="36">
        <f>SUMIFS(СВЦЭМ!$E$33:$E$776,СВЦЭМ!$A$33:$A$776,$A200,СВЦЭМ!$B$33:$B$776,U$191)+'СЕТ СН'!$F$15</f>
        <v>118.88252605</v>
      </c>
      <c r="V200" s="36">
        <f>SUMIFS(СВЦЭМ!$E$33:$E$776,СВЦЭМ!$A$33:$A$776,$A200,СВЦЭМ!$B$33:$B$776,V$191)+'СЕТ СН'!$F$15</f>
        <v>118.16518556</v>
      </c>
      <c r="W200" s="36">
        <f>SUMIFS(СВЦЭМ!$E$33:$E$776,СВЦЭМ!$A$33:$A$776,$A200,СВЦЭМ!$B$33:$B$776,W$191)+'СЕТ СН'!$F$15</f>
        <v>117.19817476999999</v>
      </c>
      <c r="X200" s="36">
        <f>SUMIFS(СВЦЭМ!$E$33:$E$776,СВЦЭМ!$A$33:$A$776,$A200,СВЦЭМ!$B$33:$B$776,X$191)+'СЕТ СН'!$F$15</f>
        <v>121.22856935999999</v>
      </c>
      <c r="Y200" s="36">
        <f>SUMIFS(СВЦЭМ!$E$33:$E$776,СВЦЭМ!$A$33:$A$776,$A200,СВЦЭМ!$B$33:$B$776,Y$191)+'СЕТ СН'!$F$15</f>
        <v>139.86386494000001</v>
      </c>
    </row>
    <row r="201" spans="1:25" ht="15.75" x14ac:dyDescent="0.2">
      <c r="A201" s="35">
        <f t="shared" si="5"/>
        <v>44084</v>
      </c>
      <c r="B201" s="36">
        <f>SUMIFS(СВЦЭМ!$E$33:$E$776,СВЦЭМ!$A$33:$A$776,$A201,СВЦЭМ!$B$33:$B$776,B$191)+'СЕТ СН'!$F$15</f>
        <v>143.2499875</v>
      </c>
      <c r="C201" s="36">
        <f>SUMIFS(СВЦЭМ!$E$33:$E$776,СВЦЭМ!$A$33:$A$776,$A201,СВЦЭМ!$B$33:$B$776,C$191)+'СЕТ СН'!$F$15</f>
        <v>152.48864832000001</v>
      </c>
      <c r="D201" s="36">
        <f>SUMIFS(СВЦЭМ!$E$33:$E$776,СВЦЭМ!$A$33:$A$776,$A201,СВЦЭМ!$B$33:$B$776,D$191)+'СЕТ СН'!$F$15</f>
        <v>156.53070635</v>
      </c>
      <c r="E201" s="36">
        <f>SUMIFS(СВЦЭМ!$E$33:$E$776,СВЦЭМ!$A$33:$A$776,$A201,СВЦЭМ!$B$33:$B$776,E$191)+'СЕТ СН'!$F$15</f>
        <v>158.39725601999999</v>
      </c>
      <c r="F201" s="36">
        <f>SUMIFS(СВЦЭМ!$E$33:$E$776,СВЦЭМ!$A$33:$A$776,$A201,СВЦЭМ!$B$33:$B$776,F$191)+'СЕТ СН'!$F$15</f>
        <v>158.71266954999999</v>
      </c>
      <c r="G201" s="36">
        <f>SUMIFS(СВЦЭМ!$E$33:$E$776,СВЦЭМ!$A$33:$A$776,$A201,СВЦЭМ!$B$33:$B$776,G$191)+'СЕТ СН'!$F$15</f>
        <v>154.63443312000001</v>
      </c>
      <c r="H201" s="36">
        <f>SUMIFS(СВЦЭМ!$E$33:$E$776,СВЦЭМ!$A$33:$A$776,$A201,СВЦЭМ!$B$33:$B$776,H$191)+'СЕТ СН'!$F$15</f>
        <v>145.85145742</v>
      </c>
      <c r="I201" s="36">
        <f>SUMIFS(СВЦЭМ!$E$33:$E$776,СВЦЭМ!$A$33:$A$776,$A201,СВЦЭМ!$B$33:$B$776,I$191)+'СЕТ СН'!$F$15</f>
        <v>137.72410393000001</v>
      </c>
      <c r="J201" s="36">
        <f>SUMIFS(СВЦЭМ!$E$33:$E$776,СВЦЭМ!$A$33:$A$776,$A201,СВЦЭМ!$B$33:$B$776,J$191)+'СЕТ СН'!$F$15</f>
        <v>133.82869224000001</v>
      </c>
      <c r="K201" s="36">
        <f>SUMIFS(СВЦЭМ!$E$33:$E$776,СВЦЭМ!$A$33:$A$776,$A201,СВЦЭМ!$B$33:$B$776,K$191)+'СЕТ СН'!$F$15</f>
        <v>135.2890792</v>
      </c>
      <c r="L201" s="36">
        <f>SUMIFS(СВЦЭМ!$E$33:$E$776,СВЦЭМ!$A$33:$A$776,$A201,СВЦЭМ!$B$33:$B$776,L$191)+'СЕТ СН'!$F$15</f>
        <v>136.3290653</v>
      </c>
      <c r="M201" s="36">
        <f>SUMIFS(СВЦЭМ!$E$33:$E$776,СВЦЭМ!$A$33:$A$776,$A201,СВЦЭМ!$B$33:$B$776,M$191)+'СЕТ СН'!$F$15</f>
        <v>127.63068355999999</v>
      </c>
      <c r="N201" s="36">
        <f>SUMIFS(СВЦЭМ!$E$33:$E$776,СВЦЭМ!$A$33:$A$776,$A201,СВЦЭМ!$B$33:$B$776,N$191)+'СЕТ СН'!$F$15</f>
        <v>113.02648517999999</v>
      </c>
      <c r="O201" s="36">
        <f>SUMIFS(СВЦЭМ!$E$33:$E$776,СВЦЭМ!$A$33:$A$776,$A201,СВЦЭМ!$B$33:$B$776,O$191)+'СЕТ СН'!$F$15</f>
        <v>110.48648344999999</v>
      </c>
      <c r="P201" s="36">
        <f>SUMIFS(СВЦЭМ!$E$33:$E$776,СВЦЭМ!$A$33:$A$776,$A201,СВЦЭМ!$B$33:$B$776,P$191)+'СЕТ СН'!$F$15</f>
        <v>110.83819568</v>
      </c>
      <c r="Q201" s="36">
        <f>SUMIFS(СВЦЭМ!$E$33:$E$776,СВЦЭМ!$A$33:$A$776,$A201,СВЦЭМ!$B$33:$B$776,Q$191)+'СЕТ СН'!$F$15</f>
        <v>112.19275553</v>
      </c>
      <c r="R201" s="36">
        <f>SUMIFS(СВЦЭМ!$E$33:$E$776,СВЦЭМ!$A$33:$A$776,$A201,СВЦЭМ!$B$33:$B$776,R$191)+'СЕТ СН'!$F$15</f>
        <v>110.60941384</v>
      </c>
      <c r="S201" s="36">
        <f>SUMIFS(СВЦЭМ!$E$33:$E$776,СВЦЭМ!$A$33:$A$776,$A201,СВЦЭМ!$B$33:$B$776,S$191)+'СЕТ СН'!$F$15</f>
        <v>109.70538633</v>
      </c>
      <c r="T201" s="36">
        <f>SUMIFS(СВЦЭМ!$E$33:$E$776,СВЦЭМ!$A$33:$A$776,$A201,СВЦЭМ!$B$33:$B$776,T$191)+'СЕТ СН'!$F$15</f>
        <v>110.20116831999999</v>
      </c>
      <c r="U201" s="36">
        <f>SUMIFS(СВЦЭМ!$E$33:$E$776,СВЦЭМ!$A$33:$A$776,$A201,СВЦЭМ!$B$33:$B$776,U$191)+'СЕТ СН'!$F$15</f>
        <v>113.82733390999999</v>
      </c>
      <c r="V201" s="36">
        <f>SUMIFS(СВЦЭМ!$E$33:$E$776,СВЦЭМ!$A$33:$A$776,$A201,СВЦЭМ!$B$33:$B$776,V$191)+'СЕТ СН'!$F$15</f>
        <v>116.22917692</v>
      </c>
      <c r="W201" s="36">
        <f>SUMIFS(СВЦЭМ!$E$33:$E$776,СВЦЭМ!$A$33:$A$776,$A201,СВЦЭМ!$B$33:$B$776,W$191)+'СЕТ СН'!$F$15</f>
        <v>114.55551205</v>
      </c>
      <c r="X201" s="36">
        <f>SUMIFS(СВЦЭМ!$E$33:$E$776,СВЦЭМ!$A$33:$A$776,$A201,СВЦЭМ!$B$33:$B$776,X$191)+'СЕТ СН'!$F$15</f>
        <v>117.13740231</v>
      </c>
      <c r="Y201" s="36">
        <f>SUMIFS(СВЦЭМ!$E$33:$E$776,СВЦЭМ!$A$33:$A$776,$A201,СВЦЭМ!$B$33:$B$776,Y$191)+'СЕТ СН'!$F$15</f>
        <v>133.32030749</v>
      </c>
    </row>
    <row r="202" spans="1:25" ht="15.75" x14ac:dyDescent="0.2">
      <c r="A202" s="35">
        <f t="shared" si="5"/>
        <v>44085</v>
      </c>
      <c r="B202" s="36">
        <f>SUMIFS(СВЦЭМ!$E$33:$E$776,СВЦЭМ!$A$33:$A$776,$A202,СВЦЭМ!$B$33:$B$776,B$191)+'СЕТ СН'!$F$15</f>
        <v>144.63734113000001</v>
      </c>
      <c r="C202" s="36">
        <f>SUMIFS(СВЦЭМ!$E$33:$E$776,СВЦЭМ!$A$33:$A$776,$A202,СВЦЭМ!$B$33:$B$776,C$191)+'СЕТ СН'!$F$15</f>
        <v>148.50343051999999</v>
      </c>
      <c r="D202" s="36">
        <f>SUMIFS(СВЦЭМ!$E$33:$E$776,СВЦЭМ!$A$33:$A$776,$A202,СВЦЭМ!$B$33:$B$776,D$191)+'СЕТ СН'!$F$15</f>
        <v>150.96020583999999</v>
      </c>
      <c r="E202" s="36">
        <f>SUMIFS(СВЦЭМ!$E$33:$E$776,СВЦЭМ!$A$33:$A$776,$A202,СВЦЭМ!$B$33:$B$776,E$191)+'СЕТ СН'!$F$15</f>
        <v>155.42802139</v>
      </c>
      <c r="F202" s="36">
        <f>SUMIFS(СВЦЭМ!$E$33:$E$776,СВЦЭМ!$A$33:$A$776,$A202,СВЦЭМ!$B$33:$B$776,F$191)+'СЕТ СН'!$F$15</f>
        <v>156.25472550999999</v>
      </c>
      <c r="G202" s="36">
        <f>SUMIFS(СВЦЭМ!$E$33:$E$776,СВЦЭМ!$A$33:$A$776,$A202,СВЦЭМ!$B$33:$B$776,G$191)+'СЕТ СН'!$F$15</f>
        <v>153.01112352000001</v>
      </c>
      <c r="H202" s="36">
        <f>SUMIFS(СВЦЭМ!$E$33:$E$776,СВЦЭМ!$A$33:$A$776,$A202,СВЦЭМ!$B$33:$B$776,H$191)+'СЕТ СН'!$F$15</f>
        <v>143.44837457</v>
      </c>
      <c r="I202" s="36">
        <f>SUMIFS(СВЦЭМ!$E$33:$E$776,СВЦЭМ!$A$33:$A$776,$A202,СВЦЭМ!$B$33:$B$776,I$191)+'СЕТ СН'!$F$15</f>
        <v>133.24106330999999</v>
      </c>
      <c r="J202" s="36">
        <f>SUMIFS(СВЦЭМ!$E$33:$E$776,СВЦЭМ!$A$33:$A$776,$A202,СВЦЭМ!$B$33:$B$776,J$191)+'СЕТ СН'!$F$15</f>
        <v>126.14627301</v>
      </c>
      <c r="K202" s="36">
        <f>SUMIFS(СВЦЭМ!$E$33:$E$776,СВЦЭМ!$A$33:$A$776,$A202,СВЦЭМ!$B$33:$B$776,K$191)+'СЕТ СН'!$F$15</f>
        <v>124.9492489</v>
      </c>
      <c r="L202" s="36">
        <f>SUMIFS(СВЦЭМ!$E$33:$E$776,СВЦЭМ!$A$33:$A$776,$A202,СВЦЭМ!$B$33:$B$776,L$191)+'СЕТ СН'!$F$15</f>
        <v>131.07733099000001</v>
      </c>
      <c r="M202" s="36">
        <f>SUMIFS(СВЦЭМ!$E$33:$E$776,СВЦЭМ!$A$33:$A$776,$A202,СВЦЭМ!$B$33:$B$776,M$191)+'СЕТ СН'!$F$15</f>
        <v>123.62460313</v>
      </c>
      <c r="N202" s="36">
        <f>SUMIFS(СВЦЭМ!$E$33:$E$776,СВЦЭМ!$A$33:$A$776,$A202,СВЦЭМ!$B$33:$B$776,N$191)+'СЕТ СН'!$F$15</f>
        <v>114.61718689</v>
      </c>
      <c r="O202" s="36">
        <f>SUMIFS(СВЦЭМ!$E$33:$E$776,СВЦЭМ!$A$33:$A$776,$A202,СВЦЭМ!$B$33:$B$776,O$191)+'СЕТ СН'!$F$15</f>
        <v>111.03975681999999</v>
      </c>
      <c r="P202" s="36">
        <f>SUMIFS(СВЦЭМ!$E$33:$E$776,СВЦЭМ!$A$33:$A$776,$A202,СВЦЭМ!$B$33:$B$776,P$191)+'СЕТ СН'!$F$15</f>
        <v>110.49454170999999</v>
      </c>
      <c r="Q202" s="36">
        <f>SUMIFS(СВЦЭМ!$E$33:$E$776,СВЦЭМ!$A$33:$A$776,$A202,СВЦЭМ!$B$33:$B$776,Q$191)+'СЕТ СН'!$F$15</f>
        <v>110.18515834999999</v>
      </c>
      <c r="R202" s="36">
        <f>SUMIFS(СВЦЭМ!$E$33:$E$776,СВЦЭМ!$A$33:$A$776,$A202,СВЦЭМ!$B$33:$B$776,R$191)+'СЕТ СН'!$F$15</f>
        <v>108.98701131999999</v>
      </c>
      <c r="S202" s="36">
        <f>SUMIFS(СВЦЭМ!$E$33:$E$776,СВЦЭМ!$A$33:$A$776,$A202,СВЦЭМ!$B$33:$B$776,S$191)+'СЕТ СН'!$F$15</f>
        <v>108.98162560999999</v>
      </c>
      <c r="T202" s="36">
        <f>SUMIFS(СВЦЭМ!$E$33:$E$776,СВЦЭМ!$A$33:$A$776,$A202,СВЦЭМ!$B$33:$B$776,T$191)+'СЕТ СН'!$F$15</f>
        <v>107.93691293000001</v>
      </c>
      <c r="U202" s="36">
        <f>SUMIFS(СВЦЭМ!$E$33:$E$776,СВЦЭМ!$A$33:$A$776,$A202,СВЦЭМ!$B$33:$B$776,U$191)+'СЕТ СН'!$F$15</f>
        <v>109.07258647</v>
      </c>
      <c r="V202" s="36">
        <f>SUMIFS(СВЦЭМ!$E$33:$E$776,СВЦЭМ!$A$33:$A$776,$A202,СВЦЭМ!$B$33:$B$776,V$191)+'СЕТ СН'!$F$15</f>
        <v>111.83952664</v>
      </c>
      <c r="W202" s="36">
        <f>SUMIFS(СВЦЭМ!$E$33:$E$776,СВЦЭМ!$A$33:$A$776,$A202,СВЦЭМ!$B$33:$B$776,W$191)+'СЕТ СН'!$F$15</f>
        <v>110.82377647</v>
      </c>
      <c r="X202" s="36">
        <f>SUMIFS(СВЦЭМ!$E$33:$E$776,СВЦЭМ!$A$33:$A$776,$A202,СВЦЭМ!$B$33:$B$776,X$191)+'СЕТ СН'!$F$15</f>
        <v>111.49644617</v>
      </c>
      <c r="Y202" s="36">
        <f>SUMIFS(СВЦЭМ!$E$33:$E$776,СВЦЭМ!$A$33:$A$776,$A202,СВЦЭМ!$B$33:$B$776,Y$191)+'СЕТ СН'!$F$15</f>
        <v>119.46165585999999</v>
      </c>
    </row>
    <row r="203" spans="1:25" ht="15.75" x14ac:dyDescent="0.2">
      <c r="A203" s="35">
        <f t="shared" si="5"/>
        <v>44086</v>
      </c>
      <c r="B203" s="36">
        <f>SUMIFS(СВЦЭМ!$E$33:$E$776,СВЦЭМ!$A$33:$A$776,$A203,СВЦЭМ!$B$33:$B$776,B$191)+'СЕТ СН'!$F$15</f>
        <v>139.39891743000001</v>
      </c>
      <c r="C203" s="36">
        <f>SUMIFS(СВЦЭМ!$E$33:$E$776,СВЦЭМ!$A$33:$A$776,$A203,СВЦЭМ!$B$33:$B$776,C$191)+'СЕТ СН'!$F$15</f>
        <v>146.56897090000001</v>
      </c>
      <c r="D203" s="36">
        <f>SUMIFS(СВЦЭМ!$E$33:$E$776,СВЦЭМ!$A$33:$A$776,$A203,СВЦЭМ!$B$33:$B$776,D$191)+'СЕТ СН'!$F$15</f>
        <v>149.99157201</v>
      </c>
      <c r="E203" s="36">
        <f>SUMIFS(СВЦЭМ!$E$33:$E$776,СВЦЭМ!$A$33:$A$776,$A203,СВЦЭМ!$B$33:$B$776,E$191)+'СЕТ СН'!$F$15</f>
        <v>154.15667350000001</v>
      </c>
      <c r="F203" s="36">
        <f>SUMIFS(СВЦЭМ!$E$33:$E$776,СВЦЭМ!$A$33:$A$776,$A203,СВЦЭМ!$B$33:$B$776,F$191)+'СЕТ СН'!$F$15</f>
        <v>156.69921887999999</v>
      </c>
      <c r="G203" s="36">
        <f>SUMIFS(СВЦЭМ!$E$33:$E$776,СВЦЭМ!$A$33:$A$776,$A203,СВЦЭМ!$B$33:$B$776,G$191)+'СЕТ СН'!$F$15</f>
        <v>154.52125602999999</v>
      </c>
      <c r="H203" s="36">
        <f>SUMIFS(СВЦЭМ!$E$33:$E$776,СВЦЭМ!$A$33:$A$776,$A203,СВЦЭМ!$B$33:$B$776,H$191)+'СЕТ СН'!$F$15</f>
        <v>147.47762363000001</v>
      </c>
      <c r="I203" s="36">
        <f>SUMIFS(СВЦЭМ!$E$33:$E$776,СВЦЭМ!$A$33:$A$776,$A203,СВЦЭМ!$B$33:$B$776,I$191)+'СЕТ СН'!$F$15</f>
        <v>140.46793432000001</v>
      </c>
      <c r="J203" s="36">
        <f>SUMIFS(СВЦЭМ!$E$33:$E$776,СВЦЭМ!$A$33:$A$776,$A203,СВЦЭМ!$B$33:$B$776,J$191)+'СЕТ СН'!$F$15</f>
        <v>131.99573303</v>
      </c>
      <c r="K203" s="36">
        <f>SUMIFS(СВЦЭМ!$E$33:$E$776,СВЦЭМ!$A$33:$A$776,$A203,СВЦЭМ!$B$33:$B$776,K$191)+'СЕТ СН'!$F$15</f>
        <v>127.29604585</v>
      </c>
      <c r="L203" s="36">
        <f>SUMIFS(СВЦЭМ!$E$33:$E$776,СВЦЭМ!$A$33:$A$776,$A203,СВЦЭМ!$B$33:$B$776,L$191)+'СЕТ СН'!$F$15</f>
        <v>123.6578818</v>
      </c>
      <c r="M203" s="36">
        <f>SUMIFS(СВЦЭМ!$E$33:$E$776,СВЦЭМ!$A$33:$A$776,$A203,СВЦЭМ!$B$33:$B$776,M$191)+'СЕТ СН'!$F$15</f>
        <v>115.96420877</v>
      </c>
      <c r="N203" s="36">
        <f>SUMIFS(СВЦЭМ!$E$33:$E$776,СВЦЭМ!$A$33:$A$776,$A203,СВЦЭМ!$B$33:$B$776,N$191)+'СЕТ СН'!$F$15</f>
        <v>110.63543842999999</v>
      </c>
      <c r="O203" s="36">
        <f>SUMIFS(СВЦЭМ!$E$33:$E$776,СВЦЭМ!$A$33:$A$776,$A203,СВЦЭМ!$B$33:$B$776,O$191)+'СЕТ СН'!$F$15</f>
        <v>110.91280208000001</v>
      </c>
      <c r="P203" s="36">
        <f>SUMIFS(СВЦЭМ!$E$33:$E$776,СВЦЭМ!$A$33:$A$776,$A203,СВЦЭМ!$B$33:$B$776,P$191)+'СЕТ СН'!$F$15</f>
        <v>109.25115235</v>
      </c>
      <c r="Q203" s="36">
        <f>SUMIFS(СВЦЭМ!$E$33:$E$776,СВЦЭМ!$A$33:$A$776,$A203,СВЦЭМ!$B$33:$B$776,Q$191)+'СЕТ СН'!$F$15</f>
        <v>109.10451999</v>
      </c>
      <c r="R203" s="36">
        <f>SUMIFS(СВЦЭМ!$E$33:$E$776,СВЦЭМ!$A$33:$A$776,$A203,СВЦЭМ!$B$33:$B$776,R$191)+'СЕТ СН'!$F$15</f>
        <v>107.33342003999999</v>
      </c>
      <c r="S203" s="36">
        <f>SUMIFS(СВЦЭМ!$E$33:$E$776,СВЦЭМ!$A$33:$A$776,$A203,СВЦЭМ!$B$33:$B$776,S$191)+'СЕТ СН'!$F$15</f>
        <v>108.42719859</v>
      </c>
      <c r="T203" s="36">
        <f>SUMIFS(СВЦЭМ!$E$33:$E$776,СВЦЭМ!$A$33:$A$776,$A203,СВЦЭМ!$B$33:$B$776,T$191)+'СЕТ СН'!$F$15</f>
        <v>109.23634955999999</v>
      </c>
      <c r="U203" s="36">
        <f>SUMIFS(СВЦЭМ!$E$33:$E$776,СВЦЭМ!$A$33:$A$776,$A203,СВЦЭМ!$B$33:$B$776,U$191)+'СЕТ СН'!$F$15</f>
        <v>110.92181115</v>
      </c>
      <c r="V203" s="36">
        <f>SUMIFS(СВЦЭМ!$E$33:$E$776,СВЦЭМ!$A$33:$A$776,$A203,СВЦЭМ!$B$33:$B$776,V$191)+'СЕТ СН'!$F$15</f>
        <v>113.64565974999999</v>
      </c>
      <c r="W203" s="36">
        <f>SUMIFS(СВЦЭМ!$E$33:$E$776,СВЦЭМ!$A$33:$A$776,$A203,СВЦЭМ!$B$33:$B$776,W$191)+'СЕТ СН'!$F$15</f>
        <v>113.00020307</v>
      </c>
      <c r="X203" s="36">
        <f>SUMIFS(СВЦЭМ!$E$33:$E$776,СВЦЭМ!$A$33:$A$776,$A203,СВЦЭМ!$B$33:$B$776,X$191)+'СЕТ СН'!$F$15</f>
        <v>103.99352722</v>
      </c>
      <c r="Y203" s="36">
        <f>SUMIFS(СВЦЭМ!$E$33:$E$776,СВЦЭМ!$A$33:$A$776,$A203,СВЦЭМ!$B$33:$B$776,Y$191)+'СЕТ СН'!$F$15</f>
        <v>115.74825378</v>
      </c>
    </row>
    <row r="204" spans="1:25" ht="15.75" x14ac:dyDescent="0.2">
      <c r="A204" s="35">
        <f t="shared" si="5"/>
        <v>44087</v>
      </c>
      <c r="B204" s="36">
        <f>SUMIFS(СВЦЭМ!$E$33:$E$776,СВЦЭМ!$A$33:$A$776,$A204,СВЦЭМ!$B$33:$B$776,B$191)+'СЕТ СН'!$F$15</f>
        <v>132.67480076000001</v>
      </c>
      <c r="C204" s="36">
        <f>SUMIFS(СВЦЭМ!$E$33:$E$776,СВЦЭМ!$A$33:$A$776,$A204,СВЦЭМ!$B$33:$B$776,C$191)+'СЕТ СН'!$F$15</f>
        <v>136.72496147999999</v>
      </c>
      <c r="D204" s="36">
        <f>SUMIFS(СВЦЭМ!$E$33:$E$776,СВЦЭМ!$A$33:$A$776,$A204,СВЦЭМ!$B$33:$B$776,D$191)+'СЕТ СН'!$F$15</f>
        <v>140.36477321000001</v>
      </c>
      <c r="E204" s="36">
        <f>SUMIFS(СВЦЭМ!$E$33:$E$776,СВЦЭМ!$A$33:$A$776,$A204,СВЦЭМ!$B$33:$B$776,E$191)+'СЕТ СН'!$F$15</f>
        <v>142.30348810999999</v>
      </c>
      <c r="F204" s="36">
        <f>SUMIFS(СВЦЭМ!$E$33:$E$776,СВЦЭМ!$A$33:$A$776,$A204,СВЦЭМ!$B$33:$B$776,F$191)+'СЕТ СН'!$F$15</f>
        <v>143.51126006000001</v>
      </c>
      <c r="G204" s="36">
        <f>SUMIFS(СВЦЭМ!$E$33:$E$776,СВЦЭМ!$A$33:$A$776,$A204,СВЦЭМ!$B$33:$B$776,G$191)+'СЕТ СН'!$F$15</f>
        <v>141.77723019999999</v>
      </c>
      <c r="H204" s="36">
        <f>SUMIFS(СВЦЭМ!$E$33:$E$776,СВЦЭМ!$A$33:$A$776,$A204,СВЦЭМ!$B$33:$B$776,H$191)+'СЕТ СН'!$F$15</f>
        <v>140.54176207</v>
      </c>
      <c r="I204" s="36">
        <f>SUMIFS(СВЦЭМ!$E$33:$E$776,СВЦЭМ!$A$33:$A$776,$A204,СВЦЭМ!$B$33:$B$776,I$191)+'СЕТ СН'!$F$15</f>
        <v>135.50472995000001</v>
      </c>
      <c r="J204" s="36">
        <f>SUMIFS(СВЦЭМ!$E$33:$E$776,СВЦЭМ!$A$33:$A$776,$A204,СВЦЭМ!$B$33:$B$776,J$191)+'СЕТ СН'!$F$15</f>
        <v>126.55230100999999</v>
      </c>
      <c r="K204" s="36">
        <f>SUMIFS(СВЦЭМ!$E$33:$E$776,СВЦЭМ!$A$33:$A$776,$A204,СВЦЭМ!$B$33:$B$776,K$191)+'СЕТ СН'!$F$15</f>
        <v>118.57625489</v>
      </c>
      <c r="L204" s="36">
        <f>SUMIFS(СВЦЭМ!$E$33:$E$776,СВЦЭМ!$A$33:$A$776,$A204,СВЦЭМ!$B$33:$B$776,L$191)+'СЕТ СН'!$F$15</f>
        <v>115.06270738000001</v>
      </c>
      <c r="M204" s="36">
        <f>SUMIFS(СВЦЭМ!$E$33:$E$776,СВЦЭМ!$A$33:$A$776,$A204,СВЦЭМ!$B$33:$B$776,M$191)+'СЕТ СН'!$F$15</f>
        <v>106.25683145000001</v>
      </c>
      <c r="N204" s="36">
        <f>SUMIFS(СВЦЭМ!$E$33:$E$776,СВЦЭМ!$A$33:$A$776,$A204,СВЦЭМ!$B$33:$B$776,N$191)+'СЕТ СН'!$F$15</f>
        <v>98.697531319999996</v>
      </c>
      <c r="O204" s="36">
        <f>SUMIFS(СВЦЭМ!$E$33:$E$776,СВЦЭМ!$A$33:$A$776,$A204,СВЦЭМ!$B$33:$B$776,O$191)+'СЕТ СН'!$F$15</f>
        <v>98.554198439999993</v>
      </c>
      <c r="P204" s="36">
        <f>SUMIFS(СВЦЭМ!$E$33:$E$776,СВЦЭМ!$A$33:$A$776,$A204,СВЦЭМ!$B$33:$B$776,P$191)+'СЕТ СН'!$F$15</f>
        <v>96.920086609999998</v>
      </c>
      <c r="Q204" s="36">
        <f>SUMIFS(СВЦЭМ!$E$33:$E$776,СВЦЭМ!$A$33:$A$776,$A204,СВЦЭМ!$B$33:$B$776,Q$191)+'СЕТ СН'!$F$15</f>
        <v>96.815675940000006</v>
      </c>
      <c r="R204" s="36">
        <f>SUMIFS(СВЦЭМ!$E$33:$E$776,СВЦЭМ!$A$33:$A$776,$A204,СВЦЭМ!$B$33:$B$776,R$191)+'СЕТ СН'!$F$15</f>
        <v>96.547190959999995</v>
      </c>
      <c r="S204" s="36">
        <f>SUMIFS(СВЦЭМ!$E$33:$E$776,СВЦЭМ!$A$33:$A$776,$A204,СВЦЭМ!$B$33:$B$776,S$191)+'СЕТ СН'!$F$15</f>
        <v>98.394521999999995</v>
      </c>
      <c r="T204" s="36">
        <f>SUMIFS(СВЦЭМ!$E$33:$E$776,СВЦЭМ!$A$33:$A$776,$A204,СВЦЭМ!$B$33:$B$776,T$191)+'СЕТ СН'!$F$15</f>
        <v>99.269436519999999</v>
      </c>
      <c r="U204" s="36">
        <f>SUMIFS(СВЦЭМ!$E$33:$E$776,СВЦЭМ!$A$33:$A$776,$A204,СВЦЭМ!$B$33:$B$776,U$191)+'СЕТ СН'!$F$15</f>
        <v>101.4371944</v>
      </c>
      <c r="V204" s="36">
        <f>SUMIFS(СВЦЭМ!$E$33:$E$776,СВЦЭМ!$A$33:$A$776,$A204,СВЦЭМ!$B$33:$B$776,V$191)+'СЕТ СН'!$F$15</f>
        <v>105.36150957</v>
      </c>
      <c r="W204" s="36">
        <f>SUMIFS(СВЦЭМ!$E$33:$E$776,СВЦЭМ!$A$33:$A$776,$A204,СВЦЭМ!$B$33:$B$776,W$191)+'СЕТ СН'!$F$15</f>
        <v>104.5196122</v>
      </c>
      <c r="X204" s="36">
        <f>SUMIFS(СВЦЭМ!$E$33:$E$776,СВЦЭМ!$A$33:$A$776,$A204,СВЦЭМ!$B$33:$B$776,X$191)+'СЕТ СН'!$F$15</f>
        <v>100.33784188</v>
      </c>
      <c r="Y204" s="36">
        <f>SUMIFS(СВЦЭМ!$E$33:$E$776,СВЦЭМ!$A$33:$A$776,$A204,СВЦЭМ!$B$33:$B$776,Y$191)+'СЕТ СН'!$F$15</f>
        <v>115.17132914</v>
      </c>
    </row>
    <row r="205" spans="1:25" ht="15.75" x14ac:dyDescent="0.2">
      <c r="A205" s="35">
        <f t="shared" si="5"/>
        <v>44088</v>
      </c>
      <c r="B205" s="36">
        <f>SUMIFS(СВЦЭМ!$E$33:$E$776,СВЦЭМ!$A$33:$A$776,$A205,СВЦЭМ!$B$33:$B$776,B$191)+'СЕТ СН'!$F$15</f>
        <v>132.84544740000001</v>
      </c>
      <c r="C205" s="36">
        <f>SUMIFS(СВЦЭМ!$E$33:$E$776,СВЦЭМ!$A$33:$A$776,$A205,СВЦЭМ!$B$33:$B$776,C$191)+'СЕТ СН'!$F$15</f>
        <v>140.18821729999999</v>
      </c>
      <c r="D205" s="36">
        <f>SUMIFS(СВЦЭМ!$E$33:$E$776,СВЦЭМ!$A$33:$A$776,$A205,СВЦЭМ!$B$33:$B$776,D$191)+'СЕТ СН'!$F$15</f>
        <v>141.27521777999999</v>
      </c>
      <c r="E205" s="36">
        <f>SUMIFS(СВЦЭМ!$E$33:$E$776,СВЦЭМ!$A$33:$A$776,$A205,СВЦЭМ!$B$33:$B$776,E$191)+'СЕТ СН'!$F$15</f>
        <v>141.00426594999999</v>
      </c>
      <c r="F205" s="36">
        <f>SUMIFS(СВЦЭМ!$E$33:$E$776,СВЦЭМ!$A$33:$A$776,$A205,СВЦЭМ!$B$33:$B$776,F$191)+'СЕТ СН'!$F$15</f>
        <v>140.83662326000001</v>
      </c>
      <c r="G205" s="36">
        <f>SUMIFS(СВЦЭМ!$E$33:$E$776,СВЦЭМ!$A$33:$A$776,$A205,СВЦЭМ!$B$33:$B$776,G$191)+'СЕТ СН'!$F$15</f>
        <v>141.52532896</v>
      </c>
      <c r="H205" s="36">
        <f>SUMIFS(СВЦЭМ!$E$33:$E$776,СВЦЭМ!$A$33:$A$776,$A205,СВЦЭМ!$B$33:$B$776,H$191)+'СЕТ СН'!$F$15</f>
        <v>148.86803774000001</v>
      </c>
      <c r="I205" s="36">
        <f>SUMIFS(СВЦЭМ!$E$33:$E$776,СВЦЭМ!$A$33:$A$776,$A205,СВЦЭМ!$B$33:$B$776,I$191)+'СЕТ СН'!$F$15</f>
        <v>145.21668117999999</v>
      </c>
      <c r="J205" s="36">
        <f>SUMIFS(СВЦЭМ!$E$33:$E$776,СВЦЭМ!$A$33:$A$776,$A205,СВЦЭМ!$B$33:$B$776,J$191)+'СЕТ СН'!$F$15</f>
        <v>137.29757140000001</v>
      </c>
      <c r="K205" s="36">
        <f>SUMIFS(СВЦЭМ!$E$33:$E$776,СВЦЭМ!$A$33:$A$776,$A205,СВЦЭМ!$B$33:$B$776,K$191)+'СЕТ СН'!$F$15</f>
        <v>132.09385114</v>
      </c>
      <c r="L205" s="36">
        <f>SUMIFS(СВЦЭМ!$E$33:$E$776,СВЦЭМ!$A$33:$A$776,$A205,СВЦЭМ!$B$33:$B$776,L$191)+'СЕТ СН'!$F$15</f>
        <v>129.83464964999999</v>
      </c>
      <c r="M205" s="36">
        <f>SUMIFS(СВЦЭМ!$E$33:$E$776,СВЦЭМ!$A$33:$A$776,$A205,СВЦЭМ!$B$33:$B$776,M$191)+'СЕТ СН'!$F$15</f>
        <v>119.02086672999999</v>
      </c>
      <c r="N205" s="36">
        <f>SUMIFS(СВЦЭМ!$E$33:$E$776,СВЦЭМ!$A$33:$A$776,$A205,СВЦЭМ!$B$33:$B$776,N$191)+'СЕТ СН'!$F$15</f>
        <v>110.42848753</v>
      </c>
      <c r="O205" s="36">
        <f>SUMIFS(СВЦЭМ!$E$33:$E$776,СВЦЭМ!$A$33:$A$776,$A205,СВЦЭМ!$B$33:$B$776,O$191)+'СЕТ СН'!$F$15</f>
        <v>109.69096741</v>
      </c>
      <c r="P205" s="36">
        <f>SUMIFS(СВЦЭМ!$E$33:$E$776,СВЦЭМ!$A$33:$A$776,$A205,СВЦЭМ!$B$33:$B$776,P$191)+'СЕТ СН'!$F$15</f>
        <v>110.25607832</v>
      </c>
      <c r="Q205" s="36">
        <f>SUMIFS(СВЦЭМ!$E$33:$E$776,СВЦЭМ!$A$33:$A$776,$A205,СВЦЭМ!$B$33:$B$776,Q$191)+'СЕТ СН'!$F$15</f>
        <v>110.86740596999999</v>
      </c>
      <c r="R205" s="36">
        <f>SUMIFS(СВЦЭМ!$E$33:$E$776,СВЦЭМ!$A$33:$A$776,$A205,СВЦЭМ!$B$33:$B$776,R$191)+'СЕТ СН'!$F$15</f>
        <v>107.9579822</v>
      </c>
      <c r="S205" s="36">
        <f>SUMIFS(СВЦЭМ!$E$33:$E$776,СВЦЭМ!$A$33:$A$776,$A205,СВЦЭМ!$B$33:$B$776,S$191)+'СЕТ СН'!$F$15</f>
        <v>108.59576262</v>
      </c>
      <c r="T205" s="36">
        <f>SUMIFS(СВЦЭМ!$E$33:$E$776,СВЦЭМ!$A$33:$A$776,$A205,СВЦЭМ!$B$33:$B$776,T$191)+'СЕТ СН'!$F$15</f>
        <v>108.16040820000001</v>
      </c>
      <c r="U205" s="36">
        <f>SUMIFS(СВЦЭМ!$E$33:$E$776,СВЦЭМ!$A$33:$A$776,$A205,СВЦЭМ!$B$33:$B$776,U$191)+'СЕТ СН'!$F$15</f>
        <v>104.59073523000001</v>
      </c>
      <c r="V205" s="36">
        <f>SUMIFS(СВЦЭМ!$E$33:$E$776,СВЦЭМ!$A$33:$A$776,$A205,СВЦЭМ!$B$33:$B$776,V$191)+'СЕТ СН'!$F$15</f>
        <v>103.6435759</v>
      </c>
      <c r="W205" s="36">
        <f>SUMIFS(СВЦЭМ!$E$33:$E$776,СВЦЭМ!$A$33:$A$776,$A205,СВЦЭМ!$B$33:$B$776,W$191)+'СЕТ СН'!$F$15</f>
        <v>105.61002627000001</v>
      </c>
      <c r="X205" s="36">
        <f>SUMIFS(СВЦЭМ!$E$33:$E$776,СВЦЭМ!$A$33:$A$776,$A205,СВЦЭМ!$B$33:$B$776,X$191)+'СЕТ СН'!$F$15</f>
        <v>110.01619015</v>
      </c>
      <c r="Y205" s="36">
        <f>SUMIFS(СВЦЭМ!$E$33:$E$776,СВЦЭМ!$A$33:$A$776,$A205,СВЦЭМ!$B$33:$B$776,Y$191)+'СЕТ СН'!$F$15</f>
        <v>130.23336689000001</v>
      </c>
    </row>
    <row r="206" spans="1:25" ht="15.75" x14ac:dyDescent="0.2">
      <c r="A206" s="35">
        <f t="shared" si="5"/>
        <v>44089</v>
      </c>
      <c r="B206" s="36">
        <f>SUMIFS(СВЦЭМ!$E$33:$E$776,СВЦЭМ!$A$33:$A$776,$A206,СВЦЭМ!$B$33:$B$776,B$191)+'СЕТ СН'!$F$15</f>
        <v>137.74491474000001</v>
      </c>
      <c r="C206" s="36">
        <f>SUMIFS(СВЦЭМ!$E$33:$E$776,СВЦЭМ!$A$33:$A$776,$A206,СВЦЭМ!$B$33:$B$776,C$191)+'СЕТ СН'!$F$15</f>
        <v>140.40028482</v>
      </c>
      <c r="D206" s="36">
        <f>SUMIFS(СВЦЭМ!$E$33:$E$776,СВЦЭМ!$A$33:$A$776,$A206,СВЦЭМ!$B$33:$B$776,D$191)+'СЕТ СН'!$F$15</f>
        <v>145.16818212999999</v>
      </c>
      <c r="E206" s="36">
        <f>SUMIFS(СВЦЭМ!$E$33:$E$776,СВЦЭМ!$A$33:$A$776,$A206,СВЦЭМ!$B$33:$B$776,E$191)+'СЕТ СН'!$F$15</f>
        <v>145.53245978999999</v>
      </c>
      <c r="F206" s="36">
        <f>SUMIFS(СВЦЭМ!$E$33:$E$776,СВЦЭМ!$A$33:$A$776,$A206,СВЦЭМ!$B$33:$B$776,F$191)+'СЕТ СН'!$F$15</f>
        <v>145.36942937000001</v>
      </c>
      <c r="G206" s="36">
        <f>SUMIFS(СВЦЭМ!$E$33:$E$776,СВЦЭМ!$A$33:$A$776,$A206,СВЦЭМ!$B$33:$B$776,G$191)+'СЕТ СН'!$F$15</f>
        <v>143.81165523999999</v>
      </c>
      <c r="H206" s="36">
        <f>SUMIFS(СВЦЭМ!$E$33:$E$776,СВЦЭМ!$A$33:$A$776,$A206,СВЦЭМ!$B$33:$B$776,H$191)+'СЕТ СН'!$F$15</f>
        <v>135.72706170999999</v>
      </c>
      <c r="I206" s="36">
        <f>SUMIFS(СВЦЭМ!$E$33:$E$776,СВЦЭМ!$A$33:$A$776,$A206,СВЦЭМ!$B$33:$B$776,I$191)+'СЕТ СН'!$F$15</f>
        <v>133.15064985000001</v>
      </c>
      <c r="J206" s="36">
        <f>SUMIFS(СВЦЭМ!$E$33:$E$776,СВЦЭМ!$A$33:$A$776,$A206,СВЦЭМ!$B$33:$B$776,J$191)+'СЕТ СН'!$F$15</f>
        <v>123.79942197</v>
      </c>
      <c r="K206" s="36">
        <f>SUMIFS(СВЦЭМ!$E$33:$E$776,СВЦЭМ!$A$33:$A$776,$A206,СВЦЭМ!$B$33:$B$776,K$191)+'СЕТ СН'!$F$15</f>
        <v>117.01421313</v>
      </c>
      <c r="L206" s="36">
        <f>SUMIFS(СВЦЭМ!$E$33:$E$776,СВЦЭМ!$A$33:$A$776,$A206,СВЦЭМ!$B$33:$B$776,L$191)+'СЕТ СН'!$F$15</f>
        <v>118.99430812999999</v>
      </c>
      <c r="M206" s="36">
        <f>SUMIFS(СВЦЭМ!$E$33:$E$776,СВЦЭМ!$A$33:$A$776,$A206,СВЦЭМ!$B$33:$B$776,M$191)+'СЕТ СН'!$F$15</f>
        <v>114.23896654000001</v>
      </c>
      <c r="N206" s="36">
        <f>SUMIFS(СВЦЭМ!$E$33:$E$776,СВЦЭМ!$A$33:$A$776,$A206,СВЦЭМ!$B$33:$B$776,N$191)+'СЕТ СН'!$F$15</f>
        <v>106.75539759</v>
      </c>
      <c r="O206" s="36">
        <f>SUMIFS(СВЦЭМ!$E$33:$E$776,СВЦЭМ!$A$33:$A$776,$A206,СВЦЭМ!$B$33:$B$776,O$191)+'СЕТ СН'!$F$15</f>
        <v>101.97163292</v>
      </c>
      <c r="P206" s="36">
        <f>SUMIFS(СВЦЭМ!$E$33:$E$776,СВЦЭМ!$A$33:$A$776,$A206,СВЦЭМ!$B$33:$B$776,P$191)+'СЕТ СН'!$F$15</f>
        <v>101.96096974</v>
      </c>
      <c r="Q206" s="36">
        <f>SUMIFS(СВЦЭМ!$E$33:$E$776,СВЦЭМ!$A$33:$A$776,$A206,СВЦЭМ!$B$33:$B$776,Q$191)+'СЕТ СН'!$F$15</f>
        <v>102.18395393</v>
      </c>
      <c r="R206" s="36">
        <f>SUMIFS(СВЦЭМ!$E$33:$E$776,СВЦЭМ!$A$33:$A$776,$A206,СВЦЭМ!$B$33:$B$776,R$191)+'СЕТ СН'!$F$15</f>
        <v>100.86542058000001</v>
      </c>
      <c r="S206" s="36">
        <f>SUMIFS(СВЦЭМ!$E$33:$E$776,СВЦЭМ!$A$33:$A$776,$A206,СВЦЭМ!$B$33:$B$776,S$191)+'СЕТ СН'!$F$15</f>
        <v>101.80635226</v>
      </c>
      <c r="T206" s="36">
        <f>SUMIFS(СВЦЭМ!$E$33:$E$776,СВЦЭМ!$A$33:$A$776,$A206,СВЦЭМ!$B$33:$B$776,T$191)+'СЕТ СН'!$F$15</f>
        <v>98.660153699999995</v>
      </c>
      <c r="U206" s="36">
        <f>SUMIFS(СВЦЭМ!$E$33:$E$776,СВЦЭМ!$A$33:$A$776,$A206,СВЦЭМ!$B$33:$B$776,U$191)+'СЕТ СН'!$F$15</f>
        <v>95.439496379999994</v>
      </c>
      <c r="V206" s="36">
        <f>SUMIFS(СВЦЭМ!$E$33:$E$776,СВЦЭМ!$A$33:$A$776,$A206,СВЦЭМ!$B$33:$B$776,V$191)+'СЕТ СН'!$F$15</f>
        <v>97.936843300000007</v>
      </c>
      <c r="W206" s="36">
        <f>SUMIFS(СВЦЭМ!$E$33:$E$776,СВЦЭМ!$A$33:$A$776,$A206,СВЦЭМ!$B$33:$B$776,W$191)+'СЕТ СН'!$F$15</f>
        <v>98.747397329999998</v>
      </c>
      <c r="X206" s="36">
        <f>SUMIFS(СВЦЭМ!$E$33:$E$776,СВЦЭМ!$A$33:$A$776,$A206,СВЦЭМ!$B$33:$B$776,X$191)+'СЕТ СН'!$F$15</f>
        <v>104.06236237</v>
      </c>
      <c r="Y206" s="36">
        <f>SUMIFS(СВЦЭМ!$E$33:$E$776,СВЦЭМ!$A$33:$A$776,$A206,СВЦЭМ!$B$33:$B$776,Y$191)+'СЕТ СН'!$F$15</f>
        <v>121.16340818</v>
      </c>
    </row>
    <row r="207" spans="1:25" ht="15.75" x14ac:dyDescent="0.2">
      <c r="A207" s="35">
        <f t="shared" si="5"/>
        <v>44090</v>
      </c>
      <c r="B207" s="36">
        <f>SUMIFS(СВЦЭМ!$E$33:$E$776,СВЦЭМ!$A$33:$A$776,$A207,СВЦЭМ!$B$33:$B$776,B$191)+'СЕТ СН'!$F$15</f>
        <v>134.80460926000001</v>
      </c>
      <c r="C207" s="36">
        <f>SUMIFS(СВЦЭМ!$E$33:$E$776,СВЦЭМ!$A$33:$A$776,$A207,СВЦЭМ!$B$33:$B$776,C$191)+'СЕТ СН'!$F$15</f>
        <v>140.04009493000001</v>
      </c>
      <c r="D207" s="36">
        <f>SUMIFS(СВЦЭМ!$E$33:$E$776,СВЦЭМ!$A$33:$A$776,$A207,СВЦЭМ!$B$33:$B$776,D$191)+'СЕТ СН'!$F$15</f>
        <v>145.45495525000001</v>
      </c>
      <c r="E207" s="36">
        <f>SUMIFS(СВЦЭМ!$E$33:$E$776,СВЦЭМ!$A$33:$A$776,$A207,СВЦЭМ!$B$33:$B$776,E$191)+'СЕТ СН'!$F$15</f>
        <v>147.35882662</v>
      </c>
      <c r="F207" s="36">
        <f>SUMIFS(СВЦЭМ!$E$33:$E$776,СВЦЭМ!$A$33:$A$776,$A207,СВЦЭМ!$B$33:$B$776,F$191)+'СЕТ СН'!$F$15</f>
        <v>150.92455114000001</v>
      </c>
      <c r="G207" s="36">
        <f>SUMIFS(СВЦЭМ!$E$33:$E$776,СВЦЭМ!$A$33:$A$776,$A207,СВЦЭМ!$B$33:$B$776,G$191)+'СЕТ СН'!$F$15</f>
        <v>148.78001386</v>
      </c>
      <c r="H207" s="36">
        <f>SUMIFS(СВЦЭМ!$E$33:$E$776,СВЦЭМ!$A$33:$A$776,$A207,СВЦЭМ!$B$33:$B$776,H$191)+'СЕТ СН'!$F$15</f>
        <v>137.42208145999999</v>
      </c>
      <c r="I207" s="36">
        <f>SUMIFS(СВЦЭМ!$E$33:$E$776,СВЦЭМ!$A$33:$A$776,$A207,СВЦЭМ!$B$33:$B$776,I$191)+'СЕТ СН'!$F$15</f>
        <v>125.9923332</v>
      </c>
      <c r="J207" s="36">
        <f>SUMIFS(СВЦЭМ!$E$33:$E$776,СВЦЭМ!$A$33:$A$776,$A207,СВЦЭМ!$B$33:$B$776,J$191)+'СЕТ СН'!$F$15</f>
        <v>119.70627709</v>
      </c>
      <c r="K207" s="36">
        <f>SUMIFS(СВЦЭМ!$E$33:$E$776,СВЦЭМ!$A$33:$A$776,$A207,СВЦЭМ!$B$33:$B$776,K$191)+'СЕТ СН'!$F$15</f>
        <v>119.57466162999999</v>
      </c>
      <c r="L207" s="36">
        <f>SUMIFS(СВЦЭМ!$E$33:$E$776,СВЦЭМ!$A$33:$A$776,$A207,СВЦЭМ!$B$33:$B$776,L$191)+'СЕТ СН'!$F$15</f>
        <v>116.63846571000001</v>
      </c>
      <c r="M207" s="36">
        <f>SUMIFS(СВЦЭМ!$E$33:$E$776,СВЦЭМ!$A$33:$A$776,$A207,СВЦЭМ!$B$33:$B$776,M$191)+'СЕТ СН'!$F$15</f>
        <v>109.8664426</v>
      </c>
      <c r="N207" s="36">
        <f>SUMIFS(СВЦЭМ!$E$33:$E$776,СВЦЭМ!$A$33:$A$776,$A207,СВЦЭМ!$B$33:$B$776,N$191)+'СЕТ СН'!$F$15</f>
        <v>101.06752974</v>
      </c>
      <c r="O207" s="36">
        <f>SUMIFS(СВЦЭМ!$E$33:$E$776,СВЦЭМ!$A$33:$A$776,$A207,СВЦЭМ!$B$33:$B$776,O$191)+'СЕТ СН'!$F$15</f>
        <v>98.289246809999995</v>
      </c>
      <c r="P207" s="36">
        <f>SUMIFS(СВЦЭМ!$E$33:$E$776,СВЦЭМ!$A$33:$A$776,$A207,СВЦЭМ!$B$33:$B$776,P$191)+'СЕТ СН'!$F$15</f>
        <v>98.659886909999997</v>
      </c>
      <c r="Q207" s="36">
        <f>SUMIFS(СВЦЭМ!$E$33:$E$776,СВЦЭМ!$A$33:$A$776,$A207,СВЦЭМ!$B$33:$B$776,Q$191)+'СЕТ СН'!$F$15</f>
        <v>98.184403939999996</v>
      </c>
      <c r="R207" s="36">
        <f>SUMIFS(СВЦЭМ!$E$33:$E$776,СВЦЭМ!$A$33:$A$776,$A207,СВЦЭМ!$B$33:$B$776,R$191)+'СЕТ СН'!$F$15</f>
        <v>97.650825780000005</v>
      </c>
      <c r="S207" s="36">
        <f>SUMIFS(СВЦЭМ!$E$33:$E$776,СВЦЭМ!$A$33:$A$776,$A207,СВЦЭМ!$B$33:$B$776,S$191)+'СЕТ СН'!$F$15</f>
        <v>97.586044049999998</v>
      </c>
      <c r="T207" s="36">
        <f>SUMIFS(СВЦЭМ!$E$33:$E$776,СВЦЭМ!$A$33:$A$776,$A207,СВЦЭМ!$B$33:$B$776,T$191)+'СЕТ СН'!$F$15</f>
        <v>96.39868079</v>
      </c>
      <c r="U207" s="36">
        <f>SUMIFS(СВЦЭМ!$E$33:$E$776,СВЦЭМ!$A$33:$A$776,$A207,СВЦЭМ!$B$33:$B$776,U$191)+'СЕТ СН'!$F$15</f>
        <v>96.302800000000005</v>
      </c>
      <c r="V207" s="36">
        <f>SUMIFS(СВЦЭМ!$E$33:$E$776,СВЦЭМ!$A$33:$A$776,$A207,СВЦЭМ!$B$33:$B$776,V$191)+'СЕТ СН'!$F$15</f>
        <v>97.146366900000004</v>
      </c>
      <c r="W207" s="36">
        <f>SUMIFS(СВЦЭМ!$E$33:$E$776,СВЦЭМ!$A$33:$A$776,$A207,СВЦЭМ!$B$33:$B$776,W$191)+'СЕТ СН'!$F$15</f>
        <v>95.384440179999999</v>
      </c>
      <c r="X207" s="36">
        <f>SUMIFS(СВЦЭМ!$E$33:$E$776,СВЦЭМ!$A$33:$A$776,$A207,СВЦЭМ!$B$33:$B$776,X$191)+'СЕТ СН'!$F$15</f>
        <v>101.28469456000001</v>
      </c>
      <c r="Y207" s="36">
        <f>SUMIFS(СВЦЭМ!$E$33:$E$776,СВЦЭМ!$A$33:$A$776,$A207,СВЦЭМ!$B$33:$B$776,Y$191)+'СЕТ СН'!$F$15</f>
        <v>117.52712416</v>
      </c>
    </row>
    <row r="208" spans="1:25" ht="15.75" x14ac:dyDescent="0.2">
      <c r="A208" s="35">
        <f t="shared" si="5"/>
        <v>44091</v>
      </c>
      <c r="B208" s="36">
        <f>SUMIFS(СВЦЭМ!$E$33:$E$776,СВЦЭМ!$A$33:$A$776,$A208,СВЦЭМ!$B$33:$B$776,B$191)+'СЕТ СН'!$F$15</f>
        <v>138.59831650000001</v>
      </c>
      <c r="C208" s="36">
        <f>SUMIFS(СВЦЭМ!$E$33:$E$776,СВЦЭМ!$A$33:$A$776,$A208,СВЦЭМ!$B$33:$B$776,C$191)+'СЕТ СН'!$F$15</f>
        <v>144.68553747000001</v>
      </c>
      <c r="D208" s="36">
        <f>SUMIFS(СВЦЭМ!$E$33:$E$776,СВЦЭМ!$A$33:$A$776,$A208,СВЦЭМ!$B$33:$B$776,D$191)+'СЕТ СН'!$F$15</f>
        <v>149.41756857999999</v>
      </c>
      <c r="E208" s="36">
        <f>SUMIFS(СВЦЭМ!$E$33:$E$776,СВЦЭМ!$A$33:$A$776,$A208,СВЦЭМ!$B$33:$B$776,E$191)+'СЕТ СН'!$F$15</f>
        <v>151.21590409999999</v>
      </c>
      <c r="F208" s="36">
        <f>SUMIFS(СВЦЭМ!$E$33:$E$776,СВЦЭМ!$A$33:$A$776,$A208,СВЦЭМ!$B$33:$B$776,F$191)+'СЕТ СН'!$F$15</f>
        <v>152.59837601000001</v>
      </c>
      <c r="G208" s="36">
        <f>SUMIFS(СВЦЭМ!$E$33:$E$776,СВЦЭМ!$A$33:$A$776,$A208,СВЦЭМ!$B$33:$B$776,G$191)+'СЕТ СН'!$F$15</f>
        <v>149.41752528999999</v>
      </c>
      <c r="H208" s="36">
        <f>SUMIFS(СВЦЭМ!$E$33:$E$776,СВЦЭМ!$A$33:$A$776,$A208,СВЦЭМ!$B$33:$B$776,H$191)+'СЕТ СН'!$F$15</f>
        <v>138.58002827999999</v>
      </c>
      <c r="I208" s="36">
        <f>SUMIFS(СВЦЭМ!$E$33:$E$776,СВЦЭМ!$A$33:$A$776,$A208,СВЦЭМ!$B$33:$B$776,I$191)+'СЕТ СН'!$F$15</f>
        <v>126.45941522</v>
      </c>
      <c r="J208" s="36">
        <f>SUMIFS(СВЦЭМ!$E$33:$E$776,СВЦЭМ!$A$33:$A$776,$A208,СВЦЭМ!$B$33:$B$776,J$191)+'СЕТ СН'!$F$15</f>
        <v>118.87836679999999</v>
      </c>
      <c r="K208" s="36">
        <f>SUMIFS(СВЦЭМ!$E$33:$E$776,СВЦЭМ!$A$33:$A$776,$A208,СВЦЭМ!$B$33:$B$776,K$191)+'СЕТ СН'!$F$15</f>
        <v>113.8872914</v>
      </c>
      <c r="L208" s="36">
        <f>SUMIFS(СВЦЭМ!$E$33:$E$776,СВЦЭМ!$A$33:$A$776,$A208,СВЦЭМ!$B$33:$B$776,L$191)+'СЕТ СН'!$F$15</f>
        <v>116.15685123999999</v>
      </c>
      <c r="M208" s="36">
        <f>SUMIFS(СВЦЭМ!$E$33:$E$776,СВЦЭМ!$A$33:$A$776,$A208,СВЦЭМ!$B$33:$B$776,M$191)+'СЕТ СН'!$F$15</f>
        <v>108.67351984</v>
      </c>
      <c r="N208" s="36">
        <f>SUMIFS(СВЦЭМ!$E$33:$E$776,СВЦЭМ!$A$33:$A$776,$A208,СВЦЭМ!$B$33:$B$776,N$191)+'СЕТ СН'!$F$15</f>
        <v>99.970912679999998</v>
      </c>
      <c r="O208" s="36">
        <f>SUMIFS(СВЦЭМ!$E$33:$E$776,СВЦЭМ!$A$33:$A$776,$A208,СВЦЭМ!$B$33:$B$776,O$191)+'СЕТ СН'!$F$15</f>
        <v>96.232297239999994</v>
      </c>
      <c r="P208" s="36">
        <f>SUMIFS(СВЦЭМ!$E$33:$E$776,СВЦЭМ!$A$33:$A$776,$A208,СВЦЭМ!$B$33:$B$776,P$191)+'СЕТ СН'!$F$15</f>
        <v>96.427306869999995</v>
      </c>
      <c r="Q208" s="36">
        <f>SUMIFS(СВЦЭМ!$E$33:$E$776,СВЦЭМ!$A$33:$A$776,$A208,СВЦЭМ!$B$33:$B$776,Q$191)+'СЕТ СН'!$F$15</f>
        <v>97.200606870000001</v>
      </c>
      <c r="R208" s="36">
        <f>SUMIFS(СВЦЭМ!$E$33:$E$776,СВЦЭМ!$A$33:$A$776,$A208,СВЦЭМ!$B$33:$B$776,R$191)+'СЕТ СН'!$F$15</f>
        <v>97.605918869999996</v>
      </c>
      <c r="S208" s="36">
        <f>SUMIFS(СВЦЭМ!$E$33:$E$776,СВЦЭМ!$A$33:$A$776,$A208,СВЦЭМ!$B$33:$B$776,S$191)+'СЕТ СН'!$F$15</f>
        <v>96.061820389999994</v>
      </c>
      <c r="T208" s="36">
        <f>SUMIFS(СВЦЭМ!$E$33:$E$776,СВЦЭМ!$A$33:$A$776,$A208,СВЦЭМ!$B$33:$B$776,T$191)+'СЕТ СН'!$F$15</f>
        <v>94.369794350000006</v>
      </c>
      <c r="U208" s="36">
        <f>SUMIFS(СВЦЭМ!$E$33:$E$776,СВЦЭМ!$A$33:$A$776,$A208,СВЦЭМ!$B$33:$B$776,U$191)+'СЕТ СН'!$F$15</f>
        <v>93.680598950000004</v>
      </c>
      <c r="V208" s="36">
        <f>SUMIFS(СВЦЭМ!$E$33:$E$776,СВЦЭМ!$A$33:$A$776,$A208,СВЦЭМ!$B$33:$B$776,V$191)+'СЕТ СН'!$F$15</f>
        <v>96.029925860000006</v>
      </c>
      <c r="W208" s="36">
        <f>SUMIFS(СВЦЭМ!$E$33:$E$776,СВЦЭМ!$A$33:$A$776,$A208,СВЦЭМ!$B$33:$B$776,W$191)+'СЕТ СН'!$F$15</f>
        <v>93.367253550000001</v>
      </c>
      <c r="X208" s="36">
        <f>SUMIFS(СВЦЭМ!$E$33:$E$776,СВЦЭМ!$A$33:$A$776,$A208,СВЦЭМ!$B$33:$B$776,X$191)+'СЕТ СН'!$F$15</f>
        <v>101.66465617999999</v>
      </c>
      <c r="Y208" s="36">
        <f>SUMIFS(СВЦЭМ!$E$33:$E$776,СВЦЭМ!$A$33:$A$776,$A208,СВЦЭМ!$B$33:$B$776,Y$191)+'СЕТ СН'!$F$15</f>
        <v>117.69746782</v>
      </c>
    </row>
    <row r="209" spans="1:25" ht="15.75" x14ac:dyDescent="0.2">
      <c r="A209" s="35">
        <f t="shared" si="5"/>
        <v>44092</v>
      </c>
      <c r="B209" s="36">
        <f>SUMIFS(СВЦЭМ!$E$33:$E$776,СВЦЭМ!$A$33:$A$776,$A209,СВЦЭМ!$B$33:$B$776,B$191)+'СЕТ СН'!$F$15</f>
        <v>138.14874703999999</v>
      </c>
      <c r="C209" s="36">
        <f>SUMIFS(СВЦЭМ!$E$33:$E$776,СВЦЭМ!$A$33:$A$776,$A209,СВЦЭМ!$B$33:$B$776,C$191)+'СЕТ СН'!$F$15</f>
        <v>146.92050186</v>
      </c>
      <c r="D209" s="36">
        <f>SUMIFS(СВЦЭМ!$E$33:$E$776,СВЦЭМ!$A$33:$A$776,$A209,СВЦЭМ!$B$33:$B$776,D$191)+'СЕТ СН'!$F$15</f>
        <v>155.7793849</v>
      </c>
      <c r="E209" s="36">
        <f>SUMIFS(СВЦЭМ!$E$33:$E$776,СВЦЭМ!$A$33:$A$776,$A209,СВЦЭМ!$B$33:$B$776,E$191)+'СЕТ СН'!$F$15</f>
        <v>162.48018271999999</v>
      </c>
      <c r="F209" s="36">
        <f>SUMIFS(СВЦЭМ!$E$33:$E$776,СВЦЭМ!$A$33:$A$776,$A209,СВЦЭМ!$B$33:$B$776,F$191)+'СЕТ СН'!$F$15</f>
        <v>165.86553096</v>
      </c>
      <c r="G209" s="36">
        <f>SUMIFS(СВЦЭМ!$E$33:$E$776,СВЦЭМ!$A$33:$A$776,$A209,СВЦЭМ!$B$33:$B$776,G$191)+'СЕТ СН'!$F$15</f>
        <v>160.08245812000001</v>
      </c>
      <c r="H209" s="36">
        <f>SUMIFS(СВЦЭМ!$E$33:$E$776,СВЦЭМ!$A$33:$A$776,$A209,СВЦЭМ!$B$33:$B$776,H$191)+'СЕТ СН'!$F$15</f>
        <v>150.73859906000001</v>
      </c>
      <c r="I209" s="36">
        <f>SUMIFS(СВЦЭМ!$E$33:$E$776,СВЦЭМ!$A$33:$A$776,$A209,СВЦЭМ!$B$33:$B$776,I$191)+'СЕТ СН'!$F$15</f>
        <v>142.16048246</v>
      </c>
      <c r="J209" s="36">
        <f>SUMIFS(СВЦЭМ!$E$33:$E$776,СВЦЭМ!$A$33:$A$776,$A209,СВЦЭМ!$B$33:$B$776,J$191)+'СЕТ СН'!$F$15</f>
        <v>135.95924127000001</v>
      </c>
      <c r="K209" s="36">
        <f>SUMIFS(СВЦЭМ!$E$33:$E$776,СВЦЭМ!$A$33:$A$776,$A209,СВЦЭМ!$B$33:$B$776,K$191)+'СЕТ СН'!$F$15</f>
        <v>130.54340285999999</v>
      </c>
      <c r="L209" s="36">
        <f>SUMIFS(СВЦЭМ!$E$33:$E$776,СВЦЭМ!$A$33:$A$776,$A209,СВЦЭМ!$B$33:$B$776,L$191)+'СЕТ СН'!$F$15</f>
        <v>131.10592575000001</v>
      </c>
      <c r="M209" s="36">
        <f>SUMIFS(СВЦЭМ!$E$33:$E$776,СВЦЭМ!$A$33:$A$776,$A209,СВЦЭМ!$B$33:$B$776,M$191)+'СЕТ СН'!$F$15</f>
        <v>121.74300787999999</v>
      </c>
      <c r="N209" s="36">
        <f>SUMIFS(СВЦЭМ!$E$33:$E$776,СВЦЭМ!$A$33:$A$776,$A209,СВЦЭМ!$B$33:$B$776,N$191)+'СЕТ СН'!$F$15</f>
        <v>111.53839284</v>
      </c>
      <c r="O209" s="36">
        <f>SUMIFS(СВЦЭМ!$E$33:$E$776,СВЦЭМ!$A$33:$A$776,$A209,СВЦЭМ!$B$33:$B$776,O$191)+'СЕТ СН'!$F$15</f>
        <v>105.18883031</v>
      </c>
      <c r="P209" s="36">
        <f>SUMIFS(СВЦЭМ!$E$33:$E$776,СВЦЭМ!$A$33:$A$776,$A209,СВЦЭМ!$B$33:$B$776,P$191)+'СЕТ СН'!$F$15</f>
        <v>111.8321753</v>
      </c>
      <c r="Q209" s="36">
        <f>SUMIFS(СВЦЭМ!$E$33:$E$776,СВЦЭМ!$A$33:$A$776,$A209,СВЦЭМ!$B$33:$B$776,Q$191)+'СЕТ СН'!$F$15</f>
        <v>110.8817294</v>
      </c>
      <c r="R209" s="36">
        <f>SUMIFS(СВЦЭМ!$E$33:$E$776,СВЦЭМ!$A$33:$A$776,$A209,СВЦЭМ!$B$33:$B$776,R$191)+'СЕТ СН'!$F$15</f>
        <v>106.59261449</v>
      </c>
      <c r="S209" s="36">
        <f>SUMIFS(СВЦЭМ!$E$33:$E$776,СВЦЭМ!$A$33:$A$776,$A209,СВЦЭМ!$B$33:$B$776,S$191)+'СЕТ СН'!$F$15</f>
        <v>105.29241759</v>
      </c>
      <c r="T209" s="36">
        <f>SUMIFS(СВЦЭМ!$E$33:$E$776,СВЦЭМ!$A$33:$A$776,$A209,СВЦЭМ!$B$33:$B$776,T$191)+'СЕТ СН'!$F$15</f>
        <v>103.72849951000001</v>
      </c>
      <c r="U209" s="36">
        <f>SUMIFS(СВЦЭМ!$E$33:$E$776,СВЦЭМ!$A$33:$A$776,$A209,СВЦЭМ!$B$33:$B$776,U$191)+'СЕТ СН'!$F$15</f>
        <v>100.8370645</v>
      </c>
      <c r="V209" s="36">
        <f>SUMIFS(СВЦЭМ!$E$33:$E$776,СВЦЭМ!$A$33:$A$776,$A209,СВЦЭМ!$B$33:$B$776,V$191)+'СЕТ СН'!$F$15</f>
        <v>101.41236919000001</v>
      </c>
      <c r="W209" s="36">
        <f>SUMIFS(СВЦЭМ!$E$33:$E$776,СВЦЭМ!$A$33:$A$776,$A209,СВЦЭМ!$B$33:$B$776,W$191)+'СЕТ СН'!$F$15</f>
        <v>101.25029542</v>
      </c>
      <c r="X209" s="36">
        <f>SUMIFS(СВЦЭМ!$E$33:$E$776,СВЦЭМ!$A$33:$A$776,$A209,СВЦЭМ!$B$33:$B$776,X$191)+'СЕТ СН'!$F$15</f>
        <v>109.3324264</v>
      </c>
      <c r="Y209" s="36">
        <f>SUMIFS(СВЦЭМ!$E$33:$E$776,СВЦЭМ!$A$33:$A$776,$A209,СВЦЭМ!$B$33:$B$776,Y$191)+'СЕТ СН'!$F$15</f>
        <v>125.05611281</v>
      </c>
    </row>
    <row r="210" spans="1:25" ht="15.75" x14ac:dyDescent="0.2">
      <c r="A210" s="35">
        <f t="shared" si="5"/>
        <v>44093</v>
      </c>
      <c r="B210" s="36">
        <f>SUMIFS(СВЦЭМ!$E$33:$E$776,СВЦЭМ!$A$33:$A$776,$A210,СВЦЭМ!$B$33:$B$776,B$191)+'СЕТ СН'!$F$15</f>
        <v>142.34003888000001</v>
      </c>
      <c r="C210" s="36">
        <f>SUMIFS(СВЦЭМ!$E$33:$E$776,СВЦЭМ!$A$33:$A$776,$A210,СВЦЭМ!$B$33:$B$776,C$191)+'СЕТ СН'!$F$15</f>
        <v>149.14747148999999</v>
      </c>
      <c r="D210" s="36">
        <f>SUMIFS(СВЦЭМ!$E$33:$E$776,СВЦЭМ!$A$33:$A$776,$A210,СВЦЭМ!$B$33:$B$776,D$191)+'СЕТ СН'!$F$15</f>
        <v>153.57480722</v>
      </c>
      <c r="E210" s="36">
        <f>SUMIFS(СВЦЭМ!$E$33:$E$776,СВЦЭМ!$A$33:$A$776,$A210,СВЦЭМ!$B$33:$B$776,E$191)+'СЕТ СН'!$F$15</f>
        <v>157.38357744000001</v>
      </c>
      <c r="F210" s="36">
        <f>SUMIFS(СВЦЭМ!$E$33:$E$776,СВЦЭМ!$A$33:$A$776,$A210,СВЦЭМ!$B$33:$B$776,F$191)+'СЕТ СН'!$F$15</f>
        <v>158.09624314000001</v>
      </c>
      <c r="G210" s="36">
        <f>SUMIFS(СВЦЭМ!$E$33:$E$776,СВЦЭМ!$A$33:$A$776,$A210,СВЦЭМ!$B$33:$B$776,G$191)+'СЕТ СН'!$F$15</f>
        <v>155.76134266</v>
      </c>
      <c r="H210" s="36">
        <f>SUMIFS(СВЦЭМ!$E$33:$E$776,СВЦЭМ!$A$33:$A$776,$A210,СВЦЭМ!$B$33:$B$776,H$191)+'СЕТ СН'!$F$15</f>
        <v>150.17205501000001</v>
      </c>
      <c r="I210" s="36">
        <f>SUMIFS(СВЦЭМ!$E$33:$E$776,СВЦЭМ!$A$33:$A$776,$A210,СВЦЭМ!$B$33:$B$776,I$191)+'СЕТ СН'!$F$15</f>
        <v>144.42066022</v>
      </c>
      <c r="J210" s="36">
        <f>SUMIFS(СВЦЭМ!$E$33:$E$776,СВЦЭМ!$A$33:$A$776,$A210,СВЦЭМ!$B$33:$B$776,J$191)+'СЕТ СН'!$F$15</f>
        <v>133.62042703</v>
      </c>
      <c r="K210" s="36">
        <f>SUMIFS(СВЦЭМ!$E$33:$E$776,СВЦЭМ!$A$33:$A$776,$A210,СВЦЭМ!$B$33:$B$776,K$191)+'СЕТ СН'!$F$15</f>
        <v>126.59613699000001</v>
      </c>
      <c r="L210" s="36">
        <f>SUMIFS(СВЦЭМ!$E$33:$E$776,СВЦЭМ!$A$33:$A$776,$A210,СВЦЭМ!$B$33:$B$776,L$191)+'СЕТ СН'!$F$15</f>
        <v>122.67700913</v>
      </c>
      <c r="M210" s="36">
        <f>SUMIFS(СВЦЭМ!$E$33:$E$776,СВЦЭМ!$A$33:$A$776,$A210,СВЦЭМ!$B$33:$B$776,M$191)+'СЕТ СН'!$F$15</f>
        <v>114.44512678</v>
      </c>
      <c r="N210" s="36">
        <f>SUMIFS(СВЦЭМ!$E$33:$E$776,СВЦЭМ!$A$33:$A$776,$A210,СВЦЭМ!$B$33:$B$776,N$191)+'СЕТ СН'!$F$15</f>
        <v>106.59271382</v>
      </c>
      <c r="O210" s="36">
        <f>SUMIFS(СВЦЭМ!$E$33:$E$776,СВЦЭМ!$A$33:$A$776,$A210,СВЦЭМ!$B$33:$B$776,O$191)+'СЕТ СН'!$F$15</f>
        <v>105.91924164</v>
      </c>
      <c r="P210" s="36">
        <f>SUMIFS(СВЦЭМ!$E$33:$E$776,СВЦЭМ!$A$33:$A$776,$A210,СВЦЭМ!$B$33:$B$776,P$191)+'СЕТ СН'!$F$15</f>
        <v>107.8196562</v>
      </c>
      <c r="Q210" s="36">
        <f>SUMIFS(СВЦЭМ!$E$33:$E$776,СВЦЭМ!$A$33:$A$776,$A210,СВЦЭМ!$B$33:$B$776,Q$191)+'СЕТ СН'!$F$15</f>
        <v>104.19215154</v>
      </c>
      <c r="R210" s="36">
        <f>SUMIFS(СВЦЭМ!$E$33:$E$776,СВЦЭМ!$A$33:$A$776,$A210,СВЦЭМ!$B$33:$B$776,R$191)+'СЕТ СН'!$F$15</f>
        <v>101.58552621</v>
      </c>
      <c r="S210" s="36">
        <f>SUMIFS(СВЦЭМ!$E$33:$E$776,СВЦЭМ!$A$33:$A$776,$A210,СВЦЭМ!$B$33:$B$776,S$191)+'СЕТ СН'!$F$15</f>
        <v>102.71621456</v>
      </c>
      <c r="T210" s="36">
        <f>SUMIFS(СВЦЭМ!$E$33:$E$776,СВЦЭМ!$A$33:$A$776,$A210,СВЦЭМ!$B$33:$B$776,T$191)+'СЕТ СН'!$F$15</f>
        <v>104.79822579</v>
      </c>
      <c r="U210" s="36">
        <f>SUMIFS(СВЦЭМ!$E$33:$E$776,СВЦЭМ!$A$33:$A$776,$A210,СВЦЭМ!$B$33:$B$776,U$191)+'СЕТ СН'!$F$15</f>
        <v>104.43923612</v>
      </c>
      <c r="V210" s="36">
        <f>SUMIFS(СВЦЭМ!$E$33:$E$776,СВЦЭМ!$A$33:$A$776,$A210,СВЦЭМ!$B$33:$B$776,V$191)+'СЕТ СН'!$F$15</f>
        <v>106.55308659000001</v>
      </c>
      <c r="W210" s="36">
        <f>SUMIFS(СВЦЭМ!$E$33:$E$776,СВЦЭМ!$A$33:$A$776,$A210,СВЦЭМ!$B$33:$B$776,W$191)+'СЕТ СН'!$F$15</f>
        <v>105.66611618</v>
      </c>
      <c r="X210" s="36">
        <f>SUMIFS(СВЦЭМ!$E$33:$E$776,СВЦЭМ!$A$33:$A$776,$A210,СВЦЭМ!$B$33:$B$776,X$191)+'СЕТ СН'!$F$15</f>
        <v>110.30782911999999</v>
      </c>
      <c r="Y210" s="36">
        <f>SUMIFS(СВЦЭМ!$E$33:$E$776,СВЦЭМ!$A$33:$A$776,$A210,СВЦЭМ!$B$33:$B$776,Y$191)+'СЕТ СН'!$F$15</f>
        <v>119.97813128999999</v>
      </c>
    </row>
    <row r="211" spans="1:25" ht="15.75" x14ac:dyDescent="0.2">
      <c r="A211" s="35">
        <f t="shared" si="5"/>
        <v>44094</v>
      </c>
      <c r="B211" s="36">
        <f>SUMIFS(СВЦЭМ!$E$33:$E$776,СВЦЭМ!$A$33:$A$776,$A211,СВЦЭМ!$B$33:$B$776,B$191)+'СЕТ СН'!$F$15</f>
        <v>129.35237229000001</v>
      </c>
      <c r="C211" s="36">
        <f>SUMIFS(СВЦЭМ!$E$33:$E$776,СВЦЭМ!$A$33:$A$776,$A211,СВЦЭМ!$B$33:$B$776,C$191)+'СЕТ СН'!$F$15</f>
        <v>135.47640784999999</v>
      </c>
      <c r="D211" s="36">
        <f>SUMIFS(СВЦЭМ!$E$33:$E$776,СВЦЭМ!$A$33:$A$776,$A211,СВЦЭМ!$B$33:$B$776,D$191)+'СЕТ СН'!$F$15</f>
        <v>141.90355779999999</v>
      </c>
      <c r="E211" s="36">
        <f>SUMIFS(СВЦЭМ!$E$33:$E$776,СВЦЭМ!$A$33:$A$776,$A211,СВЦЭМ!$B$33:$B$776,E$191)+'СЕТ СН'!$F$15</f>
        <v>147.58477207999999</v>
      </c>
      <c r="F211" s="36">
        <f>SUMIFS(СВЦЭМ!$E$33:$E$776,СВЦЭМ!$A$33:$A$776,$A211,СВЦЭМ!$B$33:$B$776,F$191)+'СЕТ СН'!$F$15</f>
        <v>148.99139417999999</v>
      </c>
      <c r="G211" s="36">
        <f>SUMIFS(СВЦЭМ!$E$33:$E$776,СВЦЭМ!$A$33:$A$776,$A211,СВЦЭМ!$B$33:$B$776,G$191)+'СЕТ СН'!$F$15</f>
        <v>146.85625715</v>
      </c>
      <c r="H211" s="36">
        <f>SUMIFS(СВЦЭМ!$E$33:$E$776,СВЦЭМ!$A$33:$A$776,$A211,СВЦЭМ!$B$33:$B$776,H$191)+'СЕТ СН'!$F$15</f>
        <v>143.26079966</v>
      </c>
      <c r="I211" s="36">
        <f>SUMIFS(СВЦЭМ!$E$33:$E$776,СВЦЭМ!$A$33:$A$776,$A211,СВЦЭМ!$B$33:$B$776,I$191)+'СЕТ СН'!$F$15</f>
        <v>134.72894162</v>
      </c>
      <c r="J211" s="36">
        <f>SUMIFS(СВЦЭМ!$E$33:$E$776,СВЦЭМ!$A$33:$A$776,$A211,СВЦЭМ!$B$33:$B$776,J$191)+'СЕТ СН'!$F$15</f>
        <v>126.2824471</v>
      </c>
      <c r="K211" s="36">
        <f>SUMIFS(СВЦЭМ!$E$33:$E$776,СВЦЭМ!$A$33:$A$776,$A211,СВЦЭМ!$B$33:$B$776,K$191)+'СЕТ СН'!$F$15</f>
        <v>123.53931453</v>
      </c>
      <c r="L211" s="36">
        <f>SUMIFS(СВЦЭМ!$E$33:$E$776,СВЦЭМ!$A$33:$A$776,$A211,СВЦЭМ!$B$33:$B$776,L$191)+'СЕТ СН'!$F$15</f>
        <v>123.01312043</v>
      </c>
      <c r="M211" s="36">
        <f>SUMIFS(СВЦЭМ!$E$33:$E$776,СВЦЭМ!$A$33:$A$776,$A211,СВЦЭМ!$B$33:$B$776,M$191)+'СЕТ СН'!$F$15</f>
        <v>116.89809278</v>
      </c>
      <c r="N211" s="36">
        <f>SUMIFS(СВЦЭМ!$E$33:$E$776,СВЦЭМ!$A$33:$A$776,$A211,СВЦЭМ!$B$33:$B$776,N$191)+'СЕТ СН'!$F$15</f>
        <v>111.42463671</v>
      </c>
      <c r="O211" s="36">
        <f>SUMIFS(СВЦЭМ!$E$33:$E$776,СВЦЭМ!$A$33:$A$776,$A211,СВЦЭМ!$B$33:$B$776,O$191)+'СЕТ СН'!$F$15</f>
        <v>112.18732593</v>
      </c>
      <c r="P211" s="36">
        <f>SUMIFS(СВЦЭМ!$E$33:$E$776,СВЦЭМ!$A$33:$A$776,$A211,СВЦЭМ!$B$33:$B$776,P$191)+'СЕТ СН'!$F$15</f>
        <v>110.86298489000001</v>
      </c>
      <c r="Q211" s="36">
        <f>SUMIFS(СВЦЭМ!$E$33:$E$776,СВЦЭМ!$A$33:$A$776,$A211,СВЦЭМ!$B$33:$B$776,Q$191)+'СЕТ СН'!$F$15</f>
        <v>111.05047144</v>
      </c>
      <c r="R211" s="36">
        <f>SUMIFS(СВЦЭМ!$E$33:$E$776,СВЦЭМ!$A$33:$A$776,$A211,СВЦЭМ!$B$33:$B$776,R$191)+'СЕТ СН'!$F$15</f>
        <v>110.71021147</v>
      </c>
      <c r="S211" s="36">
        <f>SUMIFS(СВЦЭМ!$E$33:$E$776,СВЦЭМ!$A$33:$A$776,$A211,СВЦЭМ!$B$33:$B$776,S$191)+'СЕТ СН'!$F$15</f>
        <v>112.91147942000001</v>
      </c>
      <c r="T211" s="36">
        <f>SUMIFS(СВЦЭМ!$E$33:$E$776,СВЦЭМ!$A$33:$A$776,$A211,СВЦЭМ!$B$33:$B$776,T$191)+'СЕТ СН'!$F$15</f>
        <v>115.74625909</v>
      </c>
      <c r="U211" s="36">
        <f>SUMIFS(СВЦЭМ!$E$33:$E$776,СВЦЭМ!$A$33:$A$776,$A211,СВЦЭМ!$B$33:$B$776,U$191)+'СЕТ СН'!$F$15</f>
        <v>118.84960565999999</v>
      </c>
      <c r="V211" s="36">
        <f>SUMIFS(СВЦЭМ!$E$33:$E$776,СВЦЭМ!$A$33:$A$776,$A211,СВЦЭМ!$B$33:$B$776,V$191)+'СЕТ СН'!$F$15</f>
        <v>121.3260839</v>
      </c>
      <c r="W211" s="36">
        <f>SUMIFS(СВЦЭМ!$E$33:$E$776,СВЦЭМ!$A$33:$A$776,$A211,СВЦЭМ!$B$33:$B$776,W$191)+'СЕТ СН'!$F$15</f>
        <v>119.05008402999999</v>
      </c>
      <c r="X211" s="36">
        <f>SUMIFS(СВЦЭМ!$E$33:$E$776,СВЦЭМ!$A$33:$A$776,$A211,СВЦЭМ!$B$33:$B$776,X$191)+'СЕТ СН'!$F$15</f>
        <v>114.38101229</v>
      </c>
      <c r="Y211" s="36">
        <f>SUMIFS(СВЦЭМ!$E$33:$E$776,СВЦЭМ!$A$33:$A$776,$A211,СВЦЭМ!$B$33:$B$776,Y$191)+'СЕТ СН'!$F$15</f>
        <v>128.42353965999999</v>
      </c>
    </row>
    <row r="212" spans="1:25" ht="15.75" x14ac:dyDescent="0.2">
      <c r="A212" s="35">
        <f t="shared" si="5"/>
        <v>44095</v>
      </c>
      <c r="B212" s="36">
        <f>SUMIFS(СВЦЭМ!$E$33:$E$776,СВЦЭМ!$A$33:$A$776,$A212,СВЦЭМ!$B$33:$B$776,B$191)+'СЕТ СН'!$F$15</f>
        <v>134.10360803</v>
      </c>
      <c r="C212" s="36">
        <f>SUMIFS(СВЦЭМ!$E$33:$E$776,СВЦЭМ!$A$33:$A$776,$A212,СВЦЭМ!$B$33:$B$776,C$191)+'СЕТ СН'!$F$15</f>
        <v>135.71816275</v>
      </c>
      <c r="D212" s="36">
        <f>SUMIFS(СВЦЭМ!$E$33:$E$776,СВЦЭМ!$A$33:$A$776,$A212,СВЦЭМ!$B$33:$B$776,D$191)+'СЕТ СН'!$F$15</f>
        <v>137.20907406000001</v>
      </c>
      <c r="E212" s="36">
        <f>SUMIFS(СВЦЭМ!$E$33:$E$776,СВЦЭМ!$A$33:$A$776,$A212,СВЦЭМ!$B$33:$B$776,E$191)+'СЕТ СН'!$F$15</f>
        <v>141.01362039</v>
      </c>
      <c r="F212" s="36">
        <f>SUMIFS(СВЦЭМ!$E$33:$E$776,СВЦЭМ!$A$33:$A$776,$A212,СВЦЭМ!$B$33:$B$776,F$191)+'СЕТ СН'!$F$15</f>
        <v>141.0286902</v>
      </c>
      <c r="G212" s="36">
        <f>SUMIFS(СВЦЭМ!$E$33:$E$776,СВЦЭМ!$A$33:$A$776,$A212,СВЦЭМ!$B$33:$B$776,G$191)+'СЕТ СН'!$F$15</f>
        <v>138.38924542000001</v>
      </c>
      <c r="H212" s="36">
        <f>SUMIFS(СВЦЭМ!$E$33:$E$776,СВЦЭМ!$A$33:$A$776,$A212,СВЦЭМ!$B$33:$B$776,H$191)+'СЕТ СН'!$F$15</f>
        <v>130.12325362000001</v>
      </c>
      <c r="I212" s="36">
        <f>SUMIFS(СВЦЭМ!$E$33:$E$776,СВЦЭМ!$A$33:$A$776,$A212,СВЦЭМ!$B$33:$B$776,I$191)+'СЕТ СН'!$F$15</f>
        <v>120.5819955</v>
      </c>
      <c r="J212" s="36">
        <f>SUMIFS(СВЦЭМ!$E$33:$E$776,СВЦЭМ!$A$33:$A$776,$A212,СВЦЭМ!$B$33:$B$776,J$191)+'СЕТ СН'!$F$15</f>
        <v>113.58076655000001</v>
      </c>
      <c r="K212" s="36">
        <f>SUMIFS(СВЦЭМ!$E$33:$E$776,СВЦЭМ!$A$33:$A$776,$A212,СВЦЭМ!$B$33:$B$776,K$191)+'СЕТ СН'!$F$15</f>
        <v>110.87678578000001</v>
      </c>
      <c r="L212" s="36">
        <f>SUMIFS(СВЦЭМ!$E$33:$E$776,СВЦЭМ!$A$33:$A$776,$A212,СВЦЭМ!$B$33:$B$776,L$191)+'СЕТ СН'!$F$15</f>
        <v>113.88391498</v>
      </c>
      <c r="M212" s="36">
        <f>SUMIFS(СВЦЭМ!$E$33:$E$776,СВЦЭМ!$A$33:$A$776,$A212,СВЦЭМ!$B$33:$B$776,M$191)+'СЕТ СН'!$F$15</f>
        <v>108.11817019</v>
      </c>
      <c r="N212" s="36">
        <f>SUMIFS(СВЦЭМ!$E$33:$E$776,СВЦЭМ!$A$33:$A$776,$A212,СВЦЭМ!$B$33:$B$776,N$191)+'СЕТ СН'!$F$15</f>
        <v>100.16726067</v>
      </c>
      <c r="O212" s="36">
        <f>SUMIFS(СВЦЭМ!$E$33:$E$776,СВЦЭМ!$A$33:$A$776,$A212,СВЦЭМ!$B$33:$B$776,O$191)+'СЕТ СН'!$F$15</f>
        <v>100.34558873</v>
      </c>
      <c r="P212" s="36">
        <f>SUMIFS(СВЦЭМ!$E$33:$E$776,СВЦЭМ!$A$33:$A$776,$A212,СВЦЭМ!$B$33:$B$776,P$191)+'СЕТ СН'!$F$15</f>
        <v>99.358123980000002</v>
      </c>
      <c r="Q212" s="36">
        <f>SUMIFS(СВЦЭМ!$E$33:$E$776,СВЦЭМ!$A$33:$A$776,$A212,СВЦЭМ!$B$33:$B$776,Q$191)+'СЕТ СН'!$F$15</f>
        <v>98.939541689999999</v>
      </c>
      <c r="R212" s="36">
        <f>SUMIFS(СВЦЭМ!$E$33:$E$776,СВЦЭМ!$A$33:$A$776,$A212,СВЦЭМ!$B$33:$B$776,R$191)+'СЕТ СН'!$F$15</f>
        <v>98.641549620000006</v>
      </c>
      <c r="S212" s="36">
        <f>SUMIFS(СВЦЭМ!$E$33:$E$776,СВЦЭМ!$A$33:$A$776,$A212,СВЦЭМ!$B$33:$B$776,S$191)+'СЕТ СН'!$F$15</f>
        <v>100.37573284</v>
      </c>
      <c r="T212" s="36">
        <f>SUMIFS(СВЦЭМ!$E$33:$E$776,СВЦЭМ!$A$33:$A$776,$A212,СВЦЭМ!$B$33:$B$776,T$191)+'СЕТ СН'!$F$15</f>
        <v>105.13409857000001</v>
      </c>
      <c r="U212" s="36">
        <f>SUMIFS(СВЦЭМ!$E$33:$E$776,СВЦЭМ!$A$33:$A$776,$A212,СВЦЭМ!$B$33:$B$776,U$191)+'СЕТ СН'!$F$15</f>
        <v>107.74266659</v>
      </c>
      <c r="V212" s="36">
        <f>SUMIFS(СВЦЭМ!$E$33:$E$776,СВЦЭМ!$A$33:$A$776,$A212,СВЦЭМ!$B$33:$B$776,V$191)+'СЕТ СН'!$F$15</f>
        <v>109.34129652</v>
      </c>
      <c r="W212" s="36">
        <f>SUMIFS(СВЦЭМ!$E$33:$E$776,СВЦЭМ!$A$33:$A$776,$A212,СВЦЭМ!$B$33:$B$776,W$191)+'СЕТ СН'!$F$15</f>
        <v>105.37979898</v>
      </c>
      <c r="X212" s="36">
        <f>SUMIFS(СВЦЭМ!$E$33:$E$776,СВЦЭМ!$A$33:$A$776,$A212,СВЦЭМ!$B$33:$B$776,X$191)+'СЕТ СН'!$F$15</f>
        <v>100.97932788999999</v>
      </c>
      <c r="Y212" s="36">
        <f>SUMIFS(СВЦЭМ!$E$33:$E$776,СВЦЭМ!$A$33:$A$776,$A212,СВЦЭМ!$B$33:$B$776,Y$191)+'СЕТ СН'!$F$15</f>
        <v>117.51887723</v>
      </c>
    </row>
    <row r="213" spans="1:25" ht="15.75" x14ac:dyDescent="0.2">
      <c r="A213" s="35">
        <f t="shared" si="5"/>
        <v>44096</v>
      </c>
      <c r="B213" s="36">
        <f>SUMIFS(СВЦЭМ!$E$33:$E$776,СВЦЭМ!$A$33:$A$776,$A213,СВЦЭМ!$B$33:$B$776,B$191)+'СЕТ СН'!$F$15</f>
        <v>135.03537802</v>
      </c>
      <c r="C213" s="36">
        <f>SUMIFS(СВЦЭМ!$E$33:$E$776,СВЦЭМ!$A$33:$A$776,$A213,СВЦЭМ!$B$33:$B$776,C$191)+'СЕТ СН'!$F$15</f>
        <v>142.33517823</v>
      </c>
      <c r="D213" s="36">
        <f>SUMIFS(СВЦЭМ!$E$33:$E$776,СВЦЭМ!$A$33:$A$776,$A213,СВЦЭМ!$B$33:$B$776,D$191)+'СЕТ СН'!$F$15</f>
        <v>145.93399857</v>
      </c>
      <c r="E213" s="36">
        <f>SUMIFS(СВЦЭМ!$E$33:$E$776,СВЦЭМ!$A$33:$A$776,$A213,СВЦЭМ!$B$33:$B$776,E$191)+'СЕТ СН'!$F$15</f>
        <v>149.83244632</v>
      </c>
      <c r="F213" s="36">
        <f>SUMIFS(СВЦЭМ!$E$33:$E$776,СВЦЭМ!$A$33:$A$776,$A213,СВЦЭМ!$B$33:$B$776,F$191)+'СЕТ СН'!$F$15</f>
        <v>146.95566403999999</v>
      </c>
      <c r="G213" s="36">
        <f>SUMIFS(СВЦЭМ!$E$33:$E$776,СВЦЭМ!$A$33:$A$776,$A213,СВЦЭМ!$B$33:$B$776,G$191)+'СЕТ СН'!$F$15</f>
        <v>142.37007703</v>
      </c>
      <c r="H213" s="36">
        <f>SUMIFS(СВЦЭМ!$E$33:$E$776,СВЦЭМ!$A$33:$A$776,$A213,СВЦЭМ!$B$33:$B$776,H$191)+'СЕТ СН'!$F$15</f>
        <v>134.99087402000001</v>
      </c>
      <c r="I213" s="36">
        <f>SUMIFS(СВЦЭМ!$E$33:$E$776,СВЦЭМ!$A$33:$A$776,$A213,СВЦЭМ!$B$33:$B$776,I$191)+'СЕТ СН'!$F$15</f>
        <v>129.52585776999999</v>
      </c>
      <c r="J213" s="36">
        <f>SUMIFS(СВЦЭМ!$E$33:$E$776,СВЦЭМ!$A$33:$A$776,$A213,СВЦЭМ!$B$33:$B$776,J$191)+'СЕТ СН'!$F$15</f>
        <v>123.91973926</v>
      </c>
      <c r="K213" s="36">
        <f>SUMIFS(СВЦЭМ!$E$33:$E$776,СВЦЭМ!$A$33:$A$776,$A213,СВЦЭМ!$B$33:$B$776,K$191)+'СЕТ СН'!$F$15</f>
        <v>121.99073228</v>
      </c>
      <c r="L213" s="36">
        <f>SUMIFS(СВЦЭМ!$E$33:$E$776,СВЦЭМ!$A$33:$A$776,$A213,СВЦЭМ!$B$33:$B$776,L$191)+'СЕТ СН'!$F$15</f>
        <v>121.88414709</v>
      </c>
      <c r="M213" s="36">
        <f>SUMIFS(СВЦЭМ!$E$33:$E$776,СВЦЭМ!$A$33:$A$776,$A213,СВЦЭМ!$B$33:$B$776,M$191)+'СЕТ СН'!$F$15</f>
        <v>117.11237305</v>
      </c>
      <c r="N213" s="36">
        <f>SUMIFS(СВЦЭМ!$E$33:$E$776,СВЦЭМ!$A$33:$A$776,$A213,СВЦЭМ!$B$33:$B$776,N$191)+'СЕТ СН'!$F$15</f>
        <v>107.74011609</v>
      </c>
      <c r="O213" s="36">
        <f>SUMIFS(СВЦЭМ!$E$33:$E$776,СВЦЭМ!$A$33:$A$776,$A213,СВЦЭМ!$B$33:$B$776,O$191)+'СЕТ СН'!$F$15</f>
        <v>105.84547212</v>
      </c>
      <c r="P213" s="36">
        <f>SUMIFS(СВЦЭМ!$E$33:$E$776,СВЦЭМ!$A$33:$A$776,$A213,СВЦЭМ!$B$33:$B$776,P$191)+'СЕТ СН'!$F$15</f>
        <v>105.03464269</v>
      </c>
      <c r="Q213" s="36">
        <f>SUMIFS(СВЦЭМ!$E$33:$E$776,СВЦЭМ!$A$33:$A$776,$A213,СВЦЭМ!$B$33:$B$776,Q$191)+'СЕТ СН'!$F$15</f>
        <v>105.43886265</v>
      </c>
      <c r="R213" s="36">
        <f>SUMIFS(СВЦЭМ!$E$33:$E$776,СВЦЭМ!$A$33:$A$776,$A213,СВЦЭМ!$B$33:$B$776,R$191)+'СЕТ СН'!$F$15</f>
        <v>105.07904118</v>
      </c>
      <c r="S213" s="36">
        <f>SUMIFS(СВЦЭМ!$E$33:$E$776,СВЦЭМ!$A$33:$A$776,$A213,СВЦЭМ!$B$33:$B$776,S$191)+'СЕТ СН'!$F$15</f>
        <v>106.30212066999999</v>
      </c>
      <c r="T213" s="36">
        <f>SUMIFS(СВЦЭМ!$E$33:$E$776,СВЦЭМ!$A$33:$A$776,$A213,СВЦЭМ!$B$33:$B$776,T$191)+'СЕТ СН'!$F$15</f>
        <v>108.18833868999999</v>
      </c>
      <c r="U213" s="36">
        <f>SUMIFS(СВЦЭМ!$E$33:$E$776,СВЦЭМ!$A$33:$A$776,$A213,СВЦЭМ!$B$33:$B$776,U$191)+'СЕТ СН'!$F$15</f>
        <v>112.66066377</v>
      </c>
      <c r="V213" s="36">
        <f>SUMIFS(СВЦЭМ!$E$33:$E$776,СВЦЭМ!$A$33:$A$776,$A213,СВЦЭМ!$B$33:$B$776,V$191)+'СЕТ СН'!$F$15</f>
        <v>112.72548</v>
      </c>
      <c r="W213" s="36">
        <f>SUMIFS(СВЦЭМ!$E$33:$E$776,СВЦЭМ!$A$33:$A$776,$A213,СВЦЭМ!$B$33:$B$776,W$191)+'СЕТ СН'!$F$15</f>
        <v>110.4405665</v>
      </c>
      <c r="X213" s="36">
        <f>SUMIFS(СВЦЭМ!$E$33:$E$776,СВЦЭМ!$A$33:$A$776,$A213,СВЦЭМ!$B$33:$B$776,X$191)+'СЕТ СН'!$F$15</f>
        <v>109.93425549</v>
      </c>
      <c r="Y213" s="36">
        <f>SUMIFS(СВЦЭМ!$E$33:$E$776,СВЦЭМ!$A$33:$A$776,$A213,СВЦЭМ!$B$33:$B$776,Y$191)+'СЕТ СН'!$F$15</f>
        <v>123.84057601000001</v>
      </c>
    </row>
    <row r="214" spans="1:25" ht="15.75" x14ac:dyDescent="0.2">
      <c r="A214" s="35">
        <f t="shared" si="5"/>
        <v>44097</v>
      </c>
      <c r="B214" s="36">
        <f>SUMIFS(СВЦЭМ!$E$33:$E$776,СВЦЭМ!$A$33:$A$776,$A214,СВЦЭМ!$B$33:$B$776,B$191)+'СЕТ СН'!$F$15</f>
        <v>133.28056040000001</v>
      </c>
      <c r="C214" s="36">
        <f>SUMIFS(СВЦЭМ!$E$33:$E$776,СВЦЭМ!$A$33:$A$776,$A214,СВЦЭМ!$B$33:$B$776,C$191)+'СЕТ СН'!$F$15</f>
        <v>140.12389708000001</v>
      </c>
      <c r="D214" s="36">
        <f>SUMIFS(СВЦЭМ!$E$33:$E$776,СВЦЭМ!$A$33:$A$776,$A214,СВЦЭМ!$B$33:$B$776,D$191)+'СЕТ СН'!$F$15</f>
        <v>142.91239408999999</v>
      </c>
      <c r="E214" s="36">
        <f>SUMIFS(СВЦЭМ!$E$33:$E$776,СВЦЭМ!$A$33:$A$776,$A214,СВЦЭМ!$B$33:$B$776,E$191)+'СЕТ СН'!$F$15</f>
        <v>146.35082510000001</v>
      </c>
      <c r="F214" s="36">
        <f>SUMIFS(СВЦЭМ!$E$33:$E$776,СВЦЭМ!$A$33:$A$776,$A214,СВЦЭМ!$B$33:$B$776,F$191)+'СЕТ СН'!$F$15</f>
        <v>148.05696220999999</v>
      </c>
      <c r="G214" s="36">
        <f>SUMIFS(СВЦЭМ!$E$33:$E$776,СВЦЭМ!$A$33:$A$776,$A214,СВЦЭМ!$B$33:$B$776,G$191)+'СЕТ СН'!$F$15</f>
        <v>144.35265261000001</v>
      </c>
      <c r="H214" s="36">
        <f>SUMIFS(СВЦЭМ!$E$33:$E$776,СВЦЭМ!$A$33:$A$776,$A214,СВЦЭМ!$B$33:$B$776,H$191)+'СЕТ СН'!$F$15</f>
        <v>134.50238393000001</v>
      </c>
      <c r="I214" s="36">
        <f>SUMIFS(СВЦЭМ!$E$33:$E$776,СВЦЭМ!$A$33:$A$776,$A214,СВЦЭМ!$B$33:$B$776,I$191)+'СЕТ СН'!$F$15</f>
        <v>123.80682204</v>
      </c>
      <c r="J214" s="36">
        <f>SUMIFS(СВЦЭМ!$E$33:$E$776,СВЦЭМ!$A$33:$A$776,$A214,СВЦЭМ!$B$33:$B$776,J$191)+'СЕТ СН'!$F$15</f>
        <v>118.48672679000001</v>
      </c>
      <c r="K214" s="36">
        <f>SUMIFS(СВЦЭМ!$E$33:$E$776,СВЦЭМ!$A$33:$A$776,$A214,СВЦЭМ!$B$33:$B$776,K$191)+'СЕТ СН'!$F$15</f>
        <v>117.67853282</v>
      </c>
      <c r="L214" s="36">
        <f>SUMIFS(СВЦЭМ!$E$33:$E$776,СВЦЭМ!$A$33:$A$776,$A214,СВЦЭМ!$B$33:$B$776,L$191)+'СЕТ СН'!$F$15</f>
        <v>116.43122624</v>
      </c>
      <c r="M214" s="36">
        <f>SUMIFS(СВЦЭМ!$E$33:$E$776,СВЦЭМ!$A$33:$A$776,$A214,СВЦЭМ!$B$33:$B$776,M$191)+'СЕТ СН'!$F$15</f>
        <v>108.80443341</v>
      </c>
      <c r="N214" s="36">
        <f>SUMIFS(СВЦЭМ!$E$33:$E$776,СВЦЭМ!$A$33:$A$776,$A214,СВЦЭМ!$B$33:$B$776,N$191)+'СЕТ СН'!$F$15</f>
        <v>107.8616588</v>
      </c>
      <c r="O214" s="36">
        <f>SUMIFS(СВЦЭМ!$E$33:$E$776,СВЦЭМ!$A$33:$A$776,$A214,СВЦЭМ!$B$33:$B$776,O$191)+'СЕТ СН'!$F$15</f>
        <v>107.59261293</v>
      </c>
      <c r="P214" s="36">
        <f>SUMIFS(СВЦЭМ!$E$33:$E$776,СВЦЭМ!$A$33:$A$776,$A214,СВЦЭМ!$B$33:$B$776,P$191)+'СЕТ СН'!$F$15</f>
        <v>106.70670294</v>
      </c>
      <c r="Q214" s="36">
        <f>SUMIFS(СВЦЭМ!$E$33:$E$776,СВЦЭМ!$A$33:$A$776,$A214,СВЦЭМ!$B$33:$B$776,Q$191)+'СЕТ СН'!$F$15</f>
        <v>106.72629843999999</v>
      </c>
      <c r="R214" s="36">
        <f>SUMIFS(СВЦЭМ!$E$33:$E$776,СВЦЭМ!$A$33:$A$776,$A214,СВЦЭМ!$B$33:$B$776,R$191)+'СЕТ СН'!$F$15</f>
        <v>105.91066198</v>
      </c>
      <c r="S214" s="36">
        <f>SUMIFS(СВЦЭМ!$E$33:$E$776,СВЦЭМ!$A$33:$A$776,$A214,СВЦЭМ!$B$33:$B$776,S$191)+'СЕТ СН'!$F$15</f>
        <v>107.14824461000001</v>
      </c>
      <c r="T214" s="36">
        <f>SUMIFS(СВЦЭМ!$E$33:$E$776,СВЦЭМ!$A$33:$A$776,$A214,СВЦЭМ!$B$33:$B$776,T$191)+'СЕТ СН'!$F$15</f>
        <v>107.65974909000001</v>
      </c>
      <c r="U214" s="36">
        <f>SUMIFS(СВЦЭМ!$E$33:$E$776,СВЦЭМ!$A$33:$A$776,$A214,СВЦЭМ!$B$33:$B$776,U$191)+'СЕТ СН'!$F$15</f>
        <v>110.98501051</v>
      </c>
      <c r="V214" s="36">
        <f>SUMIFS(СВЦЭМ!$E$33:$E$776,СВЦЭМ!$A$33:$A$776,$A214,СВЦЭМ!$B$33:$B$776,V$191)+'СЕТ СН'!$F$15</f>
        <v>109.77372295000001</v>
      </c>
      <c r="W214" s="36">
        <f>SUMIFS(СВЦЭМ!$E$33:$E$776,СВЦЭМ!$A$33:$A$776,$A214,СВЦЭМ!$B$33:$B$776,W$191)+'СЕТ СН'!$F$15</f>
        <v>107.87167861</v>
      </c>
      <c r="X214" s="36">
        <f>SUMIFS(СВЦЭМ!$E$33:$E$776,СВЦЭМ!$A$33:$A$776,$A214,СВЦЭМ!$B$33:$B$776,X$191)+'СЕТ СН'!$F$15</f>
        <v>105.61174681999999</v>
      </c>
      <c r="Y214" s="36">
        <f>SUMIFS(СВЦЭМ!$E$33:$E$776,СВЦЭМ!$A$33:$A$776,$A214,СВЦЭМ!$B$33:$B$776,Y$191)+'СЕТ СН'!$F$15</f>
        <v>116.30123123</v>
      </c>
    </row>
    <row r="215" spans="1:25" ht="15.75" x14ac:dyDescent="0.2">
      <c r="A215" s="35">
        <f t="shared" si="5"/>
        <v>44098</v>
      </c>
      <c r="B215" s="36">
        <f>SUMIFS(СВЦЭМ!$E$33:$E$776,СВЦЭМ!$A$33:$A$776,$A215,СВЦЭМ!$B$33:$B$776,B$191)+'СЕТ СН'!$F$15</f>
        <v>137.93622278999999</v>
      </c>
      <c r="C215" s="36">
        <f>SUMIFS(СВЦЭМ!$E$33:$E$776,СВЦЭМ!$A$33:$A$776,$A215,СВЦЭМ!$B$33:$B$776,C$191)+'СЕТ СН'!$F$15</f>
        <v>141.26097618</v>
      </c>
      <c r="D215" s="36">
        <f>SUMIFS(СВЦЭМ!$E$33:$E$776,СВЦЭМ!$A$33:$A$776,$A215,СВЦЭМ!$B$33:$B$776,D$191)+'СЕТ СН'!$F$15</f>
        <v>144.43939698</v>
      </c>
      <c r="E215" s="36">
        <f>SUMIFS(СВЦЭМ!$E$33:$E$776,СВЦЭМ!$A$33:$A$776,$A215,СВЦЭМ!$B$33:$B$776,E$191)+'СЕТ СН'!$F$15</f>
        <v>145.53278576</v>
      </c>
      <c r="F215" s="36">
        <f>SUMIFS(СВЦЭМ!$E$33:$E$776,СВЦЭМ!$A$33:$A$776,$A215,СВЦЭМ!$B$33:$B$776,F$191)+'СЕТ СН'!$F$15</f>
        <v>143.82410182999999</v>
      </c>
      <c r="G215" s="36">
        <f>SUMIFS(СВЦЭМ!$E$33:$E$776,СВЦЭМ!$A$33:$A$776,$A215,СВЦЭМ!$B$33:$B$776,G$191)+'СЕТ СН'!$F$15</f>
        <v>143.376577</v>
      </c>
      <c r="H215" s="36">
        <f>SUMIFS(СВЦЭМ!$E$33:$E$776,СВЦЭМ!$A$33:$A$776,$A215,СВЦЭМ!$B$33:$B$776,H$191)+'СЕТ СН'!$F$15</f>
        <v>143.81549307</v>
      </c>
      <c r="I215" s="36">
        <f>SUMIFS(СВЦЭМ!$E$33:$E$776,СВЦЭМ!$A$33:$A$776,$A215,СВЦЭМ!$B$33:$B$776,I$191)+'СЕТ СН'!$F$15</f>
        <v>127.33103663</v>
      </c>
      <c r="J215" s="36">
        <f>SUMIFS(СВЦЭМ!$E$33:$E$776,СВЦЭМ!$A$33:$A$776,$A215,СВЦЭМ!$B$33:$B$776,J$191)+'СЕТ СН'!$F$15</f>
        <v>121.31330749</v>
      </c>
      <c r="K215" s="36">
        <f>SUMIFS(СВЦЭМ!$E$33:$E$776,СВЦЭМ!$A$33:$A$776,$A215,СВЦЭМ!$B$33:$B$776,K$191)+'СЕТ СН'!$F$15</f>
        <v>122.06139539999999</v>
      </c>
      <c r="L215" s="36">
        <f>SUMIFS(СВЦЭМ!$E$33:$E$776,СВЦЭМ!$A$33:$A$776,$A215,СВЦЭМ!$B$33:$B$776,L$191)+'СЕТ СН'!$F$15</f>
        <v>124.06534344000001</v>
      </c>
      <c r="M215" s="36">
        <f>SUMIFS(СВЦЭМ!$E$33:$E$776,СВЦЭМ!$A$33:$A$776,$A215,СВЦЭМ!$B$33:$B$776,M$191)+'СЕТ СН'!$F$15</f>
        <v>117.10529287999999</v>
      </c>
      <c r="N215" s="36">
        <f>SUMIFS(СВЦЭМ!$E$33:$E$776,СВЦЭМ!$A$33:$A$776,$A215,СВЦЭМ!$B$33:$B$776,N$191)+'СЕТ СН'!$F$15</f>
        <v>108.31677440999999</v>
      </c>
      <c r="O215" s="36">
        <f>SUMIFS(СВЦЭМ!$E$33:$E$776,СВЦЭМ!$A$33:$A$776,$A215,СВЦЭМ!$B$33:$B$776,O$191)+'СЕТ СН'!$F$15</f>
        <v>107.92154898</v>
      </c>
      <c r="P215" s="36">
        <f>SUMIFS(СВЦЭМ!$E$33:$E$776,СВЦЭМ!$A$33:$A$776,$A215,СВЦЭМ!$B$33:$B$776,P$191)+'СЕТ СН'!$F$15</f>
        <v>107.49584718</v>
      </c>
      <c r="Q215" s="36">
        <f>SUMIFS(СВЦЭМ!$E$33:$E$776,СВЦЭМ!$A$33:$A$776,$A215,СВЦЭМ!$B$33:$B$776,Q$191)+'СЕТ СН'!$F$15</f>
        <v>106.58082777</v>
      </c>
      <c r="R215" s="36">
        <f>SUMIFS(СВЦЭМ!$E$33:$E$776,СВЦЭМ!$A$33:$A$776,$A215,СВЦЭМ!$B$33:$B$776,R$191)+'СЕТ СН'!$F$15</f>
        <v>105.78567535000001</v>
      </c>
      <c r="S215" s="36">
        <f>SUMIFS(СВЦЭМ!$E$33:$E$776,СВЦЭМ!$A$33:$A$776,$A215,СВЦЭМ!$B$33:$B$776,S$191)+'СЕТ СН'!$F$15</f>
        <v>106.72365430000001</v>
      </c>
      <c r="T215" s="36">
        <f>SUMIFS(СВЦЭМ!$E$33:$E$776,СВЦЭМ!$A$33:$A$776,$A215,СВЦЭМ!$B$33:$B$776,T$191)+'СЕТ СН'!$F$15</f>
        <v>107.78202892</v>
      </c>
      <c r="U215" s="36">
        <f>SUMIFS(СВЦЭМ!$E$33:$E$776,СВЦЭМ!$A$33:$A$776,$A215,СВЦЭМ!$B$33:$B$776,U$191)+'СЕТ СН'!$F$15</f>
        <v>113.77917149</v>
      </c>
      <c r="V215" s="36">
        <f>SUMIFS(СВЦЭМ!$E$33:$E$776,СВЦЭМ!$A$33:$A$776,$A215,СВЦЭМ!$B$33:$B$776,V$191)+'СЕТ СН'!$F$15</f>
        <v>113.1274104</v>
      </c>
      <c r="W215" s="36">
        <f>SUMIFS(СВЦЭМ!$E$33:$E$776,СВЦЭМ!$A$33:$A$776,$A215,СВЦЭМ!$B$33:$B$776,W$191)+'СЕТ СН'!$F$15</f>
        <v>122.14914235000001</v>
      </c>
      <c r="X215" s="36">
        <f>SUMIFS(СВЦЭМ!$E$33:$E$776,СВЦЭМ!$A$33:$A$776,$A215,СВЦЭМ!$B$33:$B$776,X$191)+'СЕТ СН'!$F$15</f>
        <v>125.06242754</v>
      </c>
      <c r="Y215" s="36">
        <f>SUMIFS(СВЦЭМ!$E$33:$E$776,СВЦЭМ!$A$33:$A$776,$A215,СВЦЭМ!$B$33:$B$776,Y$191)+'СЕТ СН'!$F$15</f>
        <v>133.45194108000001</v>
      </c>
    </row>
    <row r="216" spans="1:25" ht="15.75" x14ac:dyDescent="0.2">
      <c r="A216" s="35">
        <f t="shared" si="5"/>
        <v>44099</v>
      </c>
      <c r="B216" s="36">
        <f>SUMIFS(СВЦЭМ!$E$33:$E$776,СВЦЭМ!$A$33:$A$776,$A216,СВЦЭМ!$B$33:$B$776,B$191)+'СЕТ СН'!$F$15</f>
        <v>132.30446512</v>
      </c>
      <c r="C216" s="36">
        <f>SUMIFS(СВЦЭМ!$E$33:$E$776,СВЦЭМ!$A$33:$A$776,$A216,СВЦЭМ!$B$33:$B$776,C$191)+'СЕТ СН'!$F$15</f>
        <v>135.04588428</v>
      </c>
      <c r="D216" s="36">
        <f>SUMIFS(СВЦЭМ!$E$33:$E$776,СВЦЭМ!$A$33:$A$776,$A216,СВЦЭМ!$B$33:$B$776,D$191)+'СЕТ СН'!$F$15</f>
        <v>137.64103825999999</v>
      </c>
      <c r="E216" s="36">
        <f>SUMIFS(СВЦЭМ!$E$33:$E$776,СВЦЭМ!$A$33:$A$776,$A216,СВЦЭМ!$B$33:$B$776,E$191)+'СЕТ СН'!$F$15</f>
        <v>138.15617159999999</v>
      </c>
      <c r="F216" s="36">
        <f>SUMIFS(СВЦЭМ!$E$33:$E$776,СВЦЭМ!$A$33:$A$776,$A216,СВЦЭМ!$B$33:$B$776,F$191)+'СЕТ СН'!$F$15</f>
        <v>137.06635030000001</v>
      </c>
      <c r="G216" s="36">
        <f>SUMIFS(СВЦЭМ!$E$33:$E$776,СВЦЭМ!$A$33:$A$776,$A216,СВЦЭМ!$B$33:$B$776,G$191)+'СЕТ СН'!$F$15</f>
        <v>134.16420841999999</v>
      </c>
      <c r="H216" s="36">
        <f>SUMIFS(СВЦЭМ!$E$33:$E$776,СВЦЭМ!$A$33:$A$776,$A216,СВЦЭМ!$B$33:$B$776,H$191)+'СЕТ СН'!$F$15</f>
        <v>127.43181401</v>
      </c>
      <c r="I216" s="36">
        <f>SUMIFS(СВЦЭМ!$E$33:$E$776,СВЦЭМ!$A$33:$A$776,$A216,СВЦЭМ!$B$33:$B$776,I$191)+'СЕТ СН'!$F$15</f>
        <v>122.5741725</v>
      </c>
      <c r="J216" s="36">
        <f>SUMIFS(СВЦЭМ!$E$33:$E$776,СВЦЭМ!$A$33:$A$776,$A216,СВЦЭМ!$B$33:$B$776,J$191)+'СЕТ СН'!$F$15</f>
        <v>120.75857487</v>
      </c>
      <c r="K216" s="36">
        <f>SUMIFS(СВЦЭМ!$E$33:$E$776,СВЦЭМ!$A$33:$A$776,$A216,СВЦЭМ!$B$33:$B$776,K$191)+'СЕТ СН'!$F$15</f>
        <v>120.17464016</v>
      </c>
      <c r="L216" s="36">
        <f>SUMIFS(СВЦЭМ!$E$33:$E$776,СВЦЭМ!$A$33:$A$776,$A216,СВЦЭМ!$B$33:$B$776,L$191)+'СЕТ СН'!$F$15</f>
        <v>122.13562097000001</v>
      </c>
      <c r="M216" s="36">
        <f>SUMIFS(СВЦЭМ!$E$33:$E$776,СВЦЭМ!$A$33:$A$776,$A216,СВЦЭМ!$B$33:$B$776,M$191)+'СЕТ СН'!$F$15</f>
        <v>114.50244093000001</v>
      </c>
      <c r="N216" s="36">
        <f>SUMIFS(СВЦЭМ!$E$33:$E$776,СВЦЭМ!$A$33:$A$776,$A216,СВЦЭМ!$B$33:$B$776,N$191)+'СЕТ СН'!$F$15</f>
        <v>106.97205762999999</v>
      </c>
      <c r="O216" s="36">
        <f>SUMIFS(СВЦЭМ!$E$33:$E$776,СВЦЭМ!$A$33:$A$776,$A216,СВЦЭМ!$B$33:$B$776,O$191)+'СЕТ СН'!$F$15</f>
        <v>102.93458276</v>
      </c>
      <c r="P216" s="36">
        <f>SUMIFS(СВЦЭМ!$E$33:$E$776,СВЦЭМ!$A$33:$A$776,$A216,СВЦЭМ!$B$33:$B$776,P$191)+'СЕТ СН'!$F$15</f>
        <v>102.11881898</v>
      </c>
      <c r="Q216" s="36">
        <f>SUMIFS(СВЦЭМ!$E$33:$E$776,СВЦЭМ!$A$33:$A$776,$A216,СВЦЭМ!$B$33:$B$776,Q$191)+'СЕТ СН'!$F$15</f>
        <v>101.57688623999999</v>
      </c>
      <c r="R216" s="36">
        <f>SUMIFS(СВЦЭМ!$E$33:$E$776,СВЦЭМ!$A$33:$A$776,$A216,СВЦЭМ!$B$33:$B$776,R$191)+'СЕТ СН'!$F$15</f>
        <v>101.77946149</v>
      </c>
      <c r="S216" s="36">
        <f>SUMIFS(СВЦЭМ!$E$33:$E$776,СВЦЭМ!$A$33:$A$776,$A216,СВЦЭМ!$B$33:$B$776,S$191)+'СЕТ СН'!$F$15</f>
        <v>102.34752247999999</v>
      </c>
      <c r="T216" s="36">
        <f>SUMIFS(СВЦЭМ!$E$33:$E$776,СВЦЭМ!$A$33:$A$776,$A216,СВЦЭМ!$B$33:$B$776,T$191)+'СЕТ СН'!$F$15</f>
        <v>100.45881836</v>
      </c>
      <c r="U216" s="36">
        <f>SUMIFS(СВЦЭМ!$E$33:$E$776,СВЦЭМ!$A$33:$A$776,$A216,СВЦЭМ!$B$33:$B$776,U$191)+'СЕТ СН'!$F$15</f>
        <v>102.78303717999999</v>
      </c>
      <c r="V216" s="36">
        <f>SUMIFS(СВЦЭМ!$E$33:$E$776,СВЦЭМ!$A$33:$A$776,$A216,СВЦЭМ!$B$33:$B$776,V$191)+'СЕТ СН'!$F$15</f>
        <v>105.2390011</v>
      </c>
      <c r="W216" s="36">
        <f>SUMIFS(СВЦЭМ!$E$33:$E$776,СВЦЭМ!$A$33:$A$776,$A216,СВЦЭМ!$B$33:$B$776,W$191)+'СЕТ СН'!$F$15</f>
        <v>102.91299462000001</v>
      </c>
      <c r="X216" s="36">
        <f>SUMIFS(СВЦЭМ!$E$33:$E$776,СВЦЭМ!$A$33:$A$776,$A216,СВЦЭМ!$B$33:$B$776,X$191)+'СЕТ СН'!$F$15</f>
        <v>108.39778925</v>
      </c>
      <c r="Y216" s="36">
        <f>SUMIFS(СВЦЭМ!$E$33:$E$776,СВЦЭМ!$A$33:$A$776,$A216,СВЦЭМ!$B$33:$B$776,Y$191)+'СЕТ СН'!$F$15</f>
        <v>123.58516229999999</v>
      </c>
    </row>
    <row r="217" spans="1:25" ht="15.75" x14ac:dyDescent="0.2">
      <c r="A217" s="35">
        <f t="shared" si="5"/>
        <v>44100</v>
      </c>
      <c r="B217" s="36">
        <f>SUMIFS(СВЦЭМ!$E$33:$E$776,СВЦЭМ!$A$33:$A$776,$A217,СВЦЭМ!$B$33:$B$776,B$191)+'СЕТ СН'!$F$15</f>
        <v>136.63189116000001</v>
      </c>
      <c r="C217" s="36">
        <f>SUMIFS(СВЦЭМ!$E$33:$E$776,СВЦЭМ!$A$33:$A$776,$A217,СВЦЭМ!$B$33:$B$776,C$191)+'СЕТ СН'!$F$15</f>
        <v>142.25869051999999</v>
      </c>
      <c r="D217" s="36">
        <f>SUMIFS(СВЦЭМ!$E$33:$E$776,СВЦЭМ!$A$33:$A$776,$A217,СВЦЭМ!$B$33:$B$776,D$191)+'СЕТ СН'!$F$15</f>
        <v>145.39073578</v>
      </c>
      <c r="E217" s="36">
        <f>SUMIFS(СВЦЭМ!$E$33:$E$776,СВЦЭМ!$A$33:$A$776,$A217,СВЦЭМ!$B$33:$B$776,E$191)+'СЕТ СН'!$F$15</f>
        <v>147.21938684</v>
      </c>
      <c r="F217" s="36">
        <f>SUMIFS(СВЦЭМ!$E$33:$E$776,СВЦЭМ!$A$33:$A$776,$A217,СВЦЭМ!$B$33:$B$776,F$191)+'СЕТ СН'!$F$15</f>
        <v>148.05510362999999</v>
      </c>
      <c r="G217" s="36">
        <f>SUMIFS(СВЦЭМ!$E$33:$E$776,СВЦЭМ!$A$33:$A$776,$A217,СВЦЭМ!$B$33:$B$776,G$191)+'СЕТ СН'!$F$15</f>
        <v>146.09861941</v>
      </c>
      <c r="H217" s="36">
        <f>SUMIFS(СВЦЭМ!$E$33:$E$776,СВЦЭМ!$A$33:$A$776,$A217,СВЦЭМ!$B$33:$B$776,H$191)+'СЕТ СН'!$F$15</f>
        <v>141.65597428000001</v>
      </c>
      <c r="I217" s="36">
        <f>SUMIFS(СВЦЭМ!$E$33:$E$776,СВЦЭМ!$A$33:$A$776,$A217,СВЦЭМ!$B$33:$B$776,I$191)+'СЕТ СН'!$F$15</f>
        <v>134.64214784999999</v>
      </c>
      <c r="J217" s="36">
        <f>SUMIFS(СВЦЭМ!$E$33:$E$776,СВЦЭМ!$A$33:$A$776,$A217,СВЦЭМ!$B$33:$B$776,J$191)+'СЕТ СН'!$F$15</f>
        <v>127.20117033</v>
      </c>
      <c r="K217" s="36">
        <f>SUMIFS(СВЦЭМ!$E$33:$E$776,СВЦЭМ!$A$33:$A$776,$A217,СВЦЭМ!$B$33:$B$776,K$191)+'СЕТ СН'!$F$15</f>
        <v>123.03489761</v>
      </c>
      <c r="L217" s="36">
        <f>SUMIFS(СВЦЭМ!$E$33:$E$776,СВЦЭМ!$A$33:$A$776,$A217,СВЦЭМ!$B$33:$B$776,L$191)+'СЕТ СН'!$F$15</f>
        <v>121.08886556</v>
      </c>
      <c r="M217" s="36">
        <f>SUMIFS(СВЦЭМ!$E$33:$E$776,СВЦЭМ!$A$33:$A$776,$A217,СВЦЭМ!$B$33:$B$776,M$191)+'СЕТ СН'!$F$15</f>
        <v>113.33379486</v>
      </c>
      <c r="N217" s="36">
        <f>SUMIFS(СВЦЭМ!$E$33:$E$776,СВЦЭМ!$A$33:$A$776,$A217,СВЦЭМ!$B$33:$B$776,N$191)+'СЕТ СН'!$F$15</f>
        <v>107.16291181</v>
      </c>
      <c r="O217" s="36">
        <f>SUMIFS(СВЦЭМ!$E$33:$E$776,СВЦЭМ!$A$33:$A$776,$A217,СВЦЭМ!$B$33:$B$776,O$191)+'СЕТ СН'!$F$15</f>
        <v>104.08163806</v>
      </c>
      <c r="P217" s="36">
        <f>SUMIFS(СВЦЭМ!$E$33:$E$776,СВЦЭМ!$A$33:$A$776,$A217,СВЦЭМ!$B$33:$B$776,P$191)+'СЕТ СН'!$F$15</f>
        <v>103.70890215</v>
      </c>
      <c r="Q217" s="36">
        <f>SUMIFS(СВЦЭМ!$E$33:$E$776,СВЦЭМ!$A$33:$A$776,$A217,СВЦЭМ!$B$33:$B$776,Q$191)+'СЕТ СН'!$F$15</f>
        <v>103.65424324999999</v>
      </c>
      <c r="R217" s="36">
        <f>SUMIFS(СВЦЭМ!$E$33:$E$776,СВЦЭМ!$A$33:$A$776,$A217,СВЦЭМ!$B$33:$B$776,R$191)+'СЕТ СН'!$F$15</f>
        <v>103.09383421</v>
      </c>
      <c r="S217" s="36">
        <f>SUMIFS(СВЦЭМ!$E$33:$E$776,СВЦЭМ!$A$33:$A$776,$A217,СВЦЭМ!$B$33:$B$776,S$191)+'СЕТ СН'!$F$15</f>
        <v>103.07858749</v>
      </c>
      <c r="T217" s="36">
        <f>SUMIFS(СВЦЭМ!$E$33:$E$776,СВЦЭМ!$A$33:$A$776,$A217,СВЦЭМ!$B$33:$B$776,T$191)+'СЕТ СН'!$F$15</f>
        <v>101.90380285000001</v>
      </c>
      <c r="U217" s="36">
        <f>SUMIFS(СВЦЭМ!$E$33:$E$776,СВЦЭМ!$A$33:$A$776,$A217,СВЦЭМ!$B$33:$B$776,U$191)+'СЕТ СН'!$F$15</f>
        <v>105.02119805</v>
      </c>
      <c r="V217" s="36">
        <f>SUMIFS(СВЦЭМ!$E$33:$E$776,СВЦЭМ!$A$33:$A$776,$A217,СВЦЭМ!$B$33:$B$776,V$191)+'СЕТ СН'!$F$15</f>
        <v>105.43567134</v>
      </c>
      <c r="W217" s="36">
        <f>SUMIFS(СВЦЭМ!$E$33:$E$776,СВЦЭМ!$A$33:$A$776,$A217,СВЦЭМ!$B$33:$B$776,W$191)+'СЕТ СН'!$F$15</f>
        <v>101.53373065</v>
      </c>
      <c r="X217" s="36">
        <f>SUMIFS(СВЦЭМ!$E$33:$E$776,СВЦЭМ!$A$33:$A$776,$A217,СВЦЭМ!$B$33:$B$776,X$191)+'СЕТ СН'!$F$15</f>
        <v>106.88587502</v>
      </c>
      <c r="Y217" s="36">
        <f>SUMIFS(СВЦЭМ!$E$33:$E$776,СВЦЭМ!$A$33:$A$776,$A217,СВЦЭМ!$B$33:$B$776,Y$191)+'СЕТ СН'!$F$15</f>
        <v>122.72645758</v>
      </c>
    </row>
    <row r="218" spans="1:25" ht="15.75" x14ac:dyDescent="0.2">
      <c r="A218" s="35">
        <f t="shared" si="5"/>
        <v>44101</v>
      </c>
      <c r="B218" s="36">
        <f>SUMIFS(СВЦЭМ!$E$33:$E$776,СВЦЭМ!$A$33:$A$776,$A218,СВЦЭМ!$B$33:$B$776,B$191)+'СЕТ СН'!$F$15</f>
        <v>133.37551615000001</v>
      </c>
      <c r="C218" s="36">
        <f>SUMIFS(СВЦЭМ!$E$33:$E$776,СВЦЭМ!$A$33:$A$776,$A218,СВЦЭМ!$B$33:$B$776,C$191)+'СЕТ СН'!$F$15</f>
        <v>138.11572867999999</v>
      </c>
      <c r="D218" s="36">
        <f>SUMIFS(СВЦЭМ!$E$33:$E$776,СВЦЭМ!$A$33:$A$776,$A218,СВЦЭМ!$B$33:$B$776,D$191)+'СЕТ СН'!$F$15</f>
        <v>141.77335443000001</v>
      </c>
      <c r="E218" s="36">
        <f>SUMIFS(СВЦЭМ!$E$33:$E$776,СВЦЭМ!$A$33:$A$776,$A218,СВЦЭМ!$B$33:$B$776,E$191)+'СЕТ СН'!$F$15</f>
        <v>143.75287014</v>
      </c>
      <c r="F218" s="36">
        <f>SUMIFS(СВЦЭМ!$E$33:$E$776,СВЦЭМ!$A$33:$A$776,$A218,СВЦЭМ!$B$33:$B$776,F$191)+'СЕТ СН'!$F$15</f>
        <v>144.28209439</v>
      </c>
      <c r="G218" s="36">
        <f>SUMIFS(СВЦЭМ!$E$33:$E$776,СВЦЭМ!$A$33:$A$776,$A218,СВЦЭМ!$B$33:$B$776,G$191)+'СЕТ СН'!$F$15</f>
        <v>143.36781126</v>
      </c>
      <c r="H218" s="36">
        <f>SUMIFS(СВЦЭМ!$E$33:$E$776,СВЦЭМ!$A$33:$A$776,$A218,СВЦЭМ!$B$33:$B$776,H$191)+'СЕТ СН'!$F$15</f>
        <v>139.93547608</v>
      </c>
      <c r="I218" s="36">
        <f>SUMIFS(СВЦЭМ!$E$33:$E$776,СВЦЭМ!$A$33:$A$776,$A218,СВЦЭМ!$B$33:$B$776,I$191)+'СЕТ СН'!$F$15</f>
        <v>134.77236879</v>
      </c>
      <c r="J218" s="36">
        <f>SUMIFS(СВЦЭМ!$E$33:$E$776,СВЦЭМ!$A$33:$A$776,$A218,СВЦЭМ!$B$33:$B$776,J$191)+'СЕТ СН'!$F$15</f>
        <v>127.96069811</v>
      </c>
      <c r="K218" s="36">
        <f>SUMIFS(СВЦЭМ!$E$33:$E$776,СВЦЭМ!$A$33:$A$776,$A218,СВЦЭМ!$B$33:$B$776,K$191)+'СЕТ СН'!$F$15</f>
        <v>121.09212396</v>
      </c>
      <c r="L218" s="36">
        <f>SUMIFS(СВЦЭМ!$E$33:$E$776,СВЦЭМ!$A$33:$A$776,$A218,СВЦЭМ!$B$33:$B$776,L$191)+'СЕТ СН'!$F$15</f>
        <v>118.06659236</v>
      </c>
      <c r="M218" s="36">
        <f>SUMIFS(СВЦЭМ!$E$33:$E$776,СВЦЭМ!$A$33:$A$776,$A218,СВЦЭМ!$B$33:$B$776,M$191)+'СЕТ СН'!$F$15</f>
        <v>110.29432425</v>
      </c>
      <c r="N218" s="36">
        <f>SUMIFS(СВЦЭМ!$E$33:$E$776,СВЦЭМ!$A$33:$A$776,$A218,СВЦЭМ!$B$33:$B$776,N$191)+'СЕТ СН'!$F$15</f>
        <v>101.88854078999999</v>
      </c>
      <c r="O218" s="36">
        <f>SUMIFS(СВЦЭМ!$E$33:$E$776,СВЦЭМ!$A$33:$A$776,$A218,СВЦЭМ!$B$33:$B$776,O$191)+'СЕТ СН'!$F$15</f>
        <v>98.917497620000006</v>
      </c>
      <c r="P218" s="36">
        <f>SUMIFS(СВЦЭМ!$E$33:$E$776,СВЦЭМ!$A$33:$A$776,$A218,СВЦЭМ!$B$33:$B$776,P$191)+'СЕТ СН'!$F$15</f>
        <v>99.175282559999999</v>
      </c>
      <c r="Q218" s="36">
        <f>SUMIFS(СВЦЭМ!$E$33:$E$776,СВЦЭМ!$A$33:$A$776,$A218,СВЦЭМ!$B$33:$B$776,Q$191)+'СЕТ СН'!$F$15</f>
        <v>100.25078766999999</v>
      </c>
      <c r="R218" s="36">
        <f>SUMIFS(СВЦЭМ!$E$33:$E$776,СВЦЭМ!$A$33:$A$776,$A218,СВЦЭМ!$B$33:$B$776,R$191)+'СЕТ СН'!$F$15</f>
        <v>99.859350770000006</v>
      </c>
      <c r="S218" s="36">
        <f>SUMIFS(СВЦЭМ!$E$33:$E$776,СВЦЭМ!$A$33:$A$776,$A218,СВЦЭМ!$B$33:$B$776,S$191)+'СЕТ СН'!$F$15</f>
        <v>99.388495770000006</v>
      </c>
      <c r="T218" s="36">
        <f>SUMIFS(СВЦЭМ!$E$33:$E$776,СВЦЭМ!$A$33:$A$776,$A218,СВЦЭМ!$B$33:$B$776,T$191)+'СЕТ СН'!$F$15</f>
        <v>99.868414900000005</v>
      </c>
      <c r="U218" s="36">
        <f>SUMIFS(СВЦЭМ!$E$33:$E$776,СВЦЭМ!$A$33:$A$776,$A218,СВЦЭМ!$B$33:$B$776,U$191)+'СЕТ СН'!$F$15</f>
        <v>106.12548765</v>
      </c>
      <c r="V218" s="36">
        <f>SUMIFS(СВЦЭМ!$E$33:$E$776,СВЦЭМ!$A$33:$A$776,$A218,СВЦЭМ!$B$33:$B$776,V$191)+'СЕТ СН'!$F$15</f>
        <v>107.48334386000001</v>
      </c>
      <c r="W218" s="36">
        <f>SUMIFS(СВЦЭМ!$E$33:$E$776,СВЦЭМ!$A$33:$A$776,$A218,СВЦЭМ!$B$33:$B$776,W$191)+'СЕТ СН'!$F$15</f>
        <v>104.08415474</v>
      </c>
      <c r="X218" s="36">
        <f>SUMIFS(СВЦЭМ!$E$33:$E$776,СВЦЭМ!$A$33:$A$776,$A218,СВЦЭМ!$B$33:$B$776,X$191)+'СЕТ СН'!$F$15</f>
        <v>101.49087034</v>
      </c>
      <c r="Y218" s="36">
        <f>SUMIFS(СВЦЭМ!$E$33:$E$776,СВЦЭМ!$A$33:$A$776,$A218,СВЦЭМ!$B$33:$B$776,Y$191)+'СЕТ СН'!$F$15</f>
        <v>118.31895354</v>
      </c>
    </row>
    <row r="219" spans="1:25" ht="15.75" x14ac:dyDescent="0.2">
      <c r="A219" s="35">
        <f t="shared" si="5"/>
        <v>44102</v>
      </c>
      <c r="B219" s="36">
        <f>SUMIFS(СВЦЭМ!$E$33:$E$776,СВЦЭМ!$A$33:$A$776,$A219,СВЦЭМ!$B$33:$B$776,B$191)+'СЕТ СН'!$F$15</f>
        <v>131.79555925</v>
      </c>
      <c r="C219" s="36">
        <f>SUMIFS(СВЦЭМ!$E$33:$E$776,СВЦЭМ!$A$33:$A$776,$A219,СВЦЭМ!$B$33:$B$776,C$191)+'СЕТ СН'!$F$15</f>
        <v>134.88555969999999</v>
      </c>
      <c r="D219" s="36">
        <f>SUMIFS(СВЦЭМ!$E$33:$E$776,СВЦЭМ!$A$33:$A$776,$A219,СВЦЭМ!$B$33:$B$776,D$191)+'СЕТ СН'!$F$15</f>
        <v>137.20865454</v>
      </c>
      <c r="E219" s="36">
        <f>SUMIFS(СВЦЭМ!$E$33:$E$776,СВЦЭМ!$A$33:$A$776,$A219,СВЦЭМ!$B$33:$B$776,E$191)+'СЕТ СН'!$F$15</f>
        <v>139.71240983000001</v>
      </c>
      <c r="F219" s="36">
        <f>SUMIFS(СВЦЭМ!$E$33:$E$776,СВЦЭМ!$A$33:$A$776,$A219,СВЦЭМ!$B$33:$B$776,F$191)+'СЕТ СН'!$F$15</f>
        <v>139.78320069</v>
      </c>
      <c r="G219" s="36">
        <f>SUMIFS(СВЦЭМ!$E$33:$E$776,СВЦЭМ!$A$33:$A$776,$A219,СВЦЭМ!$B$33:$B$776,G$191)+'СЕТ СН'!$F$15</f>
        <v>136.967274</v>
      </c>
      <c r="H219" s="36">
        <f>SUMIFS(СВЦЭМ!$E$33:$E$776,СВЦЭМ!$A$33:$A$776,$A219,СВЦЭМ!$B$33:$B$776,H$191)+'СЕТ СН'!$F$15</f>
        <v>128.40647396</v>
      </c>
      <c r="I219" s="36">
        <f>SUMIFS(СВЦЭМ!$E$33:$E$776,СВЦЭМ!$A$33:$A$776,$A219,СВЦЭМ!$B$33:$B$776,I$191)+'СЕТ СН'!$F$15</f>
        <v>124.54245628</v>
      </c>
      <c r="J219" s="36">
        <f>SUMIFS(СВЦЭМ!$E$33:$E$776,СВЦЭМ!$A$33:$A$776,$A219,СВЦЭМ!$B$33:$B$776,J$191)+'СЕТ СН'!$F$15</f>
        <v>117.52685125000001</v>
      </c>
      <c r="K219" s="36">
        <f>SUMIFS(СВЦЭМ!$E$33:$E$776,СВЦЭМ!$A$33:$A$776,$A219,СВЦЭМ!$B$33:$B$776,K$191)+'СЕТ СН'!$F$15</f>
        <v>116.03224675</v>
      </c>
      <c r="L219" s="36">
        <f>SUMIFS(СВЦЭМ!$E$33:$E$776,СВЦЭМ!$A$33:$A$776,$A219,СВЦЭМ!$B$33:$B$776,L$191)+'СЕТ СН'!$F$15</f>
        <v>116.62252933000001</v>
      </c>
      <c r="M219" s="36">
        <f>SUMIFS(СВЦЭМ!$E$33:$E$776,СВЦЭМ!$A$33:$A$776,$A219,СВЦЭМ!$B$33:$B$776,M$191)+'СЕТ СН'!$F$15</f>
        <v>109.07730773</v>
      </c>
      <c r="N219" s="36">
        <f>SUMIFS(СВЦЭМ!$E$33:$E$776,СВЦЭМ!$A$33:$A$776,$A219,СВЦЭМ!$B$33:$B$776,N$191)+'СЕТ СН'!$F$15</f>
        <v>100.3081844</v>
      </c>
      <c r="O219" s="36">
        <f>SUMIFS(СВЦЭМ!$E$33:$E$776,СВЦЭМ!$A$33:$A$776,$A219,СВЦЭМ!$B$33:$B$776,O$191)+'СЕТ СН'!$F$15</f>
        <v>97.376089059999998</v>
      </c>
      <c r="P219" s="36">
        <f>SUMIFS(СВЦЭМ!$E$33:$E$776,СВЦЭМ!$A$33:$A$776,$A219,СВЦЭМ!$B$33:$B$776,P$191)+'СЕТ СН'!$F$15</f>
        <v>96.207212150000004</v>
      </c>
      <c r="Q219" s="36">
        <f>SUMIFS(СВЦЭМ!$E$33:$E$776,СВЦЭМ!$A$33:$A$776,$A219,СВЦЭМ!$B$33:$B$776,Q$191)+'СЕТ СН'!$F$15</f>
        <v>96.202084940000006</v>
      </c>
      <c r="R219" s="36">
        <f>SUMIFS(СВЦЭМ!$E$33:$E$776,СВЦЭМ!$A$33:$A$776,$A219,СВЦЭМ!$B$33:$B$776,R$191)+'СЕТ СН'!$F$15</f>
        <v>94.610846780000003</v>
      </c>
      <c r="S219" s="36">
        <f>SUMIFS(СВЦЭМ!$E$33:$E$776,СВЦЭМ!$A$33:$A$776,$A219,СВЦЭМ!$B$33:$B$776,S$191)+'СЕТ СН'!$F$15</f>
        <v>97.994566169999999</v>
      </c>
      <c r="T219" s="36">
        <f>SUMIFS(СВЦЭМ!$E$33:$E$776,СВЦЭМ!$A$33:$A$776,$A219,СВЦЭМ!$B$33:$B$776,T$191)+'СЕТ СН'!$F$15</f>
        <v>100.55154235000001</v>
      </c>
      <c r="U219" s="36">
        <f>SUMIFS(СВЦЭМ!$E$33:$E$776,СВЦЭМ!$A$33:$A$776,$A219,СВЦЭМ!$B$33:$B$776,U$191)+'СЕТ СН'!$F$15</f>
        <v>105.49462312</v>
      </c>
      <c r="V219" s="36">
        <f>SUMIFS(СВЦЭМ!$E$33:$E$776,СВЦЭМ!$A$33:$A$776,$A219,СВЦЭМ!$B$33:$B$776,V$191)+'СЕТ СН'!$F$15</f>
        <v>103.75905935</v>
      </c>
      <c r="W219" s="36">
        <f>SUMIFS(СВЦЭМ!$E$33:$E$776,СВЦЭМ!$A$33:$A$776,$A219,СВЦЭМ!$B$33:$B$776,W$191)+'СЕТ СН'!$F$15</f>
        <v>100.49449092</v>
      </c>
      <c r="X219" s="36">
        <f>SUMIFS(СВЦЭМ!$E$33:$E$776,СВЦЭМ!$A$33:$A$776,$A219,СВЦЭМ!$B$33:$B$776,X$191)+'СЕТ СН'!$F$15</f>
        <v>101.35661703</v>
      </c>
      <c r="Y219" s="36">
        <f>SUMIFS(СВЦЭМ!$E$33:$E$776,СВЦЭМ!$A$33:$A$776,$A219,СВЦЭМ!$B$33:$B$776,Y$191)+'СЕТ СН'!$F$15</f>
        <v>116.04168498</v>
      </c>
    </row>
    <row r="220" spans="1:25" ht="15.75" x14ac:dyDescent="0.2">
      <c r="A220" s="35">
        <f t="shared" si="5"/>
        <v>44103</v>
      </c>
      <c r="B220" s="36">
        <f>SUMIFS(СВЦЭМ!$E$33:$E$776,СВЦЭМ!$A$33:$A$776,$A220,СВЦЭМ!$B$33:$B$776,B$191)+'СЕТ СН'!$F$15</f>
        <v>126.66882317</v>
      </c>
      <c r="C220" s="36">
        <f>SUMIFS(СВЦЭМ!$E$33:$E$776,СВЦЭМ!$A$33:$A$776,$A220,СВЦЭМ!$B$33:$B$776,C$191)+'СЕТ СН'!$F$15</f>
        <v>132.33715108000001</v>
      </c>
      <c r="D220" s="36">
        <f>SUMIFS(СВЦЭМ!$E$33:$E$776,СВЦЭМ!$A$33:$A$776,$A220,СВЦЭМ!$B$33:$B$776,D$191)+'СЕТ СН'!$F$15</f>
        <v>135.26409006</v>
      </c>
      <c r="E220" s="36">
        <f>SUMIFS(СВЦЭМ!$E$33:$E$776,СВЦЭМ!$A$33:$A$776,$A220,СВЦЭМ!$B$33:$B$776,E$191)+'СЕТ СН'!$F$15</f>
        <v>138.60976525000001</v>
      </c>
      <c r="F220" s="36">
        <f>SUMIFS(СВЦЭМ!$E$33:$E$776,СВЦЭМ!$A$33:$A$776,$A220,СВЦЭМ!$B$33:$B$776,F$191)+'СЕТ СН'!$F$15</f>
        <v>138.84858779999999</v>
      </c>
      <c r="G220" s="36">
        <f>SUMIFS(СВЦЭМ!$E$33:$E$776,СВЦЭМ!$A$33:$A$776,$A220,СВЦЭМ!$B$33:$B$776,G$191)+'СЕТ СН'!$F$15</f>
        <v>135.59029785999999</v>
      </c>
      <c r="H220" s="36">
        <f>SUMIFS(СВЦЭМ!$E$33:$E$776,СВЦЭМ!$A$33:$A$776,$A220,СВЦЭМ!$B$33:$B$776,H$191)+'СЕТ СН'!$F$15</f>
        <v>127.62716911</v>
      </c>
      <c r="I220" s="36">
        <f>SUMIFS(СВЦЭМ!$E$33:$E$776,СВЦЭМ!$A$33:$A$776,$A220,СВЦЭМ!$B$33:$B$776,I$191)+'СЕТ СН'!$F$15</f>
        <v>117.48723154</v>
      </c>
      <c r="J220" s="36">
        <f>SUMIFS(СВЦЭМ!$E$33:$E$776,СВЦЭМ!$A$33:$A$776,$A220,СВЦЭМ!$B$33:$B$776,J$191)+'СЕТ СН'!$F$15</f>
        <v>112.1250095</v>
      </c>
      <c r="K220" s="36">
        <f>SUMIFS(СВЦЭМ!$E$33:$E$776,СВЦЭМ!$A$33:$A$776,$A220,СВЦЭМ!$B$33:$B$776,K$191)+'СЕТ СН'!$F$15</f>
        <v>110.25481558</v>
      </c>
      <c r="L220" s="36">
        <f>SUMIFS(СВЦЭМ!$E$33:$E$776,СВЦЭМ!$A$33:$A$776,$A220,СВЦЭМ!$B$33:$B$776,L$191)+'СЕТ СН'!$F$15</f>
        <v>117.18621675999999</v>
      </c>
      <c r="M220" s="36">
        <f>SUMIFS(СВЦЭМ!$E$33:$E$776,СВЦЭМ!$A$33:$A$776,$A220,СВЦЭМ!$B$33:$B$776,M$191)+'СЕТ СН'!$F$15</f>
        <v>113.8631572</v>
      </c>
      <c r="N220" s="36">
        <f>SUMIFS(СВЦЭМ!$E$33:$E$776,СВЦЭМ!$A$33:$A$776,$A220,СВЦЭМ!$B$33:$B$776,N$191)+'СЕТ СН'!$F$15</f>
        <v>108.91288333</v>
      </c>
      <c r="O220" s="36">
        <f>SUMIFS(СВЦЭМ!$E$33:$E$776,СВЦЭМ!$A$33:$A$776,$A220,СВЦЭМ!$B$33:$B$776,O$191)+'СЕТ СН'!$F$15</f>
        <v>111.50477902</v>
      </c>
      <c r="P220" s="36">
        <f>SUMIFS(СВЦЭМ!$E$33:$E$776,СВЦЭМ!$A$33:$A$776,$A220,СВЦЭМ!$B$33:$B$776,P$191)+'СЕТ СН'!$F$15</f>
        <v>108.76423887</v>
      </c>
      <c r="Q220" s="36">
        <f>SUMIFS(СВЦЭМ!$E$33:$E$776,СВЦЭМ!$A$33:$A$776,$A220,СВЦЭМ!$B$33:$B$776,Q$191)+'СЕТ СН'!$F$15</f>
        <v>105.09990384</v>
      </c>
      <c r="R220" s="36">
        <f>SUMIFS(СВЦЭМ!$E$33:$E$776,СВЦЭМ!$A$33:$A$776,$A220,СВЦЭМ!$B$33:$B$776,R$191)+'СЕТ СН'!$F$15</f>
        <v>124.107636</v>
      </c>
      <c r="S220" s="36">
        <f>SUMIFS(СВЦЭМ!$E$33:$E$776,СВЦЭМ!$A$33:$A$776,$A220,СВЦЭМ!$B$33:$B$776,S$191)+'СЕТ СН'!$F$15</f>
        <v>114.27897455999999</v>
      </c>
      <c r="T220" s="36">
        <f>SUMIFS(СВЦЭМ!$E$33:$E$776,СВЦЭМ!$A$33:$A$776,$A220,СВЦЭМ!$B$33:$B$776,T$191)+'СЕТ СН'!$F$15</f>
        <v>106.30530396</v>
      </c>
      <c r="U220" s="36">
        <f>SUMIFS(СВЦЭМ!$E$33:$E$776,СВЦЭМ!$A$33:$A$776,$A220,СВЦЭМ!$B$33:$B$776,U$191)+'СЕТ СН'!$F$15</f>
        <v>110.94746881</v>
      </c>
      <c r="V220" s="36">
        <f>SUMIFS(СВЦЭМ!$E$33:$E$776,СВЦЭМ!$A$33:$A$776,$A220,СВЦЭМ!$B$33:$B$776,V$191)+'СЕТ СН'!$F$15</f>
        <v>109.29483322999999</v>
      </c>
      <c r="W220" s="36">
        <f>SUMIFS(СВЦЭМ!$E$33:$E$776,СВЦЭМ!$A$33:$A$776,$A220,СВЦЭМ!$B$33:$B$776,W$191)+'СЕТ СН'!$F$15</f>
        <v>106.51479596999999</v>
      </c>
      <c r="X220" s="36">
        <f>SUMIFS(СВЦЭМ!$E$33:$E$776,СВЦЭМ!$A$33:$A$776,$A220,СВЦЭМ!$B$33:$B$776,X$191)+'СЕТ СН'!$F$15</f>
        <v>101.39363161</v>
      </c>
      <c r="Y220" s="36">
        <f>SUMIFS(СВЦЭМ!$E$33:$E$776,СВЦЭМ!$A$33:$A$776,$A220,СВЦЭМ!$B$33:$B$776,Y$191)+'СЕТ СН'!$F$15</f>
        <v>108.07406725</v>
      </c>
    </row>
    <row r="221" spans="1:25" ht="15.75" x14ac:dyDescent="0.2">
      <c r="A221" s="35">
        <f t="shared" si="5"/>
        <v>44104</v>
      </c>
      <c r="B221" s="36">
        <f>SUMIFS(СВЦЭМ!$E$33:$E$776,СВЦЭМ!$A$33:$A$776,$A221,СВЦЭМ!$B$33:$B$776,B$191)+'СЕТ СН'!$F$15</f>
        <v>121.83306066999999</v>
      </c>
      <c r="C221" s="36">
        <f>SUMIFS(СВЦЭМ!$E$33:$E$776,СВЦЭМ!$A$33:$A$776,$A221,СВЦЭМ!$B$33:$B$776,C$191)+'СЕТ СН'!$F$15</f>
        <v>127.61546724999999</v>
      </c>
      <c r="D221" s="36">
        <f>SUMIFS(СВЦЭМ!$E$33:$E$776,СВЦЭМ!$A$33:$A$776,$A221,СВЦЭМ!$B$33:$B$776,D$191)+'СЕТ СН'!$F$15</f>
        <v>131.32066602</v>
      </c>
      <c r="E221" s="36">
        <f>SUMIFS(СВЦЭМ!$E$33:$E$776,СВЦЭМ!$A$33:$A$776,$A221,СВЦЭМ!$B$33:$B$776,E$191)+'СЕТ СН'!$F$15</f>
        <v>134.40941414</v>
      </c>
      <c r="F221" s="36">
        <f>SUMIFS(СВЦЭМ!$E$33:$E$776,СВЦЭМ!$A$33:$A$776,$A221,СВЦЭМ!$B$33:$B$776,F$191)+'СЕТ СН'!$F$15</f>
        <v>133.57698231000001</v>
      </c>
      <c r="G221" s="36">
        <f>SUMIFS(СВЦЭМ!$E$33:$E$776,СВЦЭМ!$A$33:$A$776,$A221,СВЦЭМ!$B$33:$B$776,G$191)+'СЕТ СН'!$F$15</f>
        <v>130.11832813000001</v>
      </c>
      <c r="H221" s="36">
        <f>SUMIFS(СВЦЭМ!$E$33:$E$776,СВЦЭМ!$A$33:$A$776,$A221,СВЦЭМ!$B$33:$B$776,H$191)+'СЕТ СН'!$F$15</f>
        <v>121.88745949</v>
      </c>
      <c r="I221" s="36">
        <f>SUMIFS(СВЦЭМ!$E$33:$E$776,СВЦЭМ!$A$33:$A$776,$A221,СВЦЭМ!$B$33:$B$776,I$191)+'СЕТ СН'!$F$15</f>
        <v>109.26399133</v>
      </c>
      <c r="J221" s="36">
        <f>SUMIFS(СВЦЭМ!$E$33:$E$776,СВЦЭМ!$A$33:$A$776,$A221,СВЦЭМ!$B$33:$B$776,J$191)+'СЕТ СН'!$F$15</f>
        <v>103.89534399</v>
      </c>
      <c r="K221" s="36">
        <f>SUMIFS(СВЦЭМ!$E$33:$E$776,СВЦЭМ!$A$33:$A$776,$A221,СВЦЭМ!$B$33:$B$776,K$191)+'СЕТ СН'!$F$15</f>
        <v>100.85423987999999</v>
      </c>
      <c r="L221" s="36">
        <f>SUMIFS(СВЦЭМ!$E$33:$E$776,СВЦЭМ!$A$33:$A$776,$A221,СВЦЭМ!$B$33:$B$776,L$191)+'СЕТ СН'!$F$15</f>
        <v>103.32442442</v>
      </c>
      <c r="M221" s="36">
        <f>SUMIFS(СВЦЭМ!$E$33:$E$776,СВЦЭМ!$A$33:$A$776,$A221,СВЦЭМ!$B$33:$B$776,M$191)+'СЕТ СН'!$F$15</f>
        <v>97.598615949999996</v>
      </c>
      <c r="N221" s="36">
        <f>SUMIFS(СВЦЭМ!$E$33:$E$776,СВЦЭМ!$A$33:$A$776,$A221,СВЦЭМ!$B$33:$B$776,N$191)+'СЕТ СН'!$F$15</f>
        <v>89.736032449999996</v>
      </c>
      <c r="O221" s="36">
        <f>SUMIFS(СВЦЭМ!$E$33:$E$776,СВЦЭМ!$A$33:$A$776,$A221,СВЦЭМ!$B$33:$B$776,O$191)+'СЕТ СН'!$F$15</f>
        <v>86.913218630000003</v>
      </c>
      <c r="P221" s="36">
        <f>SUMIFS(СВЦЭМ!$E$33:$E$776,СВЦЭМ!$A$33:$A$776,$A221,СВЦЭМ!$B$33:$B$776,P$191)+'СЕТ СН'!$F$15</f>
        <v>86.560673510000001</v>
      </c>
      <c r="Q221" s="36">
        <f>SUMIFS(СВЦЭМ!$E$33:$E$776,СВЦЭМ!$A$33:$A$776,$A221,СВЦЭМ!$B$33:$B$776,Q$191)+'СЕТ СН'!$F$15</f>
        <v>86.654658879999999</v>
      </c>
      <c r="R221" s="36">
        <f>SUMIFS(СВЦЭМ!$E$33:$E$776,СВЦЭМ!$A$33:$A$776,$A221,СВЦЭМ!$B$33:$B$776,R$191)+'СЕТ СН'!$F$15</f>
        <v>86.613390850000002</v>
      </c>
      <c r="S221" s="36">
        <f>SUMIFS(СВЦЭМ!$E$33:$E$776,СВЦЭМ!$A$33:$A$776,$A221,СВЦЭМ!$B$33:$B$776,S$191)+'СЕТ СН'!$F$15</f>
        <v>87.318060360000004</v>
      </c>
      <c r="T221" s="36">
        <f>SUMIFS(СВЦЭМ!$E$33:$E$776,СВЦЭМ!$A$33:$A$776,$A221,СВЦЭМ!$B$33:$B$776,T$191)+'СЕТ СН'!$F$15</f>
        <v>85.824484510000005</v>
      </c>
      <c r="U221" s="36">
        <f>SUMIFS(СВЦЭМ!$E$33:$E$776,СВЦЭМ!$A$33:$A$776,$A221,СВЦЭМ!$B$33:$B$776,U$191)+'СЕТ СН'!$F$15</f>
        <v>89.328665470000004</v>
      </c>
      <c r="V221" s="36">
        <f>SUMIFS(СВЦЭМ!$E$33:$E$776,СВЦЭМ!$A$33:$A$776,$A221,СВЦЭМ!$B$33:$B$776,V$191)+'СЕТ СН'!$F$15</f>
        <v>86.454939199999998</v>
      </c>
      <c r="W221" s="36">
        <f>SUMIFS(СВЦЭМ!$E$33:$E$776,СВЦЭМ!$A$33:$A$776,$A221,СВЦЭМ!$B$33:$B$776,W$191)+'СЕТ СН'!$F$15</f>
        <v>85.120766250000003</v>
      </c>
      <c r="X221" s="36">
        <f>SUMIFS(СВЦЭМ!$E$33:$E$776,СВЦЭМ!$A$33:$A$776,$A221,СВЦЭМ!$B$33:$B$776,X$191)+'СЕТ СН'!$F$15</f>
        <v>92.209378959999995</v>
      </c>
      <c r="Y221" s="36">
        <f>SUMIFS(СВЦЭМ!$E$33:$E$776,СВЦЭМ!$A$33:$A$776,$A221,СВЦЭМ!$B$33:$B$776,Y$191)+'СЕТ СН'!$F$15</f>
        <v>105.01552527</v>
      </c>
    </row>
    <row r="222" spans="1:25" ht="15.75" hidden="1" x14ac:dyDescent="0.2">
      <c r="A222" s="35">
        <f t="shared" si="5"/>
        <v>44105</v>
      </c>
      <c r="B222" s="36">
        <f>SUMIFS(СВЦЭМ!$E$33:$E$776,СВЦЭМ!$A$33:$A$776,$A222,СВЦЭМ!$B$33:$B$776,B$191)+'СЕТ СН'!$F$15</f>
        <v>0</v>
      </c>
      <c r="C222" s="36">
        <f>SUMIFS(СВЦЭМ!$E$33:$E$776,СВЦЭМ!$A$33:$A$776,$A222,СВЦЭМ!$B$33:$B$776,C$191)+'СЕТ СН'!$F$15</f>
        <v>0</v>
      </c>
      <c r="D222" s="36">
        <f>SUMIFS(СВЦЭМ!$E$33:$E$776,СВЦЭМ!$A$33:$A$776,$A222,СВЦЭМ!$B$33:$B$776,D$191)+'СЕТ СН'!$F$15</f>
        <v>0</v>
      </c>
      <c r="E222" s="36">
        <f>SUMIFS(СВЦЭМ!$E$33:$E$776,СВЦЭМ!$A$33:$A$776,$A222,СВЦЭМ!$B$33:$B$776,E$191)+'СЕТ СН'!$F$15</f>
        <v>0</v>
      </c>
      <c r="F222" s="36">
        <f>SUMIFS(СВЦЭМ!$E$33:$E$776,СВЦЭМ!$A$33:$A$776,$A222,СВЦЭМ!$B$33:$B$776,F$191)+'СЕТ СН'!$F$15</f>
        <v>0</v>
      </c>
      <c r="G222" s="36">
        <f>SUMIFS(СВЦЭМ!$E$33:$E$776,СВЦЭМ!$A$33:$A$776,$A222,СВЦЭМ!$B$33:$B$776,G$191)+'СЕТ СН'!$F$15</f>
        <v>0</v>
      </c>
      <c r="H222" s="36">
        <f>SUMIFS(СВЦЭМ!$E$33:$E$776,СВЦЭМ!$A$33:$A$776,$A222,СВЦЭМ!$B$33:$B$776,H$191)+'СЕТ СН'!$F$15</f>
        <v>0</v>
      </c>
      <c r="I222" s="36">
        <f>SUMIFS(СВЦЭМ!$E$33:$E$776,СВЦЭМ!$A$33:$A$776,$A222,СВЦЭМ!$B$33:$B$776,I$191)+'СЕТ СН'!$F$15</f>
        <v>0</v>
      </c>
      <c r="J222" s="36">
        <f>SUMIFS(СВЦЭМ!$E$33:$E$776,СВЦЭМ!$A$33:$A$776,$A222,СВЦЭМ!$B$33:$B$776,J$191)+'СЕТ СН'!$F$15</f>
        <v>0</v>
      </c>
      <c r="K222" s="36">
        <f>SUMIFS(СВЦЭМ!$E$33:$E$776,СВЦЭМ!$A$33:$A$776,$A222,СВЦЭМ!$B$33:$B$776,K$191)+'СЕТ СН'!$F$15</f>
        <v>0</v>
      </c>
      <c r="L222" s="36">
        <f>SUMIFS(СВЦЭМ!$E$33:$E$776,СВЦЭМ!$A$33:$A$776,$A222,СВЦЭМ!$B$33:$B$776,L$191)+'СЕТ СН'!$F$15</f>
        <v>0</v>
      </c>
      <c r="M222" s="36">
        <f>SUMIFS(СВЦЭМ!$E$33:$E$776,СВЦЭМ!$A$33:$A$776,$A222,СВЦЭМ!$B$33:$B$776,M$191)+'СЕТ СН'!$F$15</f>
        <v>0</v>
      </c>
      <c r="N222" s="36">
        <f>SUMIFS(СВЦЭМ!$E$33:$E$776,СВЦЭМ!$A$33:$A$776,$A222,СВЦЭМ!$B$33:$B$776,N$191)+'СЕТ СН'!$F$15</f>
        <v>0</v>
      </c>
      <c r="O222" s="36">
        <f>SUMIFS(СВЦЭМ!$E$33:$E$776,СВЦЭМ!$A$33:$A$776,$A222,СВЦЭМ!$B$33:$B$776,O$191)+'СЕТ СН'!$F$15</f>
        <v>0</v>
      </c>
      <c r="P222" s="36">
        <f>SUMIFS(СВЦЭМ!$E$33:$E$776,СВЦЭМ!$A$33:$A$776,$A222,СВЦЭМ!$B$33:$B$776,P$191)+'СЕТ СН'!$F$15</f>
        <v>0</v>
      </c>
      <c r="Q222" s="36">
        <f>SUMIFS(СВЦЭМ!$E$33:$E$776,СВЦЭМ!$A$33:$A$776,$A222,СВЦЭМ!$B$33:$B$776,Q$191)+'СЕТ СН'!$F$15</f>
        <v>0</v>
      </c>
      <c r="R222" s="36">
        <f>SUMIFS(СВЦЭМ!$E$33:$E$776,СВЦЭМ!$A$33:$A$776,$A222,СВЦЭМ!$B$33:$B$776,R$191)+'СЕТ СН'!$F$15</f>
        <v>0</v>
      </c>
      <c r="S222" s="36">
        <f>SUMIFS(СВЦЭМ!$E$33:$E$776,СВЦЭМ!$A$33:$A$776,$A222,СВЦЭМ!$B$33:$B$776,S$191)+'СЕТ СН'!$F$15</f>
        <v>0</v>
      </c>
      <c r="T222" s="36">
        <f>SUMIFS(СВЦЭМ!$E$33:$E$776,СВЦЭМ!$A$33:$A$776,$A222,СВЦЭМ!$B$33:$B$776,T$191)+'СЕТ СН'!$F$15</f>
        <v>0</v>
      </c>
      <c r="U222" s="36">
        <f>SUMIFS(СВЦЭМ!$E$33:$E$776,СВЦЭМ!$A$33:$A$776,$A222,СВЦЭМ!$B$33:$B$776,U$191)+'СЕТ СН'!$F$15</f>
        <v>0</v>
      </c>
      <c r="V222" s="36">
        <f>SUMIFS(СВЦЭМ!$E$33:$E$776,СВЦЭМ!$A$33:$A$776,$A222,СВЦЭМ!$B$33:$B$776,V$191)+'СЕТ СН'!$F$15</f>
        <v>0</v>
      </c>
      <c r="W222" s="36">
        <f>SUMIFS(СВЦЭМ!$E$33:$E$776,СВЦЭМ!$A$33:$A$776,$A222,СВЦЭМ!$B$33:$B$776,W$191)+'СЕТ СН'!$F$15</f>
        <v>0</v>
      </c>
      <c r="X222" s="36">
        <f>SUMIFS(СВЦЭМ!$E$33:$E$776,СВЦЭМ!$A$33:$A$776,$A222,СВЦЭМ!$B$33:$B$776,X$191)+'СЕТ СН'!$F$15</f>
        <v>0</v>
      </c>
      <c r="Y222" s="36">
        <f>SUMIFS(СВЦЭМ!$E$33:$E$776,СВЦЭМ!$A$33:$A$776,$A222,СВЦЭМ!$B$33:$B$776,Y$191)+'СЕТ СН'!$F$15</f>
        <v>0</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7" t="s">
        <v>7</v>
      </c>
      <c r="B224" s="130" t="s">
        <v>147</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28"/>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2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01.09.2020</v>
      </c>
      <c r="B227" s="36">
        <f>SUMIFS(СВЦЭМ!$F$33:$F$776,СВЦЭМ!$A$33:$A$776,$A227,СВЦЭМ!$B$33:$B$776,B$226)+'СЕТ СН'!$F$15</f>
        <v>150.01852532000001</v>
      </c>
      <c r="C227" s="36">
        <f>SUMIFS(СВЦЭМ!$F$33:$F$776,СВЦЭМ!$A$33:$A$776,$A227,СВЦЭМ!$B$33:$B$776,C$226)+'СЕТ СН'!$F$15</f>
        <v>159.57933598</v>
      </c>
      <c r="D227" s="36">
        <f>SUMIFS(СВЦЭМ!$F$33:$F$776,СВЦЭМ!$A$33:$A$776,$A227,СВЦЭМ!$B$33:$B$776,D$226)+'СЕТ СН'!$F$15</f>
        <v>163.18858177999999</v>
      </c>
      <c r="E227" s="36">
        <f>SUMIFS(СВЦЭМ!$F$33:$F$776,СВЦЭМ!$A$33:$A$776,$A227,СВЦЭМ!$B$33:$B$776,E$226)+'СЕТ СН'!$F$15</f>
        <v>166.07350675999999</v>
      </c>
      <c r="F227" s="36">
        <f>SUMIFS(СВЦЭМ!$F$33:$F$776,СВЦЭМ!$A$33:$A$776,$A227,СВЦЭМ!$B$33:$B$776,F$226)+'СЕТ СН'!$F$15</f>
        <v>168.04403350999999</v>
      </c>
      <c r="G227" s="36">
        <f>SUMIFS(СВЦЭМ!$F$33:$F$776,СВЦЭМ!$A$33:$A$776,$A227,СВЦЭМ!$B$33:$B$776,G$226)+'СЕТ СН'!$F$15</f>
        <v>168.19773838</v>
      </c>
      <c r="H227" s="36">
        <f>SUMIFS(СВЦЭМ!$F$33:$F$776,СВЦЭМ!$A$33:$A$776,$A227,СВЦЭМ!$B$33:$B$776,H$226)+'СЕТ СН'!$F$15</f>
        <v>164.87355866999999</v>
      </c>
      <c r="I227" s="36">
        <f>SUMIFS(СВЦЭМ!$F$33:$F$776,СВЦЭМ!$A$33:$A$776,$A227,СВЦЭМ!$B$33:$B$776,I$226)+'СЕТ СН'!$F$15</f>
        <v>157.60565732000001</v>
      </c>
      <c r="J227" s="36">
        <f>SUMIFS(СВЦЭМ!$F$33:$F$776,СВЦЭМ!$A$33:$A$776,$A227,СВЦЭМ!$B$33:$B$776,J$226)+'СЕТ СН'!$F$15</f>
        <v>147.81654695</v>
      </c>
      <c r="K227" s="36">
        <f>SUMIFS(СВЦЭМ!$F$33:$F$776,СВЦЭМ!$A$33:$A$776,$A227,СВЦЭМ!$B$33:$B$776,K$226)+'СЕТ СН'!$F$15</f>
        <v>144.34826688000001</v>
      </c>
      <c r="L227" s="36">
        <f>SUMIFS(СВЦЭМ!$F$33:$F$776,СВЦЭМ!$A$33:$A$776,$A227,СВЦЭМ!$B$33:$B$776,L$226)+'СЕТ СН'!$F$15</f>
        <v>142.94191337000001</v>
      </c>
      <c r="M227" s="36">
        <f>SUMIFS(СВЦЭМ!$F$33:$F$776,СВЦЭМ!$A$33:$A$776,$A227,СВЦЭМ!$B$33:$B$776,M$226)+'СЕТ СН'!$F$15</f>
        <v>143.50408795999999</v>
      </c>
      <c r="N227" s="36">
        <f>SUMIFS(СВЦЭМ!$F$33:$F$776,СВЦЭМ!$A$33:$A$776,$A227,СВЦЭМ!$B$33:$B$776,N$226)+'СЕТ СН'!$F$15</f>
        <v>148.17699526000001</v>
      </c>
      <c r="O227" s="36">
        <f>SUMIFS(СВЦЭМ!$F$33:$F$776,СВЦЭМ!$A$33:$A$776,$A227,СВЦЭМ!$B$33:$B$776,O$226)+'СЕТ СН'!$F$15</f>
        <v>147.53818158000001</v>
      </c>
      <c r="P227" s="36">
        <f>SUMIFS(СВЦЭМ!$F$33:$F$776,СВЦЭМ!$A$33:$A$776,$A227,СВЦЭМ!$B$33:$B$776,P$226)+'СЕТ СН'!$F$15</f>
        <v>147.35754772999999</v>
      </c>
      <c r="Q227" s="36">
        <f>SUMIFS(СВЦЭМ!$F$33:$F$776,СВЦЭМ!$A$33:$A$776,$A227,СВЦЭМ!$B$33:$B$776,Q$226)+'СЕТ СН'!$F$15</f>
        <v>148.45339200000001</v>
      </c>
      <c r="R227" s="36">
        <f>SUMIFS(СВЦЭМ!$F$33:$F$776,СВЦЭМ!$A$33:$A$776,$A227,СВЦЭМ!$B$33:$B$776,R$226)+'СЕТ СН'!$F$15</f>
        <v>146.43298308000001</v>
      </c>
      <c r="S227" s="36">
        <f>SUMIFS(СВЦЭМ!$F$33:$F$776,СВЦЭМ!$A$33:$A$776,$A227,СВЦЭМ!$B$33:$B$776,S$226)+'СЕТ СН'!$F$15</f>
        <v>147.41118718999999</v>
      </c>
      <c r="T227" s="36">
        <f>SUMIFS(СВЦЭМ!$F$33:$F$776,СВЦЭМ!$A$33:$A$776,$A227,СВЦЭМ!$B$33:$B$776,T$226)+'СЕТ СН'!$F$15</f>
        <v>146.30969192000001</v>
      </c>
      <c r="U227" s="36">
        <f>SUMIFS(СВЦЭМ!$F$33:$F$776,СВЦЭМ!$A$33:$A$776,$A227,СВЦЭМ!$B$33:$B$776,U$226)+'СЕТ СН'!$F$15</f>
        <v>145.61109701000001</v>
      </c>
      <c r="V227" s="36">
        <f>SUMIFS(СВЦЭМ!$F$33:$F$776,СВЦЭМ!$A$33:$A$776,$A227,СВЦЭМ!$B$33:$B$776,V$226)+'СЕТ СН'!$F$15</f>
        <v>143.9045654</v>
      </c>
      <c r="W227" s="36">
        <f>SUMIFS(СВЦЭМ!$F$33:$F$776,СВЦЭМ!$A$33:$A$776,$A227,СВЦЭМ!$B$33:$B$776,W$226)+'СЕТ СН'!$F$15</f>
        <v>141.81479884000001</v>
      </c>
      <c r="X227" s="36">
        <f>SUMIFS(СВЦЭМ!$F$33:$F$776,СВЦЭМ!$A$33:$A$776,$A227,СВЦЭМ!$B$33:$B$776,X$226)+'СЕТ СН'!$F$15</f>
        <v>146.98791858000001</v>
      </c>
      <c r="Y227" s="36">
        <f>SUMIFS(СВЦЭМ!$F$33:$F$776,СВЦЭМ!$A$33:$A$776,$A227,СВЦЭМ!$B$33:$B$776,Y$226)+'СЕТ СН'!$F$15</f>
        <v>158.26250883</v>
      </c>
      <c r="AA227" s="45"/>
    </row>
    <row r="228" spans="1:27" ht="15.75" x14ac:dyDescent="0.2">
      <c r="A228" s="35">
        <f>A227+1</f>
        <v>44076</v>
      </c>
      <c r="B228" s="36">
        <f>SUMIFS(СВЦЭМ!$F$33:$F$776,СВЦЭМ!$A$33:$A$776,$A228,СВЦЭМ!$B$33:$B$776,B$226)+'СЕТ СН'!$F$15</f>
        <v>162.99027975999999</v>
      </c>
      <c r="C228" s="36">
        <f>SUMIFS(СВЦЭМ!$F$33:$F$776,СВЦЭМ!$A$33:$A$776,$A228,СВЦЭМ!$B$33:$B$776,C$226)+'СЕТ СН'!$F$15</f>
        <v>174.11295591000001</v>
      </c>
      <c r="D228" s="36">
        <f>SUMIFS(СВЦЭМ!$F$33:$F$776,СВЦЭМ!$A$33:$A$776,$A228,СВЦЭМ!$B$33:$B$776,D$226)+'СЕТ СН'!$F$15</f>
        <v>181.65902725000001</v>
      </c>
      <c r="E228" s="36">
        <f>SUMIFS(СВЦЭМ!$F$33:$F$776,СВЦЭМ!$A$33:$A$776,$A228,СВЦЭМ!$B$33:$B$776,E$226)+'СЕТ СН'!$F$15</f>
        <v>184.82349621</v>
      </c>
      <c r="F228" s="36">
        <f>SUMIFS(СВЦЭМ!$F$33:$F$776,СВЦЭМ!$A$33:$A$776,$A228,СВЦЭМ!$B$33:$B$776,F$226)+'СЕТ СН'!$F$15</f>
        <v>184.8288067</v>
      </c>
      <c r="G228" s="36">
        <f>SUMIFS(СВЦЭМ!$F$33:$F$776,СВЦЭМ!$A$33:$A$776,$A228,СВЦЭМ!$B$33:$B$776,G$226)+'СЕТ СН'!$F$15</f>
        <v>180.55289703</v>
      </c>
      <c r="H228" s="36">
        <f>SUMIFS(СВЦЭМ!$F$33:$F$776,СВЦЭМ!$A$33:$A$776,$A228,СВЦЭМ!$B$33:$B$776,H$226)+'СЕТ СН'!$F$15</f>
        <v>170.29489113</v>
      </c>
      <c r="I228" s="36">
        <f>SUMIFS(СВЦЭМ!$F$33:$F$776,СВЦЭМ!$A$33:$A$776,$A228,СВЦЭМ!$B$33:$B$776,I$226)+'СЕТ СН'!$F$15</f>
        <v>157.03875345</v>
      </c>
      <c r="J228" s="36">
        <f>SUMIFS(СВЦЭМ!$F$33:$F$776,СВЦЭМ!$A$33:$A$776,$A228,СВЦЭМ!$B$33:$B$776,J$226)+'СЕТ СН'!$F$15</f>
        <v>145.40508098000001</v>
      </c>
      <c r="K228" s="36">
        <f>SUMIFS(СВЦЭМ!$F$33:$F$776,СВЦЭМ!$A$33:$A$776,$A228,СВЦЭМ!$B$33:$B$776,K$226)+'СЕТ СН'!$F$15</f>
        <v>145.14641155000001</v>
      </c>
      <c r="L228" s="36">
        <f>SUMIFS(СВЦЭМ!$F$33:$F$776,СВЦЭМ!$A$33:$A$776,$A228,СВЦЭМ!$B$33:$B$776,L$226)+'СЕТ СН'!$F$15</f>
        <v>146.19944122999999</v>
      </c>
      <c r="M228" s="36">
        <f>SUMIFS(СВЦЭМ!$F$33:$F$776,СВЦЭМ!$A$33:$A$776,$A228,СВЦЭМ!$B$33:$B$776,M$226)+'СЕТ СН'!$F$15</f>
        <v>146.08170016</v>
      </c>
      <c r="N228" s="36">
        <f>SUMIFS(СВЦЭМ!$F$33:$F$776,СВЦЭМ!$A$33:$A$776,$A228,СВЦЭМ!$B$33:$B$776,N$226)+'СЕТ СН'!$F$15</f>
        <v>148.19357571</v>
      </c>
      <c r="O228" s="36">
        <f>SUMIFS(СВЦЭМ!$F$33:$F$776,СВЦЭМ!$A$33:$A$776,$A228,СВЦЭМ!$B$33:$B$776,O$226)+'СЕТ СН'!$F$15</f>
        <v>149.38697963999999</v>
      </c>
      <c r="P228" s="36">
        <f>SUMIFS(СВЦЭМ!$F$33:$F$776,СВЦЭМ!$A$33:$A$776,$A228,СВЦЭМ!$B$33:$B$776,P$226)+'СЕТ СН'!$F$15</f>
        <v>150.10422109000001</v>
      </c>
      <c r="Q228" s="36">
        <f>SUMIFS(СВЦЭМ!$F$33:$F$776,СВЦЭМ!$A$33:$A$776,$A228,СВЦЭМ!$B$33:$B$776,Q$226)+'СЕТ СН'!$F$15</f>
        <v>149.85169536000001</v>
      </c>
      <c r="R228" s="36">
        <f>SUMIFS(СВЦЭМ!$F$33:$F$776,СВЦЭМ!$A$33:$A$776,$A228,СВЦЭМ!$B$33:$B$776,R$226)+'СЕТ СН'!$F$15</f>
        <v>148.07402056999999</v>
      </c>
      <c r="S228" s="36">
        <f>SUMIFS(СВЦЭМ!$F$33:$F$776,СВЦЭМ!$A$33:$A$776,$A228,СВЦЭМ!$B$33:$B$776,S$226)+'СЕТ СН'!$F$15</f>
        <v>149.01939758</v>
      </c>
      <c r="T228" s="36">
        <f>SUMIFS(СВЦЭМ!$F$33:$F$776,СВЦЭМ!$A$33:$A$776,$A228,СВЦЭМ!$B$33:$B$776,T$226)+'СЕТ СН'!$F$15</f>
        <v>139.88447442</v>
      </c>
      <c r="U228" s="36">
        <f>SUMIFS(СВЦЭМ!$F$33:$F$776,СВЦЭМ!$A$33:$A$776,$A228,СВЦЭМ!$B$33:$B$776,U$226)+'СЕТ СН'!$F$15</f>
        <v>136.14893473000001</v>
      </c>
      <c r="V228" s="36">
        <f>SUMIFS(СВЦЭМ!$F$33:$F$776,СВЦЭМ!$A$33:$A$776,$A228,СВЦЭМ!$B$33:$B$776,V$226)+'СЕТ СН'!$F$15</f>
        <v>132.90383267000001</v>
      </c>
      <c r="W228" s="36">
        <f>SUMIFS(СВЦЭМ!$F$33:$F$776,СВЦЭМ!$A$33:$A$776,$A228,СВЦЭМ!$B$33:$B$776,W$226)+'СЕТ СН'!$F$15</f>
        <v>134.19572567</v>
      </c>
      <c r="X228" s="36">
        <f>SUMIFS(СВЦЭМ!$F$33:$F$776,СВЦЭМ!$A$33:$A$776,$A228,СВЦЭМ!$B$33:$B$776,X$226)+'СЕТ СН'!$F$15</f>
        <v>143.62302323</v>
      </c>
      <c r="Y228" s="36">
        <f>SUMIFS(СВЦЭМ!$F$33:$F$776,СВЦЭМ!$A$33:$A$776,$A228,СВЦЭМ!$B$33:$B$776,Y$226)+'СЕТ СН'!$F$15</f>
        <v>150.57880889</v>
      </c>
    </row>
    <row r="229" spans="1:27" ht="15.75" x14ac:dyDescent="0.2">
      <c r="A229" s="35">
        <f t="shared" ref="A229:A257" si="6">A228+1</f>
        <v>44077</v>
      </c>
      <c r="B229" s="36">
        <f>SUMIFS(СВЦЭМ!$F$33:$F$776,СВЦЭМ!$A$33:$A$776,$A229,СВЦЭМ!$B$33:$B$776,B$226)+'СЕТ СН'!$F$15</f>
        <v>168.48550033000001</v>
      </c>
      <c r="C229" s="36">
        <f>SUMIFS(СВЦЭМ!$F$33:$F$776,СВЦЭМ!$A$33:$A$776,$A229,СВЦЭМ!$B$33:$B$776,C$226)+'СЕТ СН'!$F$15</f>
        <v>173.30509642999999</v>
      </c>
      <c r="D229" s="36">
        <f>SUMIFS(СВЦЭМ!$F$33:$F$776,СВЦЭМ!$A$33:$A$776,$A229,СВЦЭМ!$B$33:$B$776,D$226)+'СЕТ СН'!$F$15</f>
        <v>170.34185644999999</v>
      </c>
      <c r="E229" s="36">
        <f>SUMIFS(СВЦЭМ!$F$33:$F$776,СВЦЭМ!$A$33:$A$776,$A229,СВЦЭМ!$B$33:$B$776,E$226)+'СЕТ СН'!$F$15</f>
        <v>169.80534648</v>
      </c>
      <c r="F229" s="36">
        <f>SUMIFS(СВЦЭМ!$F$33:$F$776,СВЦЭМ!$A$33:$A$776,$A229,СВЦЭМ!$B$33:$B$776,F$226)+'СЕТ СН'!$F$15</f>
        <v>169.80330090000001</v>
      </c>
      <c r="G229" s="36">
        <f>SUMIFS(СВЦЭМ!$F$33:$F$776,СВЦЭМ!$A$33:$A$776,$A229,СВЦЭМ!$B$33:$B$776,G$226)+'СЕТ СН'!$F$15</f>
        <v>170.59141289999999</v>
      </c>
      <c r="H229" s="36">
        <f>SUMIFS(СВЦЭМ!$F$33:$F$776,СВЦЭМ!$A$33:$A$776,$A229,СВЦЭМ!$B$33:$B$776,H$226)+'СЕТ СН'!$F$15</f>
        <v>167.51713129000001</v>
      </c>
      <c r="I229" s="36">
        <f>SUMIFS(СВЦЭМ!$F$33:$F$776,СВЦЭМ!$A$33:$A$776,$A229,СВЦЭМ!$B$33:$B$776,I$226)+'СЕТ СН'!$F$15</f>
        <v>154.48879968</v>
      </c>
      <c r="J229" s="36">
        <f>SUMIFS(СВЦЭМ!$F$33:$F$776,СВЦЭМ!$A$33:$A$776,$A229,СВЦЭМ!$B$33:$B$776,J$226)+'СЕТ СН'!$F$15</f>
        <v>151.53489171999999</v>
      </c>
      <c r="K229" s="36">
        <f>SUMIFS(СВЦЭМ!$F$33:$F$776,СВЦЭМ!$A$33:$A$776,$A229,СВЦЭМ!$B$33:$B$776,K$226)+'СЕТ СН'!$F$15</f>
        <v>158.02069168</v>
      </c>
      <c r="L229" s="36">
        <f>SUMIFS(СВЦЭМ!$F$33:$F$776,СВЦЭМ!$A$33:$A$776,$A229,СВЦЭМ!$B$33:$B$776,L$226)+'СЕТ СН'!$F$15</f>
        <v>156.20335932</v>
      </c>
      <c r="M229" s="36">
        <f>SUMIFS(СВЦЭМ!$F$33:$F$776,СВЦЭМ!$A$33:$A$776,$A229,СВЦЭМ!$B$33:$B$776,M$226)+'СЕТ СН'!$F$15</f>
        <v>157.57673093</v>
      </c>
      <c r="N229" s="36">
        <f>SUMIFS(СВЦЭМ!$F$33:$F$776,СВЦЭМ!$A$33:$A$776,$A229,СВЦЭМ!$B$33:$B$776,N$226)+'СЕТ СН'!$F$15</f>
        <v>159.0295059</v>
      </c>
      <c r="O229" s="36">
        <f>SUMIFS(СВЦЭМ!$F$33:$F$776,СВЦЭМ!$A$33:$A$776,$A229,СВЦЭМ!$B$33:$B$776,O$226)+'СЕТ СН'!$F$15</f>
        <v>159.37866319</v>
      </c>
      <c r="P229" s="36">
        <f>SUMIFS(СВЦЭМ!$F$33:$F$776,СВЦЭМ!$A$33:$A$776,$A229,СВЦЭМ!$B$33:$B$776,P$226)+'СЕТ СН'!$F$15</f>
        <v>160.09443383000001</v>
      </c>
      <c r="Q229" s="36">
        <f>SUMIFS(СВЦЭМ!$F$33:$F$776,СВЦЭМ!$A$33:$A$776,$A229,СВЦЭМ!$B$33:$B$776,Q$226)+'СЕТ СН'!$F$15</f>
        <v>159.25665405999999</v>
      </c>
      <c r="R229" s="36">
        <f>SUMIFS(СВЦЭМ!$F$33:$F$776,СВЦЭМ!$A$33:$A$776,$A229,СВЦЭМ!$B$33:$B$776,R$226)+'СЕТ СН'!$F$15</f>
        <v>158.15360257</v>
      </c>
      <c r="S229" s="36">
        <f>SUMIFS(СВЦЭМ!$F$33:$F$776,СВЦЭМ!$A$33:$A$776,$A229,СВЦЭМ!$B$33:$B$776,S$226)+'СЕТ СН'!$F$15</f>
        <v>158.40280304999999</v>
      </c>
      <c r="T229" s="36">
        <f>SUMIFS(СВЦЭМ!$F$33:$F$776,СВЦЭМ!$A$33:$A$776,$A229,СВЦЭМ!$B$33:$B$776,T$226)+'СЕТ СН'!$F$15</f>
        <v>151.04421393999999</v>
      </c>
      <c r="U229" s="36">
        <f>SUMIFS(СВЦЭМ!$F$33:$F$776,СВЦЭМ!$A$33:$A$776,$A229,СВЦЭМ!$B$33:$B$776,U$226)+'СЕТ СН'!$F$15</f>
        <v>147.82347229000001</v>
      </c>
      <c r="V229" s="36">
        <f>SUMIFS(СВЦЭМ!$F$33:$F$776,СВЦЭМ!$A$33:$A$776,$A229,СВЦЭМ!$B$33:$B$776,V$226)+'СЕТ СН'!$F$15</f>
        <v>148.50385616</v>
      </c>
      <c r="W229" s="36">
        <f>SUMIFS(СВЦЭМ!$F$33:$F$776,СВЦЭМ!$A$33:$A$776,$A229,СВЦЭМ!$B$33:$B$776,W$226)+'СЕТ СН'!$F$15</f>
        <v>146.80868651</v>
      </c>
      <c r="X229" s="36">
        <f>SUMIFS(СВЦЭМ!$F$33:$F$776,СВЦЭМ!$A$33:$A$776,$A229,СВЦЭМ!$B$33:$B$776,X$226)+'СЕТ СН'!$F$15</f>
        <v>158.117704</v>
      </c>
      <c r="Y229" s="36">
        <f>SUMIFS(СВЦЭМ!$F$33:$F$776,СВЦЭМ!$A$33:$A$776,$A229,СВЦЭМ!$B$33:$B$776,Y$226)+'СЕТ СН'!$F$15</f>
        <v>158.78612963</v>
      </c>
    </row>
    <row r="230" spans="1:27" ht="15.75" x14ac:dyDescent="0.2">
      <c r="A230" s="35">
        <f t="shared" si="6"/>
        <v>44078</v>
      </c>
      <c r="B230" s="36">
        <f>SUMIFS(СВЦЭМ!$F$33:$F$776,СВЦЭМ!$A$33:$A$776,$A230,СВЦЭМ!$B$33:$B$776,B$226)+'СЕТ СН'!$F$15</f>
        <v>172.97344342</v>
      </c>
      <c r="C230" s="36">
        <f>SUMIFS(СВЦЭМ!$F$33:$F$776,СВЦЭМ!$A$33:$A$776,$A230,СВЦЭМ!$B$33:$B$776,C$226)+'СЕТ СН'!$F$15</f>
        <v>173.57903490999999</v>
      </c>
      <c r="D230" s="36">
        <f>SUMIFS(СВЦЭМ!$F$33:$F$776,СВЦЭМ!$A$33:$A$776,$A230,СВЦЭМ!$B$33:$B$776,D$226)+'СЕТ СН'!$F$15</f>
        <v>170.35393052000001</v>
      </c>
      <c r="E230" s="36">
        <f>SUMIFS(СВЦЭМ!$F$33:$F$776,СВЦЭМ!$A$33:$A$776,$A230,СВЦЭМ!$B$33:$B$776,E$226)+'СЕТ СН'!$F$15</f>
        <v>169.34341617000001</v>
      </c>
      <c r="F230" s="36">
        <f>SUMIFS(СВЦЭМ!$F$33:$F$776,СВЦЭМ!$A$33:$A$776,$A230,СВЦЭМ!$B$33:$B$776,F$226)+'СЕТ СН'!$F$15</f>
        <v>169.36212158999999</v>
      </c>
      <c r="G230" s="36">
        <f>SUMIFS(СВЦЭМ!$F$33:$F$776,СВЦЭМ!$A$33:$A$776,$A230,СВЦЭМ!$B$33:$B$776,G$226)+'СЕТ СН'!$F$15</f>
        <v>170.35800806</v>
      </c>
      <c r="H230" s="36">
        <f>SUMIFS(СВЦЭМ!$F$33:$F$776,СВЦЭМ!$A$33:$A$776,$A230,СВЦЭМ!$B$33:$B$776,H$226)+'СЕТ СН'!$F$15</f>
        <v>167.37890899000001</v>
      </c>
      <c r="I230" s="36">
        <f>SUMIFS(СВЦЭМ!$F$33:$F$776,СВЦЭМ!$A$33:$A$776,$A230,СВЦЭМ!$B$33:$B$776,I$226)+'СЕТ СН'!$F$15</f>
        <v>159.79892834</v>
      </c>
      <c r="J230" s="36">
        <f>SUMIFS(СВЦЭМ!$F$33:$F$776,СВЦЭМ!$A$33:$A$776,$A230,СВЦЭМ!$B$33:$B$776,J$226)+'СЕТ СН'!$F$15</f>
        <v>157.67677208000001</v>
      </c>
      <c r="K230" s="36">
        <f>SUMIFS(СВЦЭМ!$F$33:$F$776,СВЦЭМ!$A$33:$A$776,$A230,СВЦЭМ!$B$33:$B$776,K$226)+'СЕТ СН'!$F$15</f>
        <v>150.45455659999999</v>
      </c>
      <c r="L230" s="36">
        <f>SUMIFS(СВЦЭМ!$F$33:$F$776,СВЦЭМ!$A$33:$A$776,$A230,СВЦЭМ!$B$33:$B$776,L$226)+'СЕТ СН'!$F$15</f>
        <v>149.33575628</v>
      </c>
      <c r="M230" s="36">
        <f>SUMIFS(СВЦЭМ!$F$33:$F$776,СВЦЭМ!$A$33:$A$776,$A230,СВЦЭМ!$B$33:$B$776,M$226)+'СЕТ СН'!$F$15</f>
        <v>148.34225402999999</v>
      </c>
      <c r="N230" s="36">
        <f>SUMIFS(СВЦЭМ!$F$33:$F$776,СВЦЭМ!$A$33:$A$776,$A230,СВЦЭМ!$B$33:$B$776,N$226)+'СЕТ СН'!$F$15</f>
        <v>152.09547265</v>
      </c>
      <c r="O230" s="36">
        <f>SUMIFS(СВЦЭМ!$F$33:$F$776,СВЦЭМ!$A$33:$A$776,$A230,СВЦЭМ!$B$33:$B$776,O$226)+'СЕТ СН'!$F$15</f>
        <v>156.34419699</v>
      </c>
      <c r="P230" s="36">
        <f>SUMIFS(СВЦЭМ!$F$33:$F$776,СВЦЭМ!$A$33:$A$776,$A230,СВЦЭМ!$B$33:$B$776,P$226)+'СЕТ СН'!$F$15</f>
        <v>156.67610965</v>
      </c>
      <c r="Q230" s="36">
        <f>SUMIFS(СВЦЭМ!$F$33:$F$776,СВЦЭМ!$A$33:$A$776,$A230,СВЦЭМ!$B$33:$B$776,Q$226)+'СЕТ СН'!$F$15</f>
        <v>153.87852423999999</v>
      </c>
      <c r="R230" s="36">
        <f>SUMIFS(СВЦЭМ!$F$33:$F$776,СВЦЭМ!$A$33:$A$776,$A230,СВЦЭМ!$B$33:$B$776,R$226)+'СЕТ СН'!$F$15</f>
        <v>155.82640567999999</v>
      </c>
      <c r="S230" s="36">
        <f>SUMIFS(СВЦЭМ!$F$33:$F$776,СВЦЭМ!$A$33:$A$776,$A230,СВЦЭМ!$B$33:$B$776,S$226)+'СЕТ СН'!$F$15</f>
        <v>158.30076109000001</v>
      </c>
      <c r="T230" s="36">
        <f>SUMIFS(СВЦЭМ!$F$33:$F$776,СВЦЭМ!$A$33:$A$776,$A230,СВЦЭМ!$B$33:$B$776,T$226)+'СЕТ СН'!$F$15</f>
        <v>156.23332736</v>
      </c>
      <c r="U230" s="36">
        <f>SUMIFS(СВЦЭМ!$F$33:$F$776,СВЦЭМ!$A$33:$A$776,$A230,СВЦЭМ!$B$33:$B$776,U$226)+'СЕТ СН'!$F$15</f>
        <v>152.03257310999999</v>
      </c>
      <c r="V230" s="36">
        <f>SUMIFS(СВЦЭМ!$F$33:$F$776,СВЦЭМ!$A$33:$A$776,$A230,СВЦЭМ!$B$33:$B$776,V$226)+'СЕТ СН'!$F$15</f>
        <v>153.01240263</v>
      </c>
      <c r="W230" s="36">
        <f>SUMIFS(СВЦЭМ!$F$33:$F$776,СВЦЭМ!$A$33:$A$776,$A230,СВЦЭМ!$B$33:$B$776,W$226)+'СЕТ СН'!$F$15</f>
        <v>154.68206620999999</v>
      </c>
      <c r="X230" s="36">
        <f>SUMIFS(СВЦЭМ!$F$33:$F$776,СВЦЭМ!$A$33:$A$776,$A230,СВЦЭМ!$B$33:$B$776,X$226)+'СЕТ СН'!$F$15</f>
        <v>157.23374326999999</v>
      </c>
      <c r="Y230" s="36">
        <f>SUMIFS(СВЦЭМ!$F$33:$F$776,СВЦЭМ!$A$33:$A$776,$A230,СВЦЭМ!$B$33:$B$776,Y$226)+'СЕТ СН'!$F$15</f>
        <v>162.04150349</v>
      </c>
    </row>
    <row r="231" spans="1:27" ht="15.75" x14ac:dyDescent="0.2">
      <c r="A231" s="35">
        <f t="shared" si="6"/>
        <v>44079</v>
      </c>
      <c r="B231" s="36">
        <f>SUMIFS(СВЦЭМ!$F$33:$F$776,СВЦЭМ!$A$33:$A$776,$A231,СВЦЭМ!$B$33:$B$776,B$226)+'СЕТ СН'!$F$15</f>
        <v>165.99951232999999</v>
      </c>
      <c r="C231" s="36">
        <f>SUMIFS(СВЦЭМ!$F$33:$F$776,СВЦЭМ!$A$33:$A$776,$A231,СВЦЭМ!$B$33:$B$776,C$226)+'СЕТ СН'!$F$15</f>
        <v>172.60060632</v>
      </c>
      <c r="D231" s="36">
        <f>SUMIFS(СВЦЭМ!$F$33:$F$776,СВЦЭМ!$A$33:$A$776,$A231,СВЦЭМ!$B$33:$B$776,D$226)+'СЕТ СН'!$F$15</f>
        <v>171.79898628000001</v>
      </c>
      <c r="E231" s="36">
        <f>SUMIFS(СВЦЭМ!$F$33:$F$776,СВЦЭМ!$A$33:$A$776,$A231,СВЦЭМ!$B$33:$B$776,E$226)+'СЕТ СН'!$F$15</f>
        <v>173.73866860999999</v>
      </c>
      <c r="F231" s="36">
        <f>SUMIFS(СВЦЭМ!$F$33:$F$776,СВЦЭМ!$A$33:$A$776,$A231,СВЦЭМ!$B$33:$B$776,F$226)+'СЕТ СН'!$F$15</f>
        <v>175.1211452</v>
      </c>
      <c r="G231" s="36">
        <f>SUMIFS(СВЦЭМ!$F$33:$F$776,СВЦЭМ!$A$33:$A$776,$A231,СВЦЭМ!$B$33:$B$776,G$226)+'СЕТ СН'!$F$15</f>
        <v>175.23097182999999</v>
      </c>
      <c r="H231" s="36">
        <f>SUMIFS(СВЦЭМ!$F$33:$F$776,СВЦЭМ!$A$33:$A$776,$A231,СВЦЭМ!$B$33:$B$776,H$226)+'СЕТ СН'!$F$15</f>
        <v>172.58416002000001</v>
      </c>
      <c r="I231" s="36">
        <f>SUMIFS(СВЦЭМ!$F$33:$F$776,СВЦЭМ!$A$33:$A$776,$A231,СВЦЭМ!$B$33:$B$776,I$226)+'СЕТ СН'!$F$15</f>
        <v>161.91626287</v>
      </c>
      <c r="J231" s="36">
        <f>SUMIFS(СВЦЭМ!$F$33:$F$776,СВЦЭМ!$A$33:$A$776,$A231,СВЦЭМ!$B$33:$B$776,J$226)+'СЕТ СН'!$F$15</f>
        <v>160.09354825</v>
      </c>
      <c r="K231" s="36">
        <f>SUMIFS(СВЦЭМ!$F$33:$F$776,СВЦЭМ!$A$33:$A$776,$A231,СВЦЭМ!$B$33:$B$776,K$226)+'СЕТ СН'!$F$15</f>
        <v>154.43726727999999</v>
      </c>
      <c r="L231" s="36">
        <f>SUMIFS(СВЦЭМ!$F$33:$F$776,СВЦЭМ!$A$33:$A$776,$A231,СВЦЭМ!$B$33:$B$776,L$226)+'СЕТ СН'!$F$15</f>
        <v>149.61393461</v>
      </c>
      <c r="M231" s="36">
        <f>SUMIFS(СВЦЭМ!$F$33:$F$776,СВЦЭМ!$A$33:$A$776,$A231,СВЦЭМ!$B$33:$B$776,M$226)+'СЕТ СН'!$F$15</f>
        <v>147.11261024999999</v>
      </c>
      <c r="N231" s="36">
        <f>SUMIFS(СВЦЭМ!$F$33:$F$776,СВЦЭМ!$A$33:$A$776,$A231,СВЦЭМ!$B$33:$B$776,N$226)+'СЕТ СН'!$F$15</f>
        <v>148.84654742999999</v>
      </c>
      <c r="O231" s="36">
        <f>SUMIFS(СВЦЭМ!$F$33:$F$776,СВЦЭМ!$A$33:$A$776,$A231,СВЦЭМ!$B$33:$B$776,O$226)+'СЕТ СН'!$F$15</f>
        <v>149.24684859000001</v>
      </c>
      <c r="P231" s="36">
        <f>SUMIFS(СВЦЭМ!$F$33:$F$776,СВЦЭМ!$A$33:$A$776,$A231,СВЦЭМ!$B$33:$B$776,P$226)+'СЕТ СН'!$F$15</f>
        <v>148.15152334999999</v>
      </c>
      <c r="Q231" s="36">
        <f>SUMIFS(СВЦЭМ!$F$33:$F$776,СВЦЭМ!$A$33:$A$776,$A231,СВЦЭМ!$B$33:$B$776,Q$226)+'СЕТ СН'!$F$15</f>
        <v>144.71841893999999</v>
      </c>
      <c r="R231" s="36">
        <f>SUMIFS(СВЦЭМ!$F$33:$F$776,СВЦЭМ!$A$33:$A$776,$A231,СВЦЭМ!$B$33:$B$776,R$226)+'СЕТ СН'!$F$15</f>
        <v>148.27177889000001</v>
      </c>
      <c r="S231" s="36">
        <f>SUMIFS(СВЦЭМ!$F$33:$F$776,СВЦЭМ!$A$33:$A$776,$A231,СВЦЭМ!$B$33:$B$776,S$226)+'СЕТ СН'!$F$15</f>
        <v>150.07181786999999</v>
      </c>
      <c r="T231" s="36">
        <f>SUMIFS(СВЦЭМ!$F$33:$F$776,СВЦЭМ!$A$33:$A$776,$A231,СВЦЭМ!$B$33:$B$776,T$226)+'СЕТ СН'!$F$15</f>
        <v>148.70529368000001</v>
      </c>
      <c r="U231" s="36">
        <f>SUMIFS(СВЦЭМ!$F$33:$F$776,СВЦЭМ!$A$33:$A$776,$A231,СВЦЭМ!$B$33:$B$776,U$226)+'СЕТ СН'!$F$15</f>
        <v>146.80444365</v>
      </c>
      <c r="V231" s="36">
        <f>SUMIFS(СВЦЭМ!$F$33:$F$776,СВЦЭМ!$A$33:$A$776,$A231,СВЦЭМ!$B$33:$B$776,V$226)+'СЕТ СН'!$F$15</f>
        <v>147.49651216999999</v>
      </c>
      <c r="W231" s="36">
        <f>SUMIFS(СВЦЭМ!$F$33:$F$776,СВЦЭМ!$A$33:$A$776,$A231,СВЦЭМ!$B$33:$B$776,W$226)+'СЕТ СН'!$F$15</f>
        <v>152.18162326000001</v>
      </c>
      <c r="X231" s="36">
        <f>SUMIFS(СВЦЭМ!$F$33:$F$776,СВЦЭМ!$A$33:$A$776,$A231,СВЦЭМ!$B$33:$B$776,X$226)+'СЕТ СН'!$F$15</f>
        <v>150.05043456000001</v>
      </c>
      <c r="Y231" s="36">
        <f>SUMIFS(СВЦЭМ!$F$33:$F$776,СВЦЭМ!$A$33:$A$776,$A231,СВЦЭМ!$B$33:$B$776,Y$226)+'СЕТ СН'!$F$15</f>
        <v>157.77182768</v>
      </c>
    </row>
    <row r="232" spans="1:27" ht="15.75" x14ac:dyDescent="0.2">
      <c r="A232" s="35">
        <f t="shared" si="6"/>
        <v>44080</v>
      </c>
      <c r="B232" s="36">
        <f>SUMIFS(СВЦЭМ!$F$33:$F$776,СВЦЭМ!$A$33:$A$776,$A232,СВЦЭМ!$B$33:$B$776,B$226)+'СЕТ СН'!$F$15</f>
        <v>161.04363609000001</v>
      </c>
      <c r="C232" s="36">
        <f>SUMIFS(СВЦЭМ!$F$33:$F$776,СВЦЭМ!$A$33:$A$776,$A232,СВЦЭМ!$B$33:$B$776,C$226)+'СЕТ СН'!$F$15</f>
        <v>166.44662545</v>
      </c>
      <c r="D232" s="36">
        <f>SUMIFS(СВЦЭМ!$F$33:$F$776,СВЦЭМ!$A$33:$A$776,$A232,СВЦЭМ!$B$33:$B$776,D$226)+'СЕТ СН'!$F$15</f>
        <v>175.78753723</v>
      </c>
      <c r="E232" s="36">
        <f>SUMIFS(СВЦЭМ!$F$33:$F$776,СВЦЭМ!$A$33:$A$776,$A232,СВЦЭМ!$B$33:$B$776,E$226)+'СЕТ СН'!$F$15</f>
        <v>185.25657391999999</v>
      </c>
      <c r="F232" s="36">
        <f>SUMIFS(СВЦЭМ!$F$33:$F$776,СВЦЭМ!$A$33:$A$776,$A232,СВЦЭМ!$B$33:$B$776,F$226)+'СЕТ СН'!$F$15</f>
        <v>184.11504067000001</v>
      </c>
      <c r="G232" s="36">
        <f>SUMIFS(СВЦЭМ!$F$33:$F$776,СВЦЭМ!$A$33:$A$776,$A232,СВЦЭМ!$B$33:$B$776,G$226)+'СЕТ СН'!$F$15</f>
        <v>185.05445356000001</v>
      </c>
      <c r="H232" s="36">
        <f>SUMIFS(СВЦЭМ!$F$33:$F$776,СВЦЭМ!$A$33:$A$776,$A232,СВЦЭМ!$B$33:$B$776,H$226)+'СЕТ СН'!$F$15</f>
        <v>184.53261674999999</v>
      </c>
      <c r="I232" s="36">
        <f>SUMIFS(СВЦЭМ!$F$33:$F$776,СВЦЭМ!$A$33:$A$776,$A232,СВЦЭМ!$B$33:$B$776,I$226)+'СЕТ СН'!$F$15</f>
        <v>164.62631697</v>
      </c>
      <c r="J232" s="36">
        <f>SUMIFS(СВЦЭМ!$F$33:$F$776,СВЦЭМ!$A$33:$A$776,$A232,СВЦЭМ!$B$33:$B$776,J$226)+'СЕТ СН'!$F$15</f>
        <v>146.32721850999999</v>
      </c>
      <c r="K232" s="36">
        <f>SUMIFS(СВЦЭМ!$F$33:$F$776,СВЦЭМ!$A$33:$A$776,$A232,СВЦЭМ!$B$33:$B$776,K$226)+'СЕТ СН'!$F$15</f>
        <v>127.26358980000001</v>
      </c>
      <c r="L232" s="36">
        <f>SUMIFS(СВЦЭМ!$F$33:$F$776,СВЦЭМ!$A$33:$A$776,$A232,СВЦЭМ!$B$33:$B$776,L$226)+'СЕТ СН'!$F$15</f>
        <v>129.45412185000001</v>
      </c>
      <c r="M232" s="36">
        <f>SUMIFS(СВЦЭМ!$F$33:$F$776,СВЦЭМ!$A$33:$A$776,$A232,СВЦЭМ!$B$33:$B$776,M$226)+'СЕТ СН'!$F$15</f>
        <v>128.58526402000001</v>
      </c>
      <c r="N232" s="36">
        <f>SUMIFS(СВЦЭМ!$F$33:$F$776,СВЦЭМ!$A$33:$A$776,$A232,СВЦЭМ!$B$33:$B$776,N$226)+'СЕТ СН'!$F$15</f>
        <v>127.62364459</v>
      </c>
      <c r="O232" s="36">
        <f>SUMIFS(СВЦЭМ!$F$33:$F$776,СВЦЭМ!$A$33:$A$776,$A232,СВЦЭМ!$B$33:$B$776,O$226)+'СЕТ СН'!$F$15</f>
        <v>126.71940299000001</v>
      </c>
      <c r="P232" s="36">
        <f>SUMIFS(СВЦЭМ!$F$33:$F$776,СВЦЭМ!$A$33:$A$776,$A232,СВЦЭМ!$B$33:$B$776,P$226)+'СЕТ СН'!$F$15</f>
        <v>125.83029698999999</v>
      </c>
      <c r="Q232" s="36">
        <f>SUMIFS(СВЦЭМ!$F$33:$F$776,СВЦЭМ!$A$33:$A$776,$A232,СВЦЭМ!$B$33:$B$776,Q$226)+'СЕТ СН'!$F$15</f>
        <v>125.53024591</v>
      </c>
      <c r="R232" s="36">
        <f>SUMIFS(СВЦЭМ!$F$33:$F$776,СВЦЭМ!$A$33:$A$776,$A232,СВЦЭМ!$B$33:$B$776,R$226)+'СЕТ СН'!$F$15</f>
        <v>124.25480095</v>
      </c>
      <c r="S232" s="36">
        <f>SUMIFS(СВЦЭМ!$F$33:$F$776,СВЦЭМ!$A$33:$A$776,$A232,СВЦЭМ!$B$33:$B$776,S$226)+'СЕТ СН'!$F$15</f>
        <v>125.95413592</v>
      </c>
      <c r="T232" s="36">
        <f>SUMIFS(СВЦЭМ!$F$33:$F$776,СВЦЭМ!$A$33:$A$776,$A232,СВЦЭМ!$B$33:$B$776,T$226)+'СЕТ СН'!$F$15</f>
        <v>126.11194334</v>
      </c>
      <c r="U232" s="36">
        <f>SUMIFS(СВЦЭМ!$F$33:$F$776,СВЦЭМ!$A$33:$A$776,$A232,СВЦЭМ!$B$33:$B$776,U$226)+'СЕТ СН'!$F$15</f>
        <v>123.80609896999999</v>
      </c>
      <c r="V232" s="36">
        <f>SUMIFS(СВЦЭМ!$F$33:$F$776,СВЦЭМ!$A$33:$A$776,$A232,СВЦЭМ!$B$33:$B$776,V$226)+'СЕТ СН'!$F$15</f>
        <v>124.55892636</v>
      </c>
      <c r="W232" s="36">
        <f>SUMIFS(СВЦЭМ!$F$33:$F$776,СВЦЭМ!$A$33:$A$776,$A232,СВЦЭМ!$B$33:$B$776,W$226)+'СЕТ СН'!$F$15</f>
        <v>123.17909575</v>
      </c>
      <c r="X232" s="36">
        <f>SUMIFS(СВЦЭМ!$F$33:$F$776,СВЦЭМ!$A$33:$A$776,$A232,СВЦЭМ!$B$33:$B$776,X$226)+'СЕТ СН'!$F$15</f>
        <v>123.65015771</v>
      </c>
      <c r="Y232" s="36">
        <f>SUMIFS(СВЦЭМ!$F$33:$F$776,СВЦЭМ!$A$33:$A$776,$A232,СВЦЭМ!$B$33:$B$776,Y$226)+'СЕТ СН'!$F$15</f>
        <v>130.36844250999999</v>
      </c>
    </row>
    <row r="233" spans="1:27" ht="15.75" x14ac:dyDescent="0.2">
      <c r="A233" s="35">
        <f t="shared" si="6"/>
        <v>44081</v>
      </c>
      <c r="B233" s="36">
        <f>SUMIFS(СВЦЭМ!$F$33:$F$776,СВЦЭМ!$A$33:$A$776,$A233,СВЦЭМ!$B$33:$B$776,B$226)+'СЕТ СН'!$F$15</f>
        <v>154.30947419</v>
      </c>
      <c r="C233" s="36">
        <f>SUMIFS(СВЦЭМ!$F$33:$F$776,СВЦЭМ!$A$33:$A$776,$A233,СВЦЭМ!$B$33:$B$776,C$226)+'СЕТ СН'!$F$15</f>
        <v>161.26922166</v>
      </c>
      <c r="D233" s="36">
        <f>SUMIFS(СВЦЭМ!$F$33:$F$776,СВЦЭМ!$A$33:$A$776,$A233,СВЦЭМ!$B$33:$B$776,D$226)+'СЕТ СН'!$F$15</f>
        <v>163.93142613000001</v>
      </c>
      <c r="E233" s="36">
        <f>SUMIFS(СВЦЭМ!$F$33:$F$776,СВЦЭМ!$A$33:$A$776,$A233,СВЦЭМ!$B$33:$B$776,E$226)+'СЕТ СН'!$F$15</f>
        <v>167.95624258999999</v>
      </c>
      <c r="F233" s="36">
        <f>SUMIFS(СВЦЭМ!$F$33:$F$776,СВЦЭМ!$A$33:$A$776,$A233,СВЦЭМ!$B$33:$B$776,F$226)+'СЕТ СН'!$F$15</f>
        <v>167.90237432000001</v>
      </c>
      <c r="G233" s="36">
        <f>SUMIFS(СВЦЭМ!$F$33:$F$776,СВЦЭМ!$A$33:$A$776,$A233,СВЦЭМ!$B$33:$B$776,G$226)+'СЕТ СН'!$F$15</f>
        <v>166.04021415</v>
      </c>
      <c r="H233" s="36">
        <f>SUMIFS(СВЦЭМ!$F$33:$F$776,СВЦЭМ!$A$33:$A$776,$A233,СВЦЭМ!$B$33:$B$776,H$226)+'СЕТ СН'!$F$15</f>
        <v>162.31017854999999</v>
      </c>
      <c r="I233" s="36">
        <f>SUMIFS(СВЦЭМ!$F$33:$F$776,СВЦЭМ!$A$33:$A$776,$A233,СВЦЭМ!$B$33:$B$776,I$226)+'СЕТ СН'!$F$15</f>
        <v>157.16991114999999</v>
      </c>
      <c r="J233" s="36">
        <f>SUMIFS(СВЦЭМ!$F$33:$F$776,СВЦЭМ!$A$33:$A$776,$A233,СВЦЭМ!$B$33:$B$776,J$226)+'СЕТ СН'!$F$15</f>
        <v>150.51728875000001</v>
      </c>
      <c r="K233" s="36">
        <f>SUMIFS(СВЦЭМ!$F$33:$F$776,СВЦЭМ!$A$33:$A$776,$A233,СВЦЭМ!$B$33:$B$776,K$226)+'СЕТ СН'!$F$15</f>
        <v>143.21464058000001</v>
      </c>
      <c r="L233" s="36">
        <f>SUMIFS(СВЦЭМ!$F$33:$F$776,СВЦЭМ!$A$33:$A$776,$A233,СВЦЭМ!$B$33:$B$776,L$226)+'СЕТ СН'!$F$15</f>
        <v>140.47598995000001</v>
      </c>
      <c r="M233" s="36">
        <f>SUMIFS(СВЦЭМ!$F$33:$F$776,СВЦЭМ!$A$33:$A$776,$A233,СВЦЭМ!$B$33:$B$776,M$226)+'СЕТ СН'!$F$15</f>
        <v>133.70892056</v>
      </c>
      <c r="N233" s="36">
        <f>SUMIFS(СВЦЭМ!$F$33:$F$776,СВЦЭМ!$A$33:$A$776,$A233,СВЦЭМ!$B$33:$B$776,N$226)+'СЕТ СН'!$F$15</f>
        <v>127.40647633</v>
      </c>
      <c r="O233" s="36">
        <f>SUMIFS(СВЦЭМ!$F$33:$F$776,СВЦЭМ!$A$33:$A$776,$A233,СВЦЭМ!$B$33:$B$776,O$226)+'СЕТ СН'!$F$15</f>
        <v>126.53319953</v>
      </c>
      <c r="P233" s="36">
        <f>SUMIFS(СВЦЭМ!$F$33:$F$776,СВЦЭМ!$A$33:$A$776,$A233,СВЦЭМ!$B$33:$B$776,P$226)+'СЕТ СН'!$F$15</f>
        <v>125.91896411</v>
      </c>
      <c r="Q233" s="36">
        <f>SUMIFS(СВЦЭМ!$F$33:$F$776,СВЦЭМ!$A$33:$A$776,$A233,СВЦЭМ!$B$33:$B$776,Q$226)+'СЕТ СН'!$F$15</f>
        <v>125.37782197999999</v>
      </c>
      <c r="R233" s="36">
        <f>SUMIFS(СВЦЭМ!$F$33:$F$776,СВЦЭМ!$A$33:$A$776,$A233,СВЦЭМ!$B$33:$B$776,R$226)+'СЕТ СН'!$F$15</f>
        <v>124.95140348</v>
      </c>
      <c r="S233" s="36">
        <f>SUMIFS(СВЦЭМ!$F$33:$F$776,СВЦЭМ!$A$33:$A$776,$A233,СВЦЭМ!$B$33:$B$776,S$226)+'СЕТ СН'!$F$15</f>
        <v>126.30014025</v>
      </c>
      <c r="T233" s="36">
        <f>SUMIFS(СВЦЭМ!$F$33:$F$776,СВЦЭМ!$A$33:$A$776,$A233,СВЦЭМ!$B$33:$B$776,T$226)+'СЕТ СН'!$F$15</f>
        <v>127.49828348</v>
      </c>
      <c r="U233" s="36">
        <f>SUMIFS(СВЦЭМ!$F$33:$F$776,СВЦЭМ!$A$33:$A$776,$A233,СВЦЭМ!$B$33:$B$776,U$226)+'СЕТ СН'!$F$15</f>
        <v>127.88558623</v>
      </c>
      <c r="V233" s="36">
        <f>SUMIFS(СВЦЭМ!$F$33:$F$776,СВЦЭМ!$A$33:$A$776,$A233,СВЦЭМ!$B$33:$B$776,V$226)+'СЕТ СН'!$F$15</f>
        <v>128.02461396999999</v>
      </c>
      <c r="W233" s="36">
        <f>SUMIFS(СВЦЭМ!$F$33:$F$776,СВЦЭМ!$A$33:$A$776,$A233,СВЦЭМ!$B$33:$B$776,W$226)+'СЕТ СН'!$F$15</f>
        <v>128.33062885000001</v>
      </c>
      <c r="X233" s="36">
        <f>SUMIFS(СВЦЭМ!$F$33:$F$776,СВЦЭМ!$A$33:$A$776,$A233,СВЦЭМ!$B$33:$B$776,X$226)+'СЕТ СН'!$F$15</f>
        <v>126.31077449</v>
      </c>
      <c r="Y233" s="36">
        <f>SUMIFS(СВЦЭМ!$F$33:$F$776,СВЦЭМ!$A$33:$A$776,$A233,СВЦЭМ!$B$33:$B$776,Y$226)+'СЕТ СН'!$F$15</f>
        <v>142.93896186000001</v>
      </c>
    </row>
    <row r="234" spans="1:27" ht="15.75" x14ac:dyDescent="0.2">
      <c r="A234" s="35">
        <f t="shared" si="6"/>
        <v>44082</v>
      </c>
      <c r="B234" s="36">
        <f>SUMIFS(СВЦЭМ!$F$33:$F$776,СВЦЭМ!$A$33:$A$776,$A234,СВЦЭМ!$B$33:$B$776,B$226)+'СЕТ СН'!$F$15</f>
        <v>149.42349143999999</v>
      </c>
      <c r="C234" s="36">
        <f>SUMIFS(СВЦЭМ!$F$33:$F$776,СВЦЭМ!$A$33:$A$776,$A234,СВЦЭМ!$B$33:$B$776,C$226)+'СЕТ СН'!$F$15</f>
        <v>158.19263203</v>
      </c>
      <c r="D234" s="36">
        <f>SUMIFS(СВЦЭМ!$F$33:$F$776,СВЦЭМ!$A$33:$A$776,$A234,СВЦЭМ!$B$33:$B$776,D$226)+'СЕТ СН'!$F$15</f>
        <v>168.47454307999999</v>
      </c>
      <c r="E234" s="36">
        <f>SUMIFS(СВЦЭМ!$F$33:$F$776,СВЦЭМ!$A$33:$A$776,$A234,СВЦЭМ!$B$33:$B$776,E$226)+'СЕТ СН'!$F$15</f>
        <v>172.70025792000001</v>
      </c>
      <c r="F234" s="36">
        <f>SUMIFS(СВЦЭМ!$F$33:$F$776,СВЦЭМ!$A$33:$A$776,$A234,СВЦЭМ!$B$33:$B$776,F$226)+'СЕТ СН'!$F$15</f>
        <v>166.69174014999999</v>
      </c>
      <c r="G234" s="36">
        <f>SUMIFS(СВЦЭМ!$F$33:$F$776,СВЦЭМ!$A$33:$A$776,$A234,СВЦЭМ!$B$33:$B$776,G$226)+'СЕТ СН'!$F$15</f>
        <v>159.69080500999999</v>
      </c>
      <c r="H234" s="36">
        <f>SUMIFS(СВЦЭМ!$F$33:$F$776,СВЦЭМ!$A$33:$A$776,$A234,СВЦЭМ!$B$33:$B$776,H$226)+'СЕТ СН'!$F$15</f>
        <v>150.99195327999999</v>
      </c>
      <c r="I234" s="36">
        <f>SUMIFS(СВЦЭМ!$F$33:$F$776,СВЦЭМ!$A$33:$A$776,$A234,СВЦЭМ!$B$33:$B$776,I$226)+'СЕТ СН'!$F$15</f>
        <v>145.28203232999999</v>
      </c>
      <c r="J234" s="36">
        <f>SUMIFS(СВЦЭМ!$F$33:$F$776,СВЦЭМ!$A$33:$A$776,$A234,СВЦЭМ!$B$33:$B$776,J$226)+'СЕТ СН'!$F$15</f>
        <v>135.41879825000001</v>
      </c>
      <c r="K234" s="36">
        <f>SUMIFS(СВЦЭМ!$F$33:$F$776,СВЦЭМ!$A$33:$A$776,$A234,СВЦЭМ!$B$33:$B$776,K$226)+'СЕТ СН'!$F$15</f>
        <v>135.27496711000001</v>
      </c>
      <c r="L234" s="36">
        <f>SUMIFS(СВЦЭМ!$F$33:$F$776,СВЦЭМ!$A$33:$A$776,$A234,СВЦЭМ!$B$33:$B$776,L$226)+'СЕТ СН'!$F$15</f>
        <v>127.54673569000001</v>
      </c>
      <c r="M234" s="36">
        <f>SUMIFS(СВЦЭМ!$F$33:$F$776,СВЦЭМ!$A$33:$A$776,$A234,СВЦЭМ!$B$33:$B$776,M$226)+'СЕТ СН'!$F$15</f>
        <v>125.12305307</v>
      </c>
      <c r="N234" s="36">
        <f>SUMIFS(СВЦЭМ!$F$33:$F$776,СВЦЭМ!$A$33:$A$776,$A234,СВЦЭМ!$B$33:$B$776,N$226)+'СЕТ СН'!$F$15</f>
        <v>112.57534996</v>
      </c>
      <c r="O234" s="36">
        <f>SUMIFS(СВЦЭМ!$F$33:$F$776,СВЦЭМ!$A$33:$A$776,$A234,СВЦЭМ!$B$33:$B$776,O$226)+'СЕТ СН'!$F$15</f>
        <v>110.70334729</v>
      </c>
      <c r="P234" s="36">
        <f>SUMIFS(СВЦЭМ!$F$33:$F$776,СВЦЭМ!$A$33:$A$776,$A234,СВЦЭМ!$B$33:$B$776,P$226)+'СЕТ СН'!$F$15</f>
        <v>110.84119797</v>
      </c>
      <c r="Q234" s="36">
        <f>SUMIFS(СВЦЭМ!$F$33:$F$776,СВЦЭМ!$A$33:$A$776,$A234,СВЦЭМ!$B$33:$B$776,Q$226)+'СЕТ СН'!$F$15</f>
        <v>111.8875992</v>
      </c>
      <c r="R234" s="36">
        <f>SUMIFS(СВЦЭМ!$F$33:$F$776,СВЦЭМ!$A$33:$A$776,$A234,СВЦЭМ!$B$33:$B$776,R$226)+'СЕТ СН'!$F$15</f>
        <v>108.67541835999999</v>
      </c>
      <c r="S234" s="36">
        <f>SUMIFS(СВЦЭМ!$F$33:$F$776,СВЦЭМ!$A$33:$A$776,$A234,СВЦЭМ!$B$33:$B$776,S$226)+'СЕТ СН'!$F$15</f>
        <v>111.86405911999999</v>
      </c>
      <c r="T234" s="36">
        <f>SUMIFS(СВЦЭМ!$F$33:$F$776,СВЦЭМ!$A$33:$A$776,$A234,СВЦЭМ!$B$33:$B$776,T$226)+'СЕТ СН'!$F$15</f>
        <v>113.56425983</v>
      </c>
      <c r="U234" s="36">
        <f>SUMIFS(СВЦЭМ!$F$33:$F$776,СВЦЭМ!$A$33:$A$776,$A234,СВЦЭМ!$B$33:$B$776,U$226)+'СЕТ СН'!$F$15</f>
        <v>115.7483953</v>
      </c>
      <c r="V234" s="36">
        <f>SUMIFS(СВЦЭМ!$F$33:$F$776,СВЦЭМ!$A$33:$A$776,$A234,СВЦЭМ!$B$33:$B$776,V$226)+'СЕТ СН'!$F$15</f>
        <v>118.09264118999999</v>
      </c>
      <c r="W234" s="36">
        <f>SUMIFS(СВЦЭМ!$F$33:$F$776,СВЦЭМ!$A$33:$A$776,$A234,СВЦЭМ!$B$33:$B$776,W$226)+'СЕТ СН'!$F$15</f>
        <v>117.33177714999999</v>
      </c>
      <c r="X234" s="36">
        <f>SUMIFS(СВЦЭМ!$F$33:$F$776,СВЦЭМ!$A$33:$A$776,$A234,СВЦЭМ!$B$33:$B$776,X$226)+'СЕТ СН'!$F$15</f>
        <v>117.83125337</v>
      </c>
      <c r="Y234" s="36">
        <f>SUMIFS(СВЦЭМ!$F$33:$F$776,СВЦЭМ!$A$33:$A$776,$A234,СВЦЭМ!$B$33:$B$776,Y$226)+'СЕТ СН'!$F$15</f>
        <v>135.34699119000001</v>
      </c>
    </row>
    <row r="235" spans="1:27" ht="15.75" x14ac:dyDescent="0.2">
      <c r="A235" s="35">
        <f t="shared" si="6"/>
        <v>44083</v>
      </c>
      <c r="B235" s="36">
        <f>SUMIFS(СВЦЭМ!$F$33:$F$776,СВЦЭМ!$A$33:$A$776,$A235,СВЦЭМ!$B$33:$B$776,B$226)+'СЕТ СН'!$F$15</f>
        <v>150.38754610000001</v>
      </c>
      <c r="C235" s="36">
        <f>SUMIFS(СВЦЭМ!$F$33:$F$776,СВЦЭМ!$A$33:$A$776,$A235,СВЦЭМ!$B$33:$B$776,C$226)+'СЕТ СН'!$F$15</f>
        <v>156.89355082</v>
      </c>
      <c r="D235" s="36">
        <f>SUMIFS(СВЦЭМ!$F$33:$F$776,СВЦЭМ!$A$33:$A$776,$A235,СВЦЭМ!$B$33:$B$776,D$226)+'СЕТ СН'!$F$15</f>
        <v>163.24087954999999</v>
      </c>
      <c r="E235" s="36">
        <f>SUMIFS(СВЦЭМ!$F$33:$F$776,СВЦЭМ!$A$33:$A$776,$A235,СВЦЭМ!$B$33:$B$776,E$226)+'СЕТ СН'!$F$15</f>
        <v>165.86982610000001</v>
      </c>
      <c r="F235" s="36">
        <f>SUMIFS(СВЦЭМ!$F$33:$F$776,СВЦЭМ!$A$33:$A$776,$A235,СВЦЭМ!$B$33:$B$776,F$226)+'СЕТ СН'!$F$15</f>
        <v>161.34923753000001</v>
      </c>
      <c r="G235" s="36">
        <f>SUMIFS(СВЦЭМ!$F$33:$F$776,СВЦЭМ!$A$33:$A$776,$A235,СВЦЭМ!$B$33:$B$776,G$226)+'СЕТ СН'!$F$15</f>
        <v>159.16113799999999</v>
      </c>
      <c r="H235" s="36">
        <f>SUMIFS(СВЦЭМ!$F$33:$F$776,СВЦЭМ!$A$33:$A$776,$A235,СВЦЭМ!$B$33:$B$776,H$226)+'СЕТ СН'!$F$15</f>
        <v>154.58105835999999</v>
      </c>
      <c r="I235" s="36">
        <f>SUMIFS(СВЦЭМ!$F$33:$F$776,СВЦЭМ!$A$33:$A$776,$A235,СВЦЭМ!$B$33:$B$776,I$226)+'СЕТ СН'!$F$15</f>
        <v>152.97439822000001</v>
      </c>
      <c r="J235" s="36">
        <f>SUMIFS(СВЦЭМ!$F$33:$F$776,СВЦЭМ!$A$33:$A$776,$A235,СВЦЭМ!$B$33:$B$776,J$226)+'СЕТ СН'!$F$15</f>
        <v>144.04960238000001</v>
      </c>
      <c r="K235" s="36">
        <f>SUMIFS(СВЦЭМ!$F$33:$F$776,СВЦЭМ!$A$33:$A$776,$A235,СВЦЭМ!$B$33:$B$776,K$226)+'СЕТ СН'!$F$15</f>
        <v>142.11194197</v>
      </c>
      <c r="L235" s="36">
        <f>SUMIFS(СВЦЭМ!$F$33:$F$776,СВЦЭМ!$A$33:$A$776,$A235,СВЦЭМ!$B$33:$B$776,L$226)+'СЕТ СН'!$F$15</f>
        <v>138.84723127999999</v>
      </c>
      <c r="M235" s="36">
        <f>SUMIFS(СВЦЭМ!$F$33:$F$776,СВЦЭМ!$A$33:$A$776,$A235,СВЦЭМ!$B$33:$B$776,M$226)+'СЕТ СН'!$F$15</f>
        <v>127.85783214</v>
      </c>
      <c r="N235" s="36">
        <f>SUMIFS(СВЦЭМ!$F$33:$F$776,СВЦЭМ!$A$33:$A$776,$A235,СВЦЭМ!$B$33:$B$776,N$226)+'СЕТ СН'!$F$15</f>
        <v>116.17785082</v>
      </c>
      <c r="O235" s="36">
        <f>SUMIFS(СВЦЭМ!$F$33:$F$776,СВЦЭМ!$A$33:$A$776,$A235,СВЦЭМ!$B$33:$B$776,O$226)+'СЕТ СН'!$F$15</f>
        <v>115.73772805999999</v>
      </c>
      <c r="P235" s="36">
        <f>SUMIFS(СВЦЭМ!$F$33:$F$776,СВЦЭМ!$A$33:$A$776,$A235,СВЦЭМ!$B$33:$B$776,P$226)+'СЕТ СН'!$F$15</f>
        <v>115.97728022</v>
      </c>
      <c r="Q235" s="36">
        <f>SUMIFS(СВЦЭМ!$F$33:$F$776,СВЦЭМ!$A$33:$A$776,$A235,СВЦЭМ!$B$33:$B$776,Q$226)+'СЕТ СН'!$F$15</f>
        <v>116.99679826000001</v>
      </c>
      <c r="R235" s="36">
        <f>SUMIFS(СВЦЭМ!$F$33:$F$776,СВЦЭМ!$A$33:$A$776,$A235,СВЦЭМ!$B$33:$B$776,R$226)+'СЕТ СН'!$F$15</f>
        <v>114.94206364</v>
      </c>
      <c r="S235" s="36">
        <f>SUMIFS(СВЦЭМ!$F$33:$F$776,СВЦЭМ!$A$33:$A$776,$A235,СВЦЭМ!$B$33:$B$776,S$226)+'СЕТ СН'!$F$15</f>
        <v>114.8842027</v>
      </c>
      <c r="T235" s="36">
        <f>SUMIFS(СВЦЭМ!$F$33:$F$776,СВЦЭМ!$A$33:$A$776,$A235,СВЦЭМ!$B$33:$B$776,T$226)+'СЕТ СН'!$F$15</f>
        <v>116.00956114</v>
      </c>
      <c r="U235" s="36">
        <f>SUMIFS(СВЦЭМ!$F$33:$F$776,СВЦЭМ!$A$33:$A$776,$A235,СВЦЭМ!$B$33:$B$776,U$226)+'СЕТ СН'!$F$15</f>
        <v>118.88252605</v>
      </c>
      <c r="V235" s="36">
        <f>SUMIFS(СВЦЭМ!$F$33:$F$776,СВЦЭМ!$A$33:$A$776,$A235,СВЦЭМ!$B$33:$B$776,V$226)+'СЕТ СН'!$F$15</f>
        <v>118.16518556</v>
      </c>
      <c r="W235" s="36">
        <f>SUMIFS(СВЦЭМ!$F$33:$F$776,СВЦЭМ!$A$33:$A$776,$A235,СВЦЭМ!$B$33:$B$776,W$226)+'СЕТ СН'!$F$15</f>
        <v>117.19817476999999</v>
      </c>
      <c r="X235" s="36">
        <f>SUMIFS(СВЦЭМ!$F$33:$F$776,СВЦЭМ!$A$33:$A$776,$A235,СВЦЭМ!$B$33:$B$776,X$226)+'СЕТ СН'!$F$15</f>
        <v>121.22856935999999</v>
      </c>
      <c r="Y235" s="36">
        <f>SUMIFS(СВЦЭМ!$F$33:$F$776,СВЦЭМ!$A$33:$A$776,$A235,СВЦЭМ!$B$33:$B$776,Y$226)+'СЕТ СН'!$F$15</f>
        <v>139.86386494000001</v>
      </c>
    </row>
    <row r="236" spans="1:27" ht="15.75" x14ac:dyDescent="0.2">
      <c r="A236" s="35">
        <f t="shared" si="6"/>
        <v>44084</v>
      </c>
      <c r="B236" s="36">
        <f>SUMIFS(СВЦЭМ!$F$33:$F$776,СВЦЭМ!$A$33:$A$776,$A236,СВЦЭМ!$B$33:$B$776,B$226)+'СЕТ СН'!$F$15</f>
        <v>143.2499875</v>
      </c>
      <c r="C236" s="36">
        <f>SUMIFS(СВЦЭМ!$F$33:$F$776,СВЦЭМ!$A$33:$A$776,$A236,СВЦЭМ!$B$33:$B$776,C$226)+'СЕТ СН'!$F$15</f>
        <v>152.48864832000001</v>
      </c>
      <c r="D236" s="36">
        <f>SUMIFS(СВЦЭМ!$F$33:$F$776,СВЦЭМ!$A$33:$A$776,$A236,СВЦЭМ!$B$33:$B$776,D$226)+'СЕТ СН'!$F$15</f>
        <v>156.53070635</v>
      </c>
      <c r="E236" s="36">
        <f>SUMIFS(СВЦЭМ!$F$33:$F$776,СВЦЭМ!$A$33:$A$776,$A236,СВЦЭМ!$B$33:$B$776,E$226)+'СЕТ СН'!$F$15</f>
        <v>158.39725601999999</v>
      </c>
      <c r="F236" s="36">
        <f>SUMIFS(СВЦЭМ!$F$33:$F$776,СВЦЭМ!$A$33:$A$776,$A236,СВЦЭМ!$B$33:$B$776,F$226)+'СЕТ СН'!$F$15</f>
        <v>158.71266954999999</v>
      </c>
      <c r="G236" s="36">
        <f>SUMIFS(СВЦЭМ!$F$33:$F$776,СВЦЭМ!$A$33:$A$776,$A236,СВЦЭМ!$B$33:$B$776,G$226)+'СЕТ СН'!$F$15</f>
        <v>154.63443312000001</v>
      </c>
      <c r="H236" s="36">
        <f>SUMIFS(СВЦЭМ!$F$33:$F$776,СВЦЭМ!$A$33:$A$776,$A236,СВЦЭМ!$B$33:$B$776,H$226)+'СЕТ СН'!$F$15</f>
        <v>145.85145742</v>
      </c>
      <c r="I236" s="36">
        <f>SUMIFS(СВЦЭМ!$F$33:$F$776,СВЦЭМ!$A$33:$A$776,$A236,СВЦЭМ!$B$33:$B$776,I$226)+'СЕТ СН'!$F$15</f>
        <v>137.72410393000001</v>
      </c>
      <c r="J236" s="36">
        <f>SUMIFS(СВЦЭМ!$F$33:$F$776,СВЦЭМ!$A$33:$A$776,$A236,СВЦЭМ!$B$33:$B$776,J$226)+'СЕТ СН'!$F$15</f>
        <v>133.82869224000001</v>
      </c>
      <c r="K236" s="36">
        <f>SUMIFS(СВЦЭМ!$F$33:$F$776,СВЦЭМ!$A$33:$A$776,$A236,СВЦЭМ!$B$33:$B$776,K$226)+'СЕТ СН'!$F$15</f>
        <v>135.2890792</v>
      </c>
      <c r="L236" s="36">
        <f>SUMIFS(СВЦЭМ!$F$33:$F$776,СВЦЭМ!$A$33:$A$776,$A236,СВЦЭМ!$B$33:$B$776,L$226)+'СЕТ СН'!$F$15</f>
        <v>136.3290653</v>
      </c>
      <c r="M236" s="36">
        <f>SUMIFS(СВЦЭМ!$F$33:$F$776,СВЦЭМ!$A$33:$A$776,$A236,СВЦЭМ!$B$33:$B$776,M$226)+'СЕТ СН'!$F$15</f>
        <v>127.63068355999999</v>
      </c>
      <c r="N236" s="36">
        <f>SUMIFS(СВЦЭМ!$F$33:$F$776,СВЦЭМ!$A$33:$A$776,$A236,СВЦЭМ!$B$33:$B$776,N$226)+'СЕТ СН'!$F$15</f>
        <v>113.02648517999999</v>
      </c>
      <c r="O236" s="36">
        <f>SUMIFS(СВЦЭМ!$F$33:$F$776,СВЦЭМ!$A$33:$A$776,$A236,СВЦЭМ!$B$33:$B$776,O$226)+'СЕТ СН'!$F$15</f>
        <v>110.48648344999999</v>
      </c>
      <c r="P236" s="36">
        <f>SUMIFS(СВЦЭМ!$F$33:$F$776,СВЦЭМ!$A$33:$A$776,$A236,СВЦЭМ!$B$33:$B$776,P$226)+'СЕТ СН'!$F$15</f>
        <v>110.83819568</v>
      </c>
      <c r="Q236" s="36">
        <f>SUMIFS(СВЦЭМ!$F$33:$F$776,СВЦЭМ!$A$33:$A$776,$A236,СВЦЭМ!$B$33:$B$776,Q$226)+'СЕТ СН'!$F$15</f>
        <v>112.19275553</v>
      </c>
      <c r="R236" s="36">
        <f>SUMIFS(СВЦЭМ!$F$33:$F$776,СВЦЭМ!$A$33:$A$776,$A236,СВЦЭМ!$B$33:$B$776,R$226)+'СЕТ СН'!$F$15</f>
        <v>110.60941384</v>
      </c>
      <c r="S236" s="36">
        <f>SUMIFS(СВЦЭМ!$F$33:$F$776,СВЦЭМ!$A$33:$A$776,$A236,СВЦЭМ!$B$33:$B$776,S$226)+'СЕТ СН'!$F$15</f>
        <v>109.70538633</v>
      </c>
      <c r="T236" s="36">
        <f>SUMIFS(СВЦЭМ!$F$33:$F$776,СВЦЭМ!$A$33:$A$776,$A236,СВЦЭМ!$B$33:$B$776,T$226)+'СЕТ СН'!$F$15</f>
        <v>110.20116831999999</v>
      </c>
      <c r="U236" s="36">
        <f>SUMIFS(СВЦЭМ!$F$33:$F$776,СВЦЭМ!$A$33:$A$776,$A236,СВЦЭМ!$B$33:$B$776,U$226)+'СЕТ СН'!$F$15</f>
        <v>113.82733390999999</v>
      </c>
      <c r="V236" s="36">
        <f>SUMIFS(СВЦЭМ!$F$33:$F$776,СВЦЭМ!$A$33:$A$776,$A236,СВЦЭМ!$B$33:$B$776,V$226)+'СЕТ СН'!$F$15</f>
        <v>116.22917692</v>
      </c>
      <c r="W236" s="36">
        <f>SUMIFS(СВЦЭМ!$F$33:$F$776,СВЦЭМ!$A$33:$A$776,$A236,СВЦЭМ!$B$33:$B$776,W$226)+'СЕТ СН'!$F$15</f>
        <v>114.55551205</v>
      </c>
      <c r="X236" s="36">
        <f>SUMIFS(СВЦЭМ!$F$33:$F$776,СВЦЭМ!$A$33:$A$776,$A236,СВЦЭМ!$B$33:$B$776,X$226)+'СЕТ СН'!$F$15</f>
        <v>117.13740231</v>
      </c>
      <c r="Y236" s="36">
        <f>SUMIFS(СВЦЭМ!$F$33:$F$776,СВЦЭМ!$A$33:$A$776,$A236,СВЦЭМ!$B$33:$B$776,Y$226)+'СЕТ СН'!$F$15</f>
        <v>133.32030749</v>
      </c>
    </row>
    <row r="237" spans="1:27" ht="15.75" x14ac:dyDescent="0.2">
      <c r="A237" s="35">
        <f t="shared" si="6"/>
        <v>44085</v>
      </c>
      <c r="B237" s="36">
        <f>SUMIFS(СВЦЭМ!$F$33:$F$776,СВЦЭМ!$A$33:$A$776,$A237,СВЦЭМ!$B$33:$B$776,B$226)+'СЕТ СН'!$F$15</f>
        <v>144.63734113000001</v>
      </c>
      <c r="C237" s="36">
        <f>SUMIFS(СВЦЭМ!$F$33:$F$776,СВЦЭМ!$A$33:$A$776,$A237,СВЦЭМ!$B$33:$B$776,C$226)+'СЕТ СН'!$F$15</f>
        <v>148.50343051999999</v>
      </c>
      <c r="D237" s="36">
        <f>SUMIFS(СВЦЭМ!$F$33:$F$776,СВЦЭМ!$A$33:$A$776,$A237,СВЦЭМ!$B$33:$B$776,D$226)+'СЕТ СН'!$F$15</f>
        <v>150.96020583999999</v>
      </c>
      <c r="E237" s="36">
        <f>SUMIFS(СВЦЭМ!$F$33:$F$776,СВЦЭМ!$A$33:$A$776,$A237,СВЦЭМ!$B$33:$B$776,E$226)+'СЕТ СН'!$F$15</f>
        <v>155.42802139</v>
      </c>
      <c r="F237" s="36">
        <f>SUMIFS(СВЦЭМ!$F$33:$F$776,СВЦЭМ!$A$33:$A$776,$A237,СВЦЭМ!$B$33:$B$776,F$226)+'СЕТ СН'!$F$15</f>
        <v>156.25472550999999</v>
      </c>
      <c r="G237" s="36">
        <f>SUMIFS(СВЦЭМ!$F$33:$F$776,СВЦЭМ!$A$33:$A$776,$A237,СВЦЭМ!$B$33:$B$776,G$226)+'СЕТ СН'!$F$15</f>
        <v>153.01112352000001</v>
      </c>
      <c r="H237" s="36">
        <f>SUMIFS(СВЦЭМ!$F$33:$F$776,СВЦЭМ!$A$33:$A$776,$A237,СВЦЭМ!$B$33:$B$776,H$226)+'СЕТ СН'!$F$15</f>
        <v>143.44837457</v>
      </c>
      <c r="I237" s="36">
        <f>SUMIFS(СВЦЭМ!$F$33:$F$776,СВЦЭМ!$A$33:$A$776,$A237,СВЦЭМ!$B$33:$B$776,I$226)+'СЕТ СН'!$F$15</f>
        <v>133.24106330999999</v>
      </c>
      <c r="J237" s="36">
        <f>SUMIFS(СВЦЭМ!$F$33:$F$776,СВЦЭМ!$A$33:$A$776,$A237,СВЦЭМ!$B$33:$B$776,J$226)+'СЕТ СН'!$F$15</f>
        <v>126.14627301</v>
      </c>
      <c r="K237" s="36">
        <f>SUMIFS(СВЦЭМ!$F$33:$F$776,СВЦЭМ!$A$33:$A$776,$A237,СВЦЭМ!$B$33:$B$776,K$226)+'СЕТ СН'!$F$15</f>
        <v>124.9492489</v>
      </c>
      <c r="L237" s="36">
        <f>SUMIFS(СВЦЭМ!$F$33:$F$776,СВЦЭМ!$A$33:$A$776,$A237,СВЦЭМ!$B$33:$B$776,L$226)+'СЕТ СН'!$F$15</f>
        <v>131.07733099000001</v>
      </c>
      <c r="M237" s="36">
        <f>SUMIFS(СВЦЭМ!$F$33:$F$776,СВЦЭМ!$A$33:$A$776,$A237,СВЦЭМ!$B$33:$B$776,M$226)+'СЕТ СН'!$F$15</f>
        <v>123.62460313</v>
      </c>
      <c r="N237" s="36">
        <f>SUMIFS(СВЦЭМ!$F$33:$F$776,СВЦЭМ!$A$33:$A$776,$A237,СВЦЭМ!$B$33:$B$776,N$226)+'СЕТ СН'!$F$15</f>
        <v>114.61718689</v>
      </c>
      <c r="O237" s="36">
        <f>SUMIFS(СВЦЭМ!$F$33:$F$776,СВЦЭМ!$A$33:$A$776,$A237,СВЦЭМ!$B$33:$B$776,O$226)+'СЕТ СН'!$F$15</f>
        <v>111.03975681999999</v>
      </c>
      <c r="P237" s="36">
        <f>SUMIFS(СВЦЭМ!$F$33:$F$776,СВЦЭМ!$A$33:$A$776,$A237,СВЦЭМ!$B$33:$B$776,P$226)+'СЕТ СН'!$F$15</f>
        <v>110.49454170999999</v>
      </c>
      <c r="Q237" s="36">
        <f>SUMIFS(СВЦЭМ!$F$33:$F$776,СВЦЭМ!$A$33:$A$776,$A237,СВЦЭМ!$B$33:$B$776,Q$226)+'СЕТ СН'!$F$15</f>
        <v>110.18515834999999</v>
      </c>
      <c r="R237" s="36">
        <f>SUMIFS(СВЦЭМ!$F$33:$F$776,СВЦЭМ!$A$33:$A$776,$A237,СВЦЭМ!$B$33:$B$776,R$226)+'СЕТ СН'!$F$15</f>
        <v>108.98701131999999</v>
      </c>
      <c r="S237" s="36">
        <f>SUMIFS(СВЦЭМ!$F$33:$F$776,СВЦЭМ!$A$33:$A$776,$A237,СВЦЭМ!$B$33:$B$776,S$226)+'СЕТ СН'!$F$15</f>
        <v>108.98162560999999</v>
      </c>
      <c r="T237" s="36">
        <f>SUMIFS(СВЦЭМ!$F$33:$F$776,СВЦЭМ!$A$33:$A$776,$A237,СВЦЭМ!$B$33:$B$776,T$226)+'СЕТ СН'!$F$15</f>
        <v>107.93691293000001</v>
      </c>
      <c r="U237" s="36">
        <f>SUMIFS(СВЦЭМ!$F$33:$F$776,СВЦЭМ!$A$33:$A$776,$A237,СВЦЭМ!$B$33:$B$776,U$226)+'СЕТ СН'!$F$15</f>
        <v>109.07258647</v>
      </c>
      <c r="V237" s="36">
        <f>SUMIFS(СВЦЭМ!$F$33:$F$776,СВЦЭМ!$A$33:$A$776,$A237,СВЦЭМ!$B$33:$B$776,V$226)+'СЕТ СН'!$F$15</f>
        <v>111.83952664</v>
      </c>
      <c r="W237" s="36">
        <f>SUMIFS(СВЦЭМ!$F$33:$F$776,СВЦЭМ!$A$33:$A$776,$A237,СВЦЭМ!$B$33:$B$776,W$226)+'СЕТ СН'!$F$15</f>
        <v>110.82377647</v>
      </c>
      <c r="X237" s="36">
        <f>SUMIFS(СВЦЭМ!$F$33:$F$776,СВЦЭМ!$A$33:$A$776,$A237,СВЦЭМ!$B$33:$B$776,X$226)+'СЕТ СН'!$F$15</f>
        <v>111.49644617</v>
      </c>
      <c r="Y237" s="36">
        <f>SUMIFS(СВЦЭМ!$F$33:$F$776,СВЦЭМ!$A$33:$A$776,$A237,СВЦЭМ!$B$33:$B$776,Y$226)+'СЕТ СН'!$F$15</f>
        <v>119.46165585999999</v>
      </c>
    </row>
    <row r="238" spans="1:27" ht="15.75" x14ac:dyDescent="0.2">
      <c r="A238" s="35">
        <f t="shared" si="6"/>
        <v>44086</v>
      </c>
      <c r="B238" s="36">
        <f>SUMIFS(СВЦЭМ!$F$33:$F$776,СВЦЭМ!$A$33:$A$776,$A238,СВЦЭМ!$B$33:$B$776,B$226)+'СЕТ СН'!$F$15</f>
        <v>139.39891743000001</v>
      </c>
      <c r="C238" s="36">
        <f>SUMIFS(СВЦЭМ!$F$33:$F$776,СВЦЭМ!$A$33:$A$776,$A238,СВЦЭМ!$B$33:$B$776,C$226)+'СЕТ СН'!$F$15</f>
        <v>146.56897090000001</v>
      </c>
      <c r="D238" s="36">
        <f>SUMIFS(СВЦЭМ!$F$33:$F$776,СВЦЭМ!$A$33:$A$776,$A238,СВЦЭМ!$B$33:$B$776,D$226)+'СЕТ СН'!$F$15</f>
        <v>149.99157201</v>
      </c>
      <c r="E238" s="36">
        <f>SUMIFS(СВЦЭМ!$F$33:$F$776,СВЦЭМ!$A$33:$A$776,$A238,СВЦЭМ!$B$33:$B$776,E$226)+'СЕТ СН'!$F$15</f>
        <v>154.15667350000001</v>
      </c>
      <c r="F238" s="36">
        <f>SUMIFS(СВЦЭМ!$F$33:$F$776,СВЦЭМ!$A$33:$A$776,$A238,СВЦЭМ!$B$33:$B$776,F$226)+'СЕТ СН'!$F$15</f>
        <v>156.69921887999999</v>
      </c>
      <c r="G238" s="36">
        <f>SUMIFS(СВЦЭМ!$F$33:$F$776,СВЦЭМ!$A$33:$A$776,$A238,СВЦЭМ!$B$33:$B$776,G$226)+'СЕТ СН'!$F$15</f>
        <v>154.52125602999999</v>
      </c>
      <c r="H238" s="36">
        <f>SUMIFS(СВЦЭМ!$F$33:$F$776,СВЦЭМ!$A$33:$A$776,$A238,СВЦЭМ!$B$33:$B$776,H$226)+'СЕТ СН'!$F$15</f>
        <v>147.47762363000001</v>
      </c>
      <c r="I238" s="36">
        <f>SUMIFS(СВЦЭМ!$F$33:$F$776,СВЦЭМ!$A$33:$A$776,$A238,СВЦЭМ!$B$33:$B$776,I$226)+'СЕТ СН'!$F$15</f>
        <v>140.46793432000001</v>
      </c>
      <c r="J238" s="36">
        <f>SUMIFS(СВЦЭМ!$F$33:$F$776,СВЦЭМ!$A$33:$A$776,$A238,СВЦЭМ!$B$33:$B$776,J$226)+'СЕТ СН'!$F$15</f>
        <v>131.99573303</v>
      </c>
      <c r="K238" s="36">
        <f>SUMIFS(СВЦЭМ!$F$33:$F$776,СВЦЭМ!$A$33:$A$776,$A238,СВЦЭМ!$B$33:$B$776,K$226)+'СЕТ СН'!$F$15</f>
        <v>127.29604585</v>
      </c>
      <c r="L238" s="36">
        <f>SUMIFS(СВЦЭМ!$F$33:$F$776,СВЦЭМ!$A$33:$A$776,$A238,СВЦЭМ!$B$33:$B$776,L$226)+'СЕТ СН'!$F$15</f>
        <v>123.6578818</v>
      </c>
      <c r="M238" s="36">
        <f>SUMIFS(СВЦЭМ!$F$33:$F$776,СВЦЭМ!$A$33:$A$776,$A238,СВЦЭМ!$B$33:$B$776,M$226)+'СЕТ СН'!$F$15</f>
        <v>115.96420877</v>
      </c>
      <c r="N238" s="36">
        <f>SUMIFS(СВЦЭМ!$F$33:$F$776,СВЦЭМ!$A$33:$A$776,$A238,СВЦЭМ!$B$33:$B$776,N$226)+'СЕТ СН'!$F$15</f>
        <v>110.63543842999999</v>
      </c>
      <c r="O238" s="36">
        <f>SUMIFS(СВЦЭМ!$F$33:$F$776,СВЦЭМ!$A$33:$A$776,$A238,СВЦЭМ!$B$33:$B$776,O$226)+'СЕТ СН'!$F$15</f>
        <v>110.91280208000001</v>
      </c>
      <c r="P238" s="36">
        <f>SUMIFS(СВЦЭМ!$F$33:$F$776,СВЦЭМ!$A$33:$A$776,$A238,СВЦЭМ!$B$33:$B$776,P$226)+'СЕТ СН'!$F$15</f>
        <v>109.25115235</v>
      </c>
      <c r="Q238" s="36">
        <f>SUMIFS(СВЦЭМ!$F$33:$F$776,СВЦЭМ!$A$33:$A$776,$A238,СВЦЭМ!$B$33:$B$776,Q$226)+'СЕТ СН'!$F$15</f>
        <v>109.10451999</v>
      </c>
      <c r="R238" s="36">
        <f>SUMIFS(СВЦЭМ!$F$33:$F$776,СВЦЭМ!$A$33:$A$776,$A238,СВЦЭМ!$B$33:$B$776,R$226)+'СЕТ СН'!$F$15</f>
        <v>107.33342003999999</v>
      </c>
      <c r="S238" s="36">
        <f>SUMIFS(СВЦЭМ!$F$33:$F$776,СВЦЭМ!$A$33:$A$776,$A238,СВЦЭМ!$B$33:$B$776,S$226)+'СЕТ СН'!$F$15</f>
        <v>108.42719859</v>
      </c>
      <c r="T238" s="36">
        <f>SUMIFS(СВЦЭМ!$F$33:$F$776,СВЦЭМ!$A$33:$A$776,$A238,СВЦЭМ!$B$33:$B$776,T$226)+'СЕТ СН'!$F$15</f>
        <v>109.23634955999999</v>
      </c>
      <c r="U238" s="36">
        <f>SUMIFS(СВЦЭМ!$F$33:$F$776,СВЦЭМ!$A$33:$A$776,$A238,СВЦЭМ!$B$33:$B$776,U$226)+'СЕТ СН'!$F$15</f>
        <v>110.92181115</v>
      </c>
      <c r="V238" s="36">
        <f>SUMIFS(СВЦЭМ!$F$33:$F$776,СВЦЭМ!$A$33:$A$776,$A238,СВЦЭМ!$B$33:$B$776,V$226)+'СЕТ СН'!$F$15</f>
        <v>113.64565974999999</v>
      </c>
      <c r="W238" s="36">
        <f>SUMIFS(СВЦЭМ!$F$33:$F$776,СВЦЭМ!$A$33:$A$776,$A238,СВЦЭМ!$B$33:$B$776,W$226)+'СЕТ СН'!$F$15</f>
        <v>113.00020307</v>
      </c>
      <c r="X238" s="36">
        <f>SUMIFS(СВЦЭМ!$F$33:$F$776,СВЦЭМ!$A$33:$A$776,$A238,СВЦЭМ!$B$33:$B$776,X$226)+'СЕТ СН'!$F$15</f>
        <v>103.99352722</v>
      </c>
      <c r="Y238" s="36">
        <f>SUMIFS(СВЦЭМ!$F$33:$F$776,СВЦЭМ!$A$33:$A$776,$A238,СВЦЭМ!$B$33:$B$776,Y$226)+'СЕТ СН'!$F$15</f>
        <v>115.74825378</v>
      </c>
    </row>
    <row r="239" spans="1:27" ht="15.75" x14ac:dyDescent="0.2">
      <c r="A239" s="35">
        <f t="shared" si="6"/>
        <v>44087</v>
      </c>
      <c r="B239" s="36">
        <f>SUMIFS(СВЦЭМ!$F$33:$F$776,СВЦЭМ!$A$33:$A$776,$A239,СВЦЭМ!$B$33:$B$776,B$226)+'СЕТ СН'!$F$15</f>
        <v>132.67480076000001</v>
      </c>
      <c r="C239" s="36">
        <f>SUMIFS(СВЦЭМ!$F$33:$F$776,СВЦЭМ!$A$33:$A$776,$A239,СВЦЭМ!$B$33:$B$776,C$226)+'СЕТ СН'!$F$15</f>
        <v>136.72496147999999</v>
      </c>
      <c r="D239" s="36">
        <f>SUMIFS(СВЦЭМ!$F$33:$F$776,СВЦЭМ!$A$33:$A$776,$A239,СВЦЭМ!$B$33:$B$776,D$226)+'СЕТ СН'!$F$15</f>
        <v>140.36477321000001</v>
      </c>
      <c r="E239" s="36">
        <f>SUMIFS(СВЦЭМ!$F$33:$F$776,СВЦЭМ!$A$33:$A$776,$A239,СВЦЭМ!$B$33:$B$776,E$226)+'СЕТ СН'!$F$15</f>
        <v>142.30348810999999</v>
      </c>
      <c r="F239" s="36">
        <f>SUMIFS(СВЦЭМ!$F$33:$F$776,СВЦЭМ!$A$33:$A$776,$A239,СВЦЭМ!$B$33:$B$776,F$226)+'СЕТ СН'!$F$15</f>
        <v>143.51126006000001</v>
      </c>
      <c r="G239" s="36">
        <f>SUMIFS(СВЦЭМ!$F$33:$F$776,СВЦЭМ!$A$33:$A$776,$A239,СВЦЭМ!$B$33:$B$776,G$226)+'СЕТ СН'!$F$15</f>
        <v>141.77723019999999</v>
      </c>
      <c r="H239" s="36">
        <f>SUMIFS(СВЦЭМ!$F$33:$F$776,СВЦЭМ!$A$33:$A$776,$A239,СВЦЭМ!$B$33:$B$776,H$226)+'СЕТ СН'!$F$15</f>
        <v>140.54176207</v>
      </c>
      <c r="I239" s="36">
        <f>SUMIFS(СВЦЭМ!$F$33:$F$776,СВЦЭМ!$A$33:$A$776,$A239,СВЦЭМ!$B$33:$B$776,I$226)+'СЕТ СН'!$F$15</f>
        <v>135.50472995000001</v>
      </c>
      <c r="J239" s="36">
        <f>SUMIFS(СВЦЭМ!$F$33:$F$776,СВЦЭМ!$A$33:$A$776,$A239,СВЦЭМ!$B$33:$B$776,J$226)+'СЕТ СН'!$F$15</f>
        <v>126.55230100999999</v>
      </c>
      <c r="K239" s="36">
        <f>SUMIFS(СВЦЭМ!$F$33:$F$776,СВЦЭМ!$A$33:$A$776,$A239,СВЦЭМ!$B$33:$B$776,K$226)+'СЕТ СН'!$F$15</f>
        <v>118.57625489</v>
      </c>
      <c r="L239" s="36">
        <f>SUMIFS(СВЦЭМ!$F$33:$F$776,СВЦЭМ!$A$33:$A$776,$A239,СВЦЭМ!$B$33:$B$776,L$226)+'СЕТ СН'!$F$15</f>
        <v>115.06270738000001</v>
      </c>
      <c r="M239" s="36">
        <f>SUMIFS(СВЦЭМ!$F$33:$F$776,СВЦЭМ!$A$33:$A$776,$A239,СВЦЭМ!$B$33:$B$776,M$226)+'СЕТ СН'!$F$15</f>
        <v>106.25683145000001</v>
      </c>
      <c r="N239" s="36">
        <f>SUMIFS(СВЦЭМ!$F$33:$F$776,СВЦЭМ!$A$33:$A$776,$A239,СВЦЭМ!$B$33:$B$776,N$226)+'СЕТ СН'!$F$15</f>
        <v>98.697531319999996</v>
      </c>
      <c r="O239" s="36">
        <f>SUMIFS(СВЦЭМ!$F$33:$F$776,СВЦЭМ!$A$33:$A$776,$A239,СВЦЭМ!$B$33:$B$776,O$226)+'СЕТ СН'!$F$15</f>
        <v>98.554198439999993</v>
      </c>
      <c r="P239" s="36">
        <f>SUMIFS(СВЦЭМ!$F$33:$F$776,СВЦЭМ!$A$33:$A$776,$A239,СВЦЭМ!$B$33:$B$776,P$226)+'СЕТ СН'!$F$15</f>
        <v>96.920086609999998</v>
      </c>
      <c r="Q239" s="36">
        <f>SUMIFS(СВЦЭМ!$F$33:$F$776,СВЦЭМ!$A$33:$A$776,$A239,СВЦЭМ!$B$33:$B$776,Q$226)+'СЕТ СН'!$F$15</f>
        <v>96.815675940000006</v>
      </c>
      <c r="R239" s="36">
        <f>SUMIFS(СВЦЭМ!$F$33:$F$776,СВЦЭМ!$A$33:$A$776,$A239,СВЦЭМ!$B$33:$B$776,R$226)+'СЕТ СН'!$F$15</f>
        <v>96.547190959999995</v>
      </c>
      <c r="S239" s="36">
        <f>SUMIFS(СВЦЭМ!$F$33:$F$776,СВЦЭМ!$A$33:$A$776,$A239,СВЦЭМ!$B$33:$B$776,S$226)+'СЕТ СН'!$F$15</f>
        <v>98.394521999999995</v>
      </c>
      <c r="T239" s="36">
        <f>SUMIFS(СВЦЭМ!$F$33:$F$776,СВЦЭМ!$A$33:$A$776,$A239,СВЦЭМ!$B$33:$B$776,T$226)+'СЕТ СН'!$F$15</f>
        <v>99.269436519999999</v>
      </c>
      <c r="U239" s="36">
        <f>SUMIFS(СВЦЭМ!$F$33:$F$776,СВЦЭМ!$A$33:$A$776,$A239,СВЦЭМ!$B$33:$B$776,U$226)+'СЕТ СН'!$F$15</f>
        <v>101.4371944</v>
      </c>
      <c r="V239" s="36">
        <f>SUMIFS(СВЦЭМ!$F$33:$F$776,СВЦЭМ!$A$33:$A$776,$A239,СВЦЭМ!$B$33:$B$776,V$226)+'СЕТ СН'!$F$15</f>
        <v>105.36150957</v>
      </c>
      <c r="W239" s="36">
        <f>SUMIFS(СВЦЭМ!$F$33:$F$776,СВЦЭМ!$A$33:$A$776,$A239,СВЦЭМ!$B$33:$B$776,W$226)+'СЕТ СН'!$F$15</f>
        <v>104.5196122</v>
      </c>
      <c r="X239" s="36">
        <f>SUMIFS(СВЦЭМ!$F$33:$F$776,СВЦЭМ!$A$33:$A$776,$A239,СВЦЭМ!$B$33:$B$776,X$226)+'СЕТ СН'!$F$15</f>
        <v>100.33784188</v>
      </c>
      <c r="Y239" s="36">
        <f>SUMIFS(СВЦЭМ!$F$33:$F$776,СВЦЭМ!$A$33:$A$776,$A239,СВЦЭМ!$B$33:$B$776,Y$226)+'СЕТ СН'!$F$15</f>
        <v>115.17132914</v>
      </c>
    </row>
    <row r="240" spans="1:27" ht="15.75" x14ac:dyDescent="0.2">
      <c r="A240" s="35">
        <f t="shared" si="6"/>
        <v>44088</v>
      </c>
      <c r="B240" s="36">
        <f>SUMIFS(СВЦЭМ!$F$33:$F$776,СВЦЭМ!$A$33:$A$776,$A240,СВЦЭМ!$B$33:$B$776,B$226)+'СЕТ СН'!$F$15</f>
        <v>132.84544740000001</v>
      </c>
      <c r="C240" s="36">
        <f>SUMIFS(СВЦЭМ!$F$33:$F$776,СВЦЭМ!$A$33:$A$776,$A240,СВЦЭМ!$B$33:$B$776,C$226)+'СЕТ СН'!$F$15</f>
        <v>140.18821729999999</v>
      </c>
      <c r="D240" s="36">
        <f>SUMIFS(СВЦЭМ!$F$33:$F$776,СВЦЭМ!$A$33:$A$776,$A240,СВЦЭМ!$B$33:$B$776,D$226)+'СЕТ СН'!$F$15</f>
        <v>141.27521777999999</v>
      </c>
      <c r="E240" s="36">
        <f>SUMIFS(СВЦЭМ!$F$33:$F$776,СВЦЭМ!$A$33:$A$776,$A240,СВЦЭМ!$B$33:$B$776,E$226)+'СЕТ СН'!$F$15</f>
        <v>141.00426594999999</v>
      </c>
      <c r="F240" s="36">
        <f>SUMIFS(СВЦЭМ!$F$33:$F$776,СВЦЭМ!$A$33:$A$776,$A240,СВЦЭМ!$B$33:$B$776,F$226)+'СЕТ СН'!$F$15</f>
        <v>140.83662326000001</v>
      </c>
      <c r="G240" s="36">
        <f>SUMIFS(СВЦЭМ!$F$33:$F$776,СВЦЭМ!$A$33:$A$776,$A240,СВЦЭМ!$B$33:$B$776,G$226)+'СЕТ СН'!$F$15</f>
        <v>141.52532896</v>
      </c>
      <c r="H240" s="36">
        <f>SUMIFS(СВЦЭМ!$F$33:$F$776,СВЦЭМ!$A$33:$A$776,$A240,СВЦЭМ!$B$33:$B$776,H$226)+'СЕТ СН'!$F$15</f>
        <v>148.86803774000001</v>
      </c>
      <c r="I240" s="36">
        <f>SUMIFS(СВЦЭМ!$F$33:$F$776,СВЦЭМ!$A$33:$A$776,$A240,СВЦЭМ!$B$33:$B$776,I$226)+'СЕТ СН'!$F$15</f>
        <v>145.21668117999999</v>
      </c>
      <c r="J240" s="36">
        <f>SUMIFS(СВЦЭМ!$F$33:$F$776,СВЦЭМ!$A$33:$A$776,$A240,СВЦЭМ!$B$33:$B$776,J$226)+'СЕТ СН'!$F$15</f>
        <v>137.29757140000001</v>
      </c>
      <c r="K240" s="36">
        <f>SUMIFS(СВЦЭМ!$F$33:$F$776,СВЦЭМ!$A$33:$A$776,$A240,СВЦЭМ!$B$33:$B$776,K$226)+'СЕТ СН'!$F$15</f>
        <v>132.09385114</v>
      </c>
      <c r="L240" s="36">
        <f>SUMIFS(СВЦЭМ!$F$33:$F$776,СВЦЭМ!$A$33:$A$776,$A240,СВЦЭМ!$B$33:$B$776,L$226)+'СЕТ СН'!$F$15</f>
        <v>129.83464964999999</v>
      </c>
      <c r="M240" s="36">
        <f>SUMIFS(СВЦЭМ!$F$33:$F$776,СВЦЭМ!$A$33:$A$776,$A240,СВЦЭМ!$B$33:$B$776,M$226)+'СЕТ СН'!$F$15</f>
        <v>119.02086672999999</v>
      </c>
      <c r="N240" s="36">
        <f>SUMIFS(СВЦЭМ!$F$33:$F$776,СВЦЭМ!$A$33:$A$776,$A240,СВЦЭМ!$B$33:$B$776,N$226)+'СЕТ СН'!$F$15</f>
        <v>110.42848753</v>
      </c>
      <c r="O240" s="36">
        <f>SUMIFS(СВЦЭМ!$F$33:$F$776,СВЦЭМ!$A$33:$A$776,$A240,СВЦЭМ!$B$33:$B$776,O$226)+'СЕТ СН'!$F$15</f>
        <v>109.69096741</v>
      </c>
      <c r="P240" s="36">
        <f>SUMIFS(СВЦЭМ!$F$33:$F$776,СВЦЭМ!$A$33:$A$776,$A240,СВЦЭМ!$B$33:$B$776,P$226)+'СЕТ СН'!$F$15</f>
        <v>110.25607832</v>
      </c>
      <c r="Q240" s="36">
        <f>SUMIFS(СВЦЭМ!$F$33:$F$776,СВЦЭМ!$A$33:$A$776,$A240,СВЦЭМ!$B$33:$B$776,Q$226)+'СЕТ СН'!$F$15</f>
        <v>110.86740596999999</v>
      </c>
      <c r="R240" s="36">
        <f>SUMIFS(СВЦЭМ!$F$33:$F$776,СВЦЭМ!$A$33:$A$776,$A240,СВЦЭМ!$B$33:$B$776,R$226)+'СЕТ СН'!$F$15</f>
        <v>107.9579822</v>
      </c>
      <c r="S240" s="36">
        <f>SUMIFS(СВЦЭМ!$F$33:$F$776,СВЦЭМ!$A$33:$A$776,$A240,СВЦЭМ!$B$33:$B$776,S$226)+'СЕТ СН'!$F$15</f>
        <v>108.59576262</v>
      </c>
      <c r="T240" s="36">
        <f>SUMIFS(СВЦЭМ!$F$33:$F$776,СВЦЭМ!$A$33:$A$776,$A240,СВЦЭМ!$B$33:$B$776,T$226)+'СЕТ СН'!$F$15</f>
        <v>108.16040820000001</v>
      </c>
      <c r="U240" s="36">
        <f>SUMIFS(СВЦЭМ!$F$33:$F$776,СВЦЭМ!$A$33:$A$776,$A240,СВЦЭМ!$B$33:$B$776,U$226)+'СЕТ СН'!$F$15</f>
        <v>104.59073523000001</v>
      </c>
      <c r="V240" s="36">
        <f>SUMIFS(СВЦЭМ!$F$33:$F$776,СВЦЭМ!$A$33:$A$776,$A240,СВЦЭМ!$B$33:$B$776,V$226)+'СЕТ СН'!$F$15</f>
        <v>103.6435759</v>
      </c>
      <c r="W240" s="36">
        <f>SUMIFS(СВЦЭМ!$F$33:$F$776,СВЦЭМ!$A$33:$A$776,$A240,СВЦЭМ!$B$33:$B$776,W$226)+'СЕТ СН'!$F$15</f>
        <v>105.61002627000001</v>
      </c>
      <c r="X240" s="36">
        <f>SUMIFS(СВЦЭМ!$F$33:$F$776,СВЦЭМ!$A$33:$A$776,$A240,СВЦЭМ!$B$33:$B$776,X$226)+'СЕТ СН'!$F$15</f>
        <v>110.01619015</v>
      </c>
      <c r="Y240" s="36">
        <f>SUMIFS(СВЦЭМ!$F$33:$F$776,СВЦЭМ!$A$33:$A$776,$A240,СВЦЭМ!$B$33:$B$776,Y$226)+'СЕТ СН'!$F$15</f>
        <v>130.23336689000001</v>
      </c>
    </row>
    <row r="241" spans="1:25" ht="15.75" x14ac:dyDescent="0.2">
      <c r="A241" s="35">
        <f t="shared" si="6"/>
        <v>44089</v>
      </c>
      <c r="B241" s="36">
        <f>SUMIFS(СВЦЭМ!$F$33:$F$776,СВЦЭМ!$A$33:$A$776,$A241,СВЦЭМ!$B$33:$B$776,B$226)+'СЕТ СН'!$F$15</f>
        <v>137.74491474000001</v>
      </c>
      <c r="C241" s="36">
        <f>SUMIFS(СВЦЭМ!$F$33:$F$776,СВЦЭМ!$A$33:$A$776,$A241,СВЦЭМ!$B$33:$B$776,C$226)+'СЕТ СН'!$F$15</f>
        <v>140.40028482</v>
      </c>
      <c r="D241" s="36">
        <f>SUMIFS(СВЦЭМ!$F$33:$F$776,СВЦЭМ!$A$33:$A$776,$A241,СВЦЭМ!$B$33:$B$776,D$226)+'СЕТ СН'!$F$15</f>
        <v>145.16818212999999</v>
      </c>
      <c r="E241" s="36">
        <f>SUMIFS(СВЦЭМ!$F$33:$F$776,СВЦЭМ!$A$33:$A$776,$A241,СВЦЭМ!$B$33:$B$776,E$226)+'СЕТ СН'!$F$15</f>
        <v>145.53245978999999</v>
      </c>
      <c r="F241" s="36">
        <f>SUMIFS(СВЦЭМ!$F$33:$F$776,СВЦЭМ!$A$33:$A$776,$A241,СВЦЭМ!$B$33:$B$776,F$226)+'СЕТ СН'!$F$15</f>
        <v>145.36942937000001</v>
      </c>
      <c r="G241" s="36">
        <f>SUMIFS(СВЦЭМ!$F$33:$F$776,СВЦЭМ!$A$33:$A$776,$A241,СВЦЭМ!$B$33:$B$776,G$226)+'СЕТ СН'!$F$15</f>
        <v>143.81165523999999</v>
      </c>
      <c r="H241" s="36">
        <f>SUMIFS(СВЦЭМ!$F$33:$F$776,СВЦЭМ!$A$33:$A$776,$A241,СВЦЭМ!$B$33:$B$776,H$226)+'СЕТ СН'!$F$15</f>
        <v>135.72706170999999</v>
      </c>
      <c r="I241" s="36">
        <f>SUMIFS(СВЦЭМ!$F$33:$F$776,СВЦЭМ!$A$33:$A$776,$A241,СВЦЭМ!$B$33:$B$776,I$226)+'СЕТ СН'!$F$15</f>
        <v>133.15064985000001</v>
      </c>
      <c r="J241" s="36">
        <f>SUMIFS(СВЦЭМ!$F$33:$F$776,СВЦЭМ!$A$33:$A$776,$A241,СВЦЭМ!$B$33:$B$776,J$226)+'СЕТ СН'!$F$15</f>
        <v>123.79942197</v>
      </c>
      <c r="K241" s="36">
        <f>SUMIFS(СВЦЭМ!$F$33:$F$776,СВЦЭМ!$A$33:$A$776,$A241,СВЦЭМ!$B$33:$B$776,K$226)+'СЕТ СН'!$F$15</f>
        <v>117.01421313</v>
      </c>
      <c r="L241" s="36">
        <f>SUMIFS(СВЦЭМ!$F$33:$F$776,СВЦЭМ!$A$33:$A$776,$A241,СВЦЭМ!$B$33:$B$776,L$226)+'СЕТ СН'!$F$15</f>
        <v>118.99430812999999</v>
      </c>
      <c r="M241" s="36">
        <f>SUMIFS(СВЦЭМ!$F$33:$F$776,СВЦЭМ!$A$33:$A$776,$A241,СВЦЭМ!$B$33:$B$776,M$226)+'СЕТ СН'!$F$15</f>
        <v>114.23896654000001</v>
      </c>
      <c r="N241" s="36">
        <f>SUMIFS(СВЦЭМ!$F$33:$F$776,СВЦЭМ!$A$33:$A$776,$A241,СВЦЭМ!$B$33:$B$776,N$226)+'СЕТ СН'!$F$15</f>
        <v>106.75539759</v>
      </c>
      <c r="O241" s="36">
        <f>SUMIFS(СВЦЭМ!$F$33:$F$776,СВЦЭМ!$A$33:$A$776,$A241,СВЦЭМ!$B$33:$B$776,O$226)+'СЕТ СН'!$F$15</f>
        <v>101.97163292</v>
      </c>
      <c r="P241" s="36">
        <f>SUMIFS(СВЦЭМ!$F$33:$F$776,СВЦЭМ!$A$33:$A$776,$A241,СВЦЭМ!$B$33:$B$776,P$226)+'СЕТ СН'!$F$15</f>
        <v>101.96096974</v>
      </c>
      <c r="Q241" s="36">
        <f>SUMIFS(СВЦЭМ!$F$33:$F$776,СВЦЭМ!$A$33:$A$776,$A241,СВЦЭМ!$B$33:$B$776,Q$226)+'СЕТ СН'!$F$15</f>
        <v>102.18395393</v>
      </c>
      <c r="R241" s="36">
        <f>SUMIFS(СВЦЭМ!$F$33:$F$776,СВЦЭМ!$A$33:$A$776,$A241,СВЦЭМ!$B$33:$B$776,R$226)+'СЕТ СН'!$F$15</f>
        <v>100.86542058000001</v>
      </c>
      <c r="S241" s="36">
        <f>SUMIFS(СВЦЭМ!$F$33:$F$776,СВЦЭМ!$A$33:$A$776,$A241,СВЦЭМ!$B$33:$B$776,S$226)+'СЕТ СН'!$F$15</f>
        <v>101.80635226</v>
      </c>
      <c r="T241" s="36">
        <f>SUMIFS(СВЦЭМ!$F$33:$F$776,СВЦЭМ!$A$33:$A$776,$A241,СВЦЭМ!$B$33:$B$776,T$226)+'СЕТ СН'!$F$15</f>
        <v>98.660153699999995</v>
      </c>
      <c r="U241" s="36">
        <f>SUMIFS(СВЦЭМ!$F$33:$F$776,СВЦЭМ!$A$33:$A$776,$A241,СВЦЭМ!$B$33:$B$776,U$226)+'СЕТ СН'!$F$15</f>
        <v>95.439496379999994</v>
      </c>
      <c r="V241" s="36">
        <f>SUMIFS(СВЦЭМ!$F$33:$F$776,СВЦЭМ!$A$33:$A$776,$A241,СВЦЭМ!$B$33:$B$776,V$226)+'СЕТ СН'!$F$15</f>
        <v>97.936843300000007</v>
      </c>
      <c r="W241" s="36">
        <f>SUMIFS(СВЦЭМ!$F$33:$F$776,СВЦЭМ!$A$33:$A$776,$A241,СВЦЭМ!$B$33:$B$776,W$226)+'СЕТ СН'!$F$15</f>
        <v>98.747397329999998</v>
      </c>
      <c r="X241" s="36">
        <f>SUMIFS(СВЦЭМ!$F$33:$F$776,СВЦЭМ!$A$33:$A$776,$A241,СВЦЭМ!$B$33:$B$776,X$226)+'СЕТ СН'!$F$15</f>
        <v>104.06236237</v>
      </c>
      <c r="Y241" s="36">
        <f>SUMIFS(СВЦЭМ!$F$33:$F$776,СВЦЭМ!$A$33:$A$776,$A241,СВЦЭМ!$B$33:$B$776,Y$226)+'СЕТ СН'!$F$15</f>
        <v>121.16340818</v>
      </c>
    </row>
    <row r="242" spans="1:25" ht="15.75" x14ac:dyDescent="0.2">
      <c r="A242" s="35">
        <f t="shared" si="6"/>
        <v>44090</v>
      </c>
      <c r="B242" s="36">
        <f>SUMIFS(СВЦЭМ!$F$33:$F$776,СВЦЭМ!$A$33:$A$776,$A242,СВЦЭМ!$B$33:$B$776,B$226)+'СЕТ СН'!$F$15</f>
        <v>134.80460926000001</v>
      </c>
      <c r="C242" s="36">
        <f>SUMIFS(СВЦЭМ!$F$33:$F$776,СВЦЭМ!$A$33:$A$776,$A242,СВЦЭМ!$B$33:$B$776,C$226)+'СЕТ СН'!$F$15</f>
        <v>140.04009493000001</v>
      </c>
      <c r="D242" s="36">
        <f>SUMIFS(СВЦЭМ!$F$33:$F$776,СВЦЭМ!$A$33:$A$776,$A242,СВЦЭМ!$B$33:$B$776,D$226)+'СЕТ СН'!$F$15</f>
        <v>145.45495525000001</v>
      </c>
      <c r="E242" s="36">
        <f>SUMIFS(СВЦЭМ!$F$33:$F$776,СВЦЭМ!$A$33:$A$776,$A242,СВЦЭМ!$B$33:$B$776,E$226)+'СЕТ СН'!$F$15</f>
        <v>147.35882662</v>
      </c>
      <c r="F242" s="36">
        <f>SUMIFS(СВЦЭМ!$F$33:$F$776,СВЦЭМ!$A$33:$A$776,$A242,СВЦЭМ!$B$33:$B$776,F$226)+'СЕТ СН'!$F$15</f>
        <v>150.92455114000001</v>
      </c>
      <c r="G242" s="36">
        <f>SUMIFS(СВЦЭМ!$F$33:$F$776,СВЦЭМ!$A$33:$A$776,$A242,СВЦЭМ!$B$33:$B$776,G$226)+'СЕТ СН'!$F$15</f>
        <v>148.78001386</v>
      </c>
      <c r="H242" s="36">
        <f>SUMIFS(СВЦЭМ!$F$33:$F$776,СВЦЭМ!$A$33:$A$776,$A242,СВЦЭМ!$B$33:$B$776,H$226)+'СЕТ СН'!$F$15</f>
        <v>137.42208145999999</v>
      </c>
      <c r="I242" s="36">
        <f>SUMIFS(СВЦЭМ!$F$33:$F$776,СВЦЭМ!$A$33:$A$776,$A242,СВЦЭМ!$B$33:$B$776,I$226)+'СЕТ СН'!$F$15</f>
        <v>125.9923332</v>
      </c>
      <c r="J242" s="36">
        <f>SUMIFS(СВЦЭМ!$F$33:$F$776,СВЦЭМ!$A$33:$A$776,$A242,СВЦЭМ!$B$33:$B$776,J$226)+'СЕТ СН'!$F$15</f>
        <v>119.70627709</v>
      </c>
      <c r="K242" s="36">
        <f>SUMIFS(СВЦЭМ!$F$33:$F$776,СВЦЭМ!$A$33:$A$776,$A242,СВЦЭМ!$B$33:$B$776,K$226)+'СЕТ СН'!$F$15</f>
        <v>119.57466162999999</v>
      </c>
      <c r="L242" s="36">
        <f>SUMIFS(СВЦЭМ!$F$33:$F$776,СВЦЭМ!$A$33:$A$776,$A242,СВЦЭМ!$B$33:$B$776,L$226)+'СЕТ СН'!$F$15</f>
        <v>116.63846571000001</v>
      </c>
      <c r="M242" s="36">
        <f>SUMIFS(СВЦЭМ!$F$33:$F$776,СВЦЭМ!$A$33:$A$776,$A242,СВЦЭМ!$B$33:$B$776,M$226)+'СЕТ СН'!$F$15</f>
        <v>109.8664426</v>
      </c>
      <c r="N242" s="36">
        <f>SUMIFS(СВЦЭМ!$F$33:$F$776,СВЦЭМ!$A$33:$A$776,$A242,СВЦЭМ!$B$33:$B$776,N$226)+'СЕТ СН'!$F$15</f>
        <v>101.06752974</v>
      </c>
      <c r="O242" s="36">
        <f>SUMIFS(СВЦЭМ!$F$33:$F$776,СВЦЭМ!$A$33:$A$776,$A242,СВЦЭМ!$B$33:$B$776,O$226)+'СЕТ СН'!$F$15</f>
        <v>98.289246809999995</v>
      </c>
      <c r="P242" s="36">
        <f>SUMIFS(СВЦЭМ!$F$33:$F$776,СВЦЭМ!$A$33:$A$776,$A242,СВЦЭМ!$B$33:$B$776,P$226)+'СЕТ СН'!$F$15</f>
        <v>98.659886909999997</v>
      </c>
      <c r="Q242" s="36">
        <f>SUMIFS(СВЦЭМ!$F$33:$F$776,СВЦЭМ!$A$33:$A$776,$A242,СВЦЭМ!$B$33:$B$776,Q$226)+'СЕТ СН'!$F$15</f>
        <v>98.184403939999996</v>
      </c>
      <c r="R242" s="36">
        <f>SUMIFS(СВЦЭМ!$F$33:$F$776,СВЦЭМ!$A$33:$A$776,$A242,СВЦЭМ!$B$33:$B$776,R$226)+'СЕТ СН'!$F$15</f>
        <v>97.650825780000005</v>
      </c>
      <c r="S242" s="36">
        <f>SUMIFS(СВЦЭМ!$F$33:$F$776,СВЦЭМ!$A$33:$A$776,$A242,СВЦЭМ!$B$33:$B$776,S$226)+'СЕТ СН'!$F$15</f>
        <v>97.586044049999998</v>
      </c>
      <c r="T242" s="36">
        <f>SUMIFS(СВЦЭМ!$F$33:$F$776,СВЦЭМ!$A$33:$A$776,$A242,СВЦЭМ!$B$33:$B$776,T$226)+'СЕТ СН'!$F$15</f>
        <v>96.39868079</v>
      </c>
      <c r="U242" s="36">
        <f>SUMIFS(СВЦЭМ!$F$33:$F$776,СВЦЭМ!$A$33:$A$776,$A242,СВЦЭМ!$B$33:$B$776,U$226)+'СЕТ СН'!$F$15</f>
        <v>96.302800000000005</v>
      </c>
      <c r="V242" s="36">
        <f>SUMIFS(СВЦЭМ!$F$33:$F$776,СВЦЭМ!$A$33:$A$776,$A242,СВЦЭМ!$B$33:$B$776,V$226)+'СЕТ СН'!$F$15</f>
        <v>97.146366900000004</v>
      </c>
      <c r="W242" s="36">
        <f>SUMIFS(СВЦЭМ!$F$33:$F$776,СВЦЭМ!$A$33:$A$776,$A242,СВЦЭМ!$B$33:$B$776,W$226)+'СЕТ СН'!$F$15</f>
        <v>95.384440179999999</v>
      </c>
      <c r="X242" s="36">
        <f>SUMIFS(СВЦЭМ!$F$33:$F$776,СВЦЭМ!$A$33:$A$776,$A242,СВЦЭМ!$B$33:$B$776,X$226)+'СЕТ СН'!$F$15</f>
        <v>101.28469456000001</v>
      </c>
      <c r="Y242" s="36">
        <f>SUMIFS(СВЦЭМ!$F$33:$F$776,СВЦЭМ!$A$33:$A$776,$A242,СВЦЭМ!$B$33:$B$776,Y$226)+'СЕТ СН'!$F$15</f>
        <v>117.52712416</v>
      </c>
    </row>
    <row r="243" spans="1:25" ht="15.75" x14ac:dyDescent="0.2">
      <c r="A243" s="35">
        <f t="shared" si="6"/>
        <v>44091</v>
      </c>
      <c r="B243" s="36">
        <f>SUMIFS(СВЦЭМ!$F$33:$F$776,СВЦЭМ!$A$33:$A$776,$A243,СВЦЭМ!$B$33:$B$776,B$226)+'СЕТ СН'!$F$15</f>
        <v>138.59831650000001</v>
      </c>
      <c r="C243" s="36">
        <f>SUMIFS(СВЦЭМ!$F$33:$F$776,СВЦЭМ!$A$33:$A$776,$A243,СВЦЭМ!$B$33:$B$776,C$226)+'СЕТ СН'!$F$15</f>
        <v>144.68553747000001</v>
      </c>
      <c r="D243" s="36">
        <f>SUMIFS(СВЦЭМ!$F$33:$F$776,СВЦЭМ!$A$33:$A$776,$A243,СВЦЭМ!$B$33:$B$776,D$226)+'СЕТ СН'!$F$15</f>
        <v>149.41756857999999</v>
      </c>
      <c r="E243" s="36">
        <f>SUMIFS(СВЦЭМ!$F$33:$F$776,СВЦЭМ!$A$33:$A$776,$A243,СВЦЭМ!$B$33:$B$776,E$226)+'СЕТ СН'!$F$15</f>
        <v>151.21590409999999</v>
      </c>
      <c r="F243" s="36">
        <f>SUMIFS(СВЦЭМ!$F$33:$F$776,СВЦЭМ!$A$33:$A$776,$A243,СВЦЭМ!$B$33:$B$776,F$226)+'СЕТ СН'!$F$15</f>
        <v>152.59837601000001</v>
      </c>
      <c r="G243" s="36">
        <f>SUMIFS(СВЦЭМ!$F$33:$F$776,СВЦЭМ!$A$33:$A$776,$A243,СВЦЭМ!$B$33:$B$776,G$226)+'СЕТ СН'!$F$15</f>
        <v>149.41752528999999</v>
      </c>
      <c r="H243" s="36">
        <f>SUMIFS(СВЦЭМ!$F$33:$F$776,СВЦЭМ!$A$33:$A$776,$A243,СВЦЭМ!$B$33:$B$776,H$226)+'СЕТ СН'!$F$15</f>
        <v>138.58002827999999</v>
      </c>
      <c r="I243" s="36">
        <f>SUMIFS(СВЦЭМ!$F$33:$F$776,СВЦЭМ!$A$33:$A$776,$A243,СВЦЭМ!$B$33:$B$776,I$226)+'СЕТ СН'!$F$15</f>
        <v>126.45941522</v>
      </c>
      <c r="J243" s="36">
        <f>SUMIFS(СВЦЭМ!$F$33:$F$776,СВЦЭМ!$A$33:$A$776,$A243,СВЦЭМ!$B$33:$B$776,J$226)+'СЕТ СН'!$F$15</f>
        <v>118.87836679999999</v>
      </c>
      <c r="K243" s="36">
        <f>SUMIFS(СВЦЭМ!$F$33:$F$776,СВЦЭМ!$A$33:$A$776,$A243,СВЦЭМ!$B$33:$B$776,K$226)+'СЕТ СН'!$F$15</f>
        <v>113.8872914</v>
      </c>
      <c r="L243" s="36">
        <f>SUMIFS(СВЦЭМ!$F$33:$F$776,СВЦЭМ!$A$33:$A$776,$A243,СВЦЭМ!$B$33:$B$776,L$226)+'СЕТ СН'!$F$15</f>
        <v>116.15685123999999</v>
      </c>
      <c r="M243" s="36">
        <f>SUMIFS(СВЦЭМ!$F$33:$F$776,СВЦЭМ!$A$33:$A$776,$A243,СВЦЭМ!$B$33:$B$776,M$226)+'СЕТ СН'!$F$15</f>
        <v>108.67351984</v>
      </c>
      <c r="N243" s="36">
        <f>SUMIFS(СВЦЭМ!$F$33:$F$776,СВЦЭМ!$A$33:$A$776,$A243,СВЦЭМ!$B$33:$B$776,N$226)+'СЕТ СН'!$F$15</f>
        <v>99.970912679999998</v>
      </c>
      <c r="O243" s="36">
        <f>SUMIFS(СВЦЭМ!$F$33:$F$776,СВЦЭМ!$A$33:$A$776,$A243,СВЦЭМ!$B$33:$B$776,O$226)+'СЕТ СН'!$F$15</f>
        <v>96.232297239999994</v>
      </c>
      <c r="P243" s="36">
        <f>SUMIFS(СВЦЭМ!$F$33:$F$776,СВЦЭМ!$A$33:$A$776,$A243,СВЦЭМ!$B$33:$B$776,P$226)+'СЕТ СН'!$F$15</f>
        <v>96.427306869999995</v>
      </c>
      <c r="Q243" s="36">
        <f>SUMIFS(СВЦЭМ!$F$33:$F$776,СВЦЭМ!$A$33:$A$776,$A243,СВЦЭМ!$B$33:$B$776,Q$226)+'СЕТ СН'!$F$15</f>
        <v>97.200606870000001</v>
      </c>
      <c r="R243" s="36">
        <f>SUMIFS(СВЦЭМ!$F$33:$F$776,СВЦЭМ!$A$33:$A$776,$A243,СВЦЭМ!$B$33:$B$776,R$226)+'СЕТ СН'!$F$15</f>
        <v>97.605918869999996</v>
      </c>
      <c r="S243" s="36">
        <f>SUMIFS(СВЦЭМ!$F$33:$F$776,СВЦЭМ!$A$33:$A$776,$A243,СВЦЭМ!$B$33:$B$776,S$226)+'СЕТ СН'!$F$15</f>
        <v>96.061820389999994</v>
      </c>
      <c r="T243" s="36">
        <f>SUMIFS(СВЦЭМ!$F$33:$F$776,СВЦЭМ!$A$33:$A$776,$A243,СВЦЭМ!$B$33:$B$776,T$226)+'СЕТ СН'!$F$15</f>
        <v>94.369794350000006</v>
      </c>
      <c r="U243" s="36">
        <f>SUMIFS(СВЦЭМ!$F$33:$F$776,СВЦЭМ!$A$33:$A$776,$A243,СВЦЭМ!$B$33:$B$776,U$226)+'СЕТ СН'!$F$15</f>
        <v>93.680598950000004</v>
      </c>
      <c r="V243" s="36">
        <f>SUMIFS(СВЦЭМ!$F$33:$F$776,СВЦЭМ!$A$33:$A$776,$A243,СВЦЭМ!$B$33:$B$776,V$226)+'СЕТ СН'!$F$15</f>
        <v>96.029925860000006</v>
      </c>
      <c r="W243" s="36">
        <f>SUMIFS(СВЦЭМ!$F$33:$F$776,СВЦЭМ!$A$33:$A$776,$A243,СВЦЭМ!$B$33:$B$776,W$226)+'СЕТ СН'!$F$15</f>
        <v>93.367253550000001</v>
      </c>
      <c r="X243" s="36">
        <f>SUMIFS(СВЦЭМ!$F$33:$F$776,СВЦЭМ!$A$33:$A$776,$A243,СВЦЭМ!$B$33:$B$776,X$226)+'СЕТ СН'!$F$15</f>
        <v>101.66465617999999</v>
      </c>
      <c r="Y243" s="36">
        <f>SUMIFS(СВЦЭМ!$F$33:$F$776,СВЦЭМ!$A$33:$A$776,$A243,СВЦЭМ!$B$33:$B$776,Y$226)+'СЕТ СН'!$F$15</f>
        <v>117.69746782</v>
      </c>
    </row>
    <row r="244" spans="1:25" ht="15.75" x14ac:dyDescent="0.2">
      <c r="A244" s="35">
        <f t="shared" si="6"/>
        <v>44092</v>
      </c>
      <c r="B244" s="36">
        <f>SUMIFS(СВЦЭМ!$F$33:$F$776,СВЦЭМ!$A$33:$A$776,$A244,СВЦЭМ!$B$33:$B$776,B$226)+'СЕТ СН'!$F$15</f>
        <v>138.14874703999999</v>
      </c>
      <c r="C244" s="36">
        <f>SUMIFS(СВЦЭМ!$F$33:$F$776,СВЦЭМ!$A$33:$A$776,$A244,СВЦЭМ!$B$33:$B$776,C$226)+'СЕТ СН'!$F$15</f>
        <v>146.92050186</v>
      </c>
      <c r="D244" s="36">
        <f>SUMIFS(СВЦЭМ!$F$33:$F$776,СВЦЭМ!$A$33:$A$776,$A244,СВЦЭМ!$B$33:$B$776,D$226)+'СЕТ СН'!$F$15</f>
        <v>155.7793849</v>
      </c>
      <c r="E244" s="36">
        <f>SUMIFS(СВЦЭМ!$F$33:$F$776,СВЦЭМ!$A$33:$A$776,$A244,СВЦЭМ!$B$33:$B$776,E$226)+'СЕТ СН'!$F$15</f>
        <v>162.48018271999999</v>
      </c>
      <c r="F244" s="36">
        <f>SUMIFS(СВЦЭМ!$F$33:$F$776,СВЦЭМ!$A$33:$A$776,$A244,СВЦЭМ!$B$33:$B$776,F$226)+'СЕТ СН'!$F$15</f>
        <v>165.86553096</v>
      </c>
      <c r="G244" s="36">
        <f>SUMIFS(СВЦЭМ!$F$33:$F$776,СВЦЭМ!$A$33:$A$776,$A244,СВЦЭМ!$B$33:$B$776,G$226)+'СЕТ СН'!$F$15</f>
        <v>160.08245812000001</v>
      </c>
      <c r="H244" s="36">
        <f>SUMIFS(СВЦЭМ!$F$33:$F$776,СВЦЭМ!$A$33:$A$776,$A244,СВЦЭМ!$B$33:$B$776,H$226)+'СЕТ СН'!$F$15</f>
        <v>150.73859906000001</v>
      </c>
      <c r="I244" s="36">
        <f>SUMIFS(СВЦЭМ!$F$33:$F$776,СВЦЭМ!$A$33:$A$776,$A244,СВЦЭМ!$B$33:$B$776,I$226)+'СЕТ СН'!$F$15</f>
        <v>142.16048246</v>
      </c>
      <c r="J244" s="36">
        <f>SUMIFS(СВЦЭМ!$F$33:$F$776,СВЦЭМ!$A$33:$A$776,$A244,СВЦЭМ!$B$33:$B$776,J$226)+'СЕТ СН'!$F$15</f>
        <v>135.95924127000001</v>
      </c>
      <c r="K244" s="36">
        <f>SUMIFS(СВЦЭМ!$F$33:$F$776,СВЦЭМ!$A$33:$A$776,$A244,СВЦЭМ!$B$33:$B$776,K$226)+'СЕТ СН'!$F$15</f>
        <v>130.54340285999999</v>
      </c>
      <c r="L244" s="36">
        <f>SUMIFS(СВЦЭМ!$F$33:$F$776,СВЦЭМ!$A$33:$A$776,$A244,СВЦЭМ!$B$33:$B$776,L$226)+'СЕТ СН'!$F$15</f>
        <v>131.10592575000001</v>
      </c>
      <c r="M244" s="36">
        <f>SUMIFS(СВЦЭМ!$F$33:$F$776,СВЦЭМ!$A$33:$A$776,$A244,СВЦЭМ!$B$33:$B$776,M$226)+'СЕТ СН'!$F$15</f>
        <v>121.74300787999999</v>
      </c>
      <c r="N244" s="36">
        <f>SUMIFS(СВЦЭМ!$F$33:$F$776,СВЦЭМ!$A$33:$A$776,$A244,СВЦЭМ!$B$33:$B$776,N$226)+'СЕТ СН'!$F$15</f>
        <v>111.53839284</v>
      </c>
      <c r="O244" s="36">
        <f>SUMIFS(СВЦЭМ!$F$33:$F$776,СВЦЭМ!$A$33:$A$776,$A244,СВЦЭМ!$B$33:$B$776,O$226)+'СЕТ СН'!$F$15</f>
        <v>105.18883031</v>
      </c>
      <c r="P244" s="36">
        <f>SUMIFS(СВЦЭМ!$F$33:$F$776,СВЦЭМ!$A$33:$A$776,$A244,СВЦЭМ!$B$33:$B$776,P$226)+'СЕТ СН'!$F$15</f>
        <v>111.8321753</v>
      </c>
      <c r="Q244" s="36">
        <f>SUMIFS(СВЦЭМ!$F$33:$F$776,СВЦЭМ!$A$33:$A$776,$A244,СВЦЭМ!$B$33:$B$776,Q$226)+'СЕТ СН'!$F$15</f>
        <v>110.8817294</v>
      </c>
      <c r="R244" s="36">
        <f>SUMIFS(СВЦЭМ!$F$33:$F$776,СВЦЭМ!$A$33:$A$776,$A244,СВЦЭМ!$B$33:$B$776,R$226)+'СЕТ СН'!$F$15</f>
        <v>106.59261449</v>
      </c>
      <c r="S244" s="36">
        <f>SUMIFS(СВЦЭМ!$F$33:$F$776,СВЦЭМ!$A$33:$A$776,$A244,СВЦЭМ!$B$33:$B$776,S$226)+'СЕТ СН'!$F$15</f>
        <v>105.29241759</v>
      </c>
      <c r="T244" s="36">
        <f>SUMIFS(СВЦЭМ!$F$33:$F$776,СВЦЭМ!$A$33:$A$776,$A244,СВЦЭМ!$B$33:$B$776,T$226)+'СЕТ СН'!$F$15</f>
        <v>103.72849951000001</v>
      </c>
      <c r="U244" s="36">
        <f>SUMIFS(СВЦЭМ!$F$33:$F$776,СВЦЭМ!$A$33:$A$776,$A244,СВЦЭМ!$B$33:$B$776,U$226)+'СЕТ СН'!$F$15</f>
        <v>100.8370645</v>
      </c>
      <c r="V244" s="36">
        <f>SUMIFS(СВЦЭМ!$F$33:$F$776,СВЦЭМ!$A$33:$A$776,$A244,СВЦЭМ!$B$33:$B$776,V$226)+'СЕТ СН'!$F$15</f>
        <v>101.41236919000001</v>
      </c>
      <c r="W244" s="36">
        <f>SUMIFS(СВЦЭМ!$F$33:$F$776,СВЦЭМ!$A$33:$A$776,$A244,СВЦЭМ!$B$33:$B$776,W$226)+'СЕТ СН'!$F$15</f>
        <v>101.25029542</v>
      </c>
      <c r="X244" s="36">
        <f>SUMIFS(СВЦЭМ!$F$33:$F$776,СВЦЭМ!$A$33:$A$776,$A244,СВЦЭМ!$B$33:$B$776,X$226)+'СЕТ СН'!$F$15</f>
        <v>109.3324264</v>
      </c>
      <c r="Y244" s="36">
        <f>SUMIFS(СВЦЭМ!$F$33:$F$776,СВЦЭМ!$A$33:$A$776,$A244,СВЦЭМ!$B$33:$B$776,Y$226)+'СЕТ СН'!$F$15</f>
        <v>125.05611281</v>
      </c>
    </row>
    <row r="245" spans="1:25" ht="15.75" x14ac:dyDescent="0.2">
      <c r="A245" s="35">
        <f t="shared" si="6"/>
        <v>44093</v>
      </c>
      <c r="B245" s="36">
        <f>SUMIFS(СВЦЭМ!$F$33:$F$776,СВЦЭМ!$A$33:$A$776,$A245,СВЦЭМ!$B$33:$B$776,B$226)+'СЕТ СН'!$F$15</f>
        <v>142.34003888000001</v>
      </c>
      <c r="C245" s="36">
        <f>SUMIFS(СВЦЭМ!$F$33:$F$776,СВЦЭМ!$A$33:$A$776,$A245,СВЦЭМ!$B$33:$B$776,C$226)+'СЕТ СН'!$F$15</f>
        <v>149.14747148999999</v>
      </c>
      <c r="D245" s="36">
        <f>SUMIFS(СВЦЭМ!$F$33:$F$776,СВЦЭМ!$A$33:$A$776,$A245,СВЦЭМ!$B$33:$B$776,D$226)+'СЕТ СН'!$F$15</f>
        <v>153.57480722</v>
      </c>
      <c r="E245" s="36">
        <f>SUMIFS(СВЦЭМ!$F$33:$F$776,СВЦЭМ!$A$33:$A$776,$A245,СВЦЭМ!$B$33:$B$776,E$226)+'СЕТ СН'!$F$15</f>
        <v>157.38357744000001</v>
      </c>
      <c r="F245" s="36">
        <f>SUMIFS(СВЦЭМ!$F$33:$F$776,СВЦЭМ!$A$33:$A$776,$A245,СВЦЭМ!$B$33:$B$776,F$226)+'СЕТ СН'!$F$15</f>
        <v>158.09624314000001</v>
      </c>
      <c r="G245" s="36">
        <f>SUMIFS(СВЦЭМ!$F$33:$F$776,СВЦЭМ!$A$33:$A$776,$A245,СВЦЭМ!$B$33:$B$776,G$226)+'СЕТ СН'!$F$15</f>
        <v>155.76134266</v>
      </c>
      <c r="H245" s="36">
        <f>SUMIFS(СВЦЭМ!$F$33:$F$776,СВЦЭМ!$A$33:$A$776,$A245,СВЦЭМ!$B$33:$B$776,H$226)+'СЕТ СН'!$F$15</f>
        <v>150.17205501000001</v>
      </c>
      <c r="I245" s="36">
        <f>SUMIFS(СВЦЭМ!$F$33:$F$776,СВЦЭМ!$A$33:$A$776,$A245,СВЦЭМ!$B$33:$B$776,I$226)+'СЕТ СН'!$F$15</f>
        <v>144.42066022</v>
      </c>
      <c r="J245" s="36">
        <f>SUMIFS(СВЦЭМ!$F$33:$F$776,СВЦЭМ!$A$33:$A$776,$A245,СВЦЭМ!$B$33:$B$776,J$226)+'СЕТ СН'!$F$15</f>
        <v>133.62042703</v>
      </c>
      <c r="K245" s="36">
        <f>SUMIFS(СВЦЭМ!$F$33:$F$776,СВЦЭМ!$A$33:$A$776,$A245,СВЦЭМ!$B$33:$B$776,K$226)+'СЕТ СН'!$F$15</f>
        <v>126.59613699000001</v>
      </c>
      <c r="L245" s="36">
        <f>SUMIFS(СВЦЭМ!$F$33:$F$776,СВЦЭМ!$A$33:$A$776,$A245,СВЦЭМ!$B$33:$B$776,L$226)+'СЕТ СН'!$F$15</f>
        <v>122.67700913</v>
      </c>
      <c r="M245" s="36">
        <f>SUMIFS(СВЦЭМ!$F$33:$F$776,СВЦЭМ!$A$33:$A$776,$A245,СВЦЭМ!$B$33:$B$776,M$226)+'СЕТ СН'!$F$15</f>
        <v>114.44512678</v>
      </c>
      <c r="N245" s="36">
        <f>SUMIFS(СВЦЭМ!$F$33:$F$776,СВЦЭМ!$A$33:$A$776,$A245,СВЦЭМ!$B$33:$B$776,N$226)+'СЕТ СН'!$F$15</f>
        <v>106.59271382</v>
      </c>
      <c r="O245" s="36">
        <f>SUMIFS(СВЦЭМ!$F$33:$F$776,СВЦЭМ!$A$33:$A$776,$A245,СВЦЭМ!$B$33:$B$776,O$226)+'СЕТ СН'!$F$15</f>
        <v>105.91924164</v>
      </c>
      <c r="P245" s="36">
        <f>SUMIFS(СВЦЭМ!$F$33:$F$776,СВЦЭМ!$A$33:$A$776,$A245,СВЦЭМ!$B$33:$B$776,P$226)+'СЕТ СН'!$F$15</f>
        <v>107.8196562</v>
      </c>
      <c r="Q245" s="36">
        <f>SUMIFS(СВЦЭМ!$F$33:$F$776,СВЦЭМ!$A$33:$A$776,$A245,СВЦЭМ!$B$33:$B$776,Q$226)+'СЕТ СН'!$F$15</f>
        <v>104.19215154</v>
      </c>
      <c r="R245" s="36">
        <f>SUMIFS(СВЦЭМ!$F$33:$F$776,СВЦЭМ!$A$33:$A$776,$A245,СВЦЭМ!$B$33:$B$776,R$226)+'СЕТ СН'!$F$15</f>
        <v>101.58552621</v>
      </c>
      <c r="S245" s="36">
        <f>SUMIFS(СВЦЭМ!$F$33:$F$776,СВЦЭМ!$A$33:$A$776,$A245,СВЦЭМ!$B$33:$B$776,S$226)+'СЕТ СН'!$F$15</f>
        <v>102.71621456</v>
      </c>
      <c r="T245" s="36">
        <f>SUMIFS(СВЦЭМ!$F$33:$F$776,СВЦЭМ!$A$33:$A$776,$A245,СВЦЭМ!$B$33:$B$776,T$226)+'СЕТ СН'!$F$15</f>
        <v>104.79822579</v>
      </c>
      <c r="U245" s="36">
        <f>SUMIFS(СВЦЭМ!$F$33:$F$776,СВЦЭМ!$A$33:$A$776,$A245,СВЦЭМ!$B$33:$B$776,U$226)+'СЕТ СН'!$F$15</f>
        <v>104.43923612</v>
      </c>
      <c r="V245" s="36">
        <f>SUMIFS(СВЦЭМ!$F$33:$F$776,СВЦЭМ!$A$33:$A$776,$A245,СВЦЭМ!$B$33:$B$776,V$226)+'СЕТ СН'!$F$15</f>
        <v>106.55308659000001</v>
      </c>
      <c r="W245" s="36">
        <f>SUMIFS(СВЦЭМ!$F$33:$F$776,СВЦЭМ!$A$33:$A$776,$A245,СВЦЭМ!$B$33:$B$776,W$226)+'СЕТ СН'!$F$15</f>
        <v>105.66611618</v>
      </c>
      <c r="X245" s="36">
        <f>SUMIFS(СВЦЭМ!$F$33:$F$776,СВЦЭМ!$A$33:$A$776,$A245,СВЦЭМ!$B$33:$B$776,X$226)+'СЕТ СН'!$F$15</f>
        <v>110.30782911999999</v>
      </c>
      <c r="Y245" s="36">
        <f>SUMIFS(СВЦЭМ!$F$33:$F$776,СВЦЭМ!$A$33:$A$776,$A245,СВЦЭМ!$B$33:$B$776,Y$226)+'СЕТ СН'!$F$15</f>
        <v>119.97813128999999</v>
      </c>
    </row>
    <row r="246" spans="1:25" ht="15.75" x14ac:dyDescent="0.2">
      <c r="A246" s="35">
        <f t="shared" si="6"/>
        <v>44094</v>
      </c>
      <c r="B246" s="36">
        <f>SUMIFS(СВЦЭМ!$F$33:$F$776,СВЦЭМ!$A$33:$A$776,$A246,СВЦЭМ!$B$33:$B$776,B$226)+'СЕТ СН'!$F$15</f>
        <v>129.35237229000001</v>
      </c>
      <c r="C246" s="36">
        <f>SUMIFS(СВЦЭМ!$F$33:$F$776,СВЦЭМ!$A$33:$A$776,$A246,СВЦЭМ!$B$33:$B$776,C$226)+'СЕТ СН'!$F$15</f>
        <v>135.47640784999999</v>
      </c>
      <c r="D246" s="36">
        <f>SUMIFS(СВЦЭМ!$F$33:$F$776,СВЦЭМ!$A$33:$A$776,$A246,СВЦЭМ!$B$33:$B$776,D$226)+'СЕТ СН'!$F$15</f>
        <v>141.90355779999999</v>
      </c>
      <c r="E246" s="36">
        <f>SUMIFS(СВЦЭМ!$F$33:$F$776,СВЦЭМ!$A$33:$A$776,$A246,СВЦЭМ!$B$33:$B$776,E$226)+'СЕТ СН'!$F$15</f>
        <v>147.58477207999999</v>
      </c>
      <c r="F246" s="36">
        <f>SUMIFS(СВЦЭМ!$F$33:$F$776,СВЦЭМ!$A$33:$A$776,$A246,СВЦЭМ!$B$33:$B$776,F$226)+'СЕТ СН'!$F$15</f>
        <v>148.99139417999999</v>
      </c>
      <c r="G246" s="36">
        <f>SUMIFS(СВЦЭМ!$F$33:$F$776,СВЦЭМ!$A$33:$A$776,$A246,СВЦЭМ!$B$33:$B$776,G$226)+'СЕТ СН'!$F$15</f>
        <v>146.85625715</v>
      </c>
      <c r="H246" s="36">
        <f>SUMIFS(СВЦЭМ!$F$33:$F$776,СВЦЭМ!$A$33:$A$776,$A246,СВЦЭМ!$B$33:$B$776,H$226)+'СЕТ СН'!$F$15</f>
        <v>143.26079966</v>
      </c>
      <c r="I246" s="36">
        <f>SUMIFS(СВЦЭМ!$F$33:$F$776,СВЦЭМ!$A$33:$A$776,$A246,СВЦЭМ!$B$33:$B$776,I$226)+'СЕТ СН'!$F$15</f>
        <v>134.72894162</v>
      </c>
      <c r="J246" s="36">
        <f>SUMIFS(СВЦЭМ!$F$33:$F$776,СВЦЭМ!$A$33:$A$776,$A246,СВЦЭМ!$B$33:$B$776,J$226)+'СЕТ СН'!$F$15</f>
        <v>126.2824471</v>
      </c>
      <c r="K246" s="36">
        <f>SUMIFS(СВЦЭМ!$F$33:$F$776,СВЦЭМ!$A$33:$A$776,$A246,СВЦЭМ!$B$33:$B$776,K$226)+'СЕТ СН'!$F$15</f>
        <v>123.53931453</v>
      </c>
      <c r="L246" s="36">
        <f>SUMIFS(СВЦЭМ!$F$33:$F$776,СВЦЭМ!$A$33:$A$776,$A246,СВЦЭМ!$B$33:$B$776,L$226)+'СЕТ СН'!$F$15</f>
        <v>123.01312043</v>
      </c>
      <c r="M246" s="36">
        <f>SUMIFS(СВЦЭМ!$F$33:$F$776,СВЦЭМ!$A$33:$A$776,$A246,СВЦЭМ!$B$33:$B$776,M$226)+'СЕТ СН'!$F$15</f>
        <v>116.89809278</v>
      </c>
      <c r="N246" s="36">
        <f>SUMIFS(СВЦЭМ!$F$33:$F$776,СВЦЭМ!$A$33:$A$776,$A246,СВЦЭМ!$B$33:$B$776,N$226)+'СЕТ СН'!$F$15</f>
        <v>111.42463671</v>
      </c>
      <c r="O246" s="36">
        <f>SUMIFS(СВЦЭМ!$F$33:$F$776,СВЦЭМ!$A$33:$A$776,$A246,СВЦЭМ!$B$33:$B$776,O$226)+'СЕТ СН'!$F$15</f>
        <v>112.18732593</v>
      </c>
      <c r="P246" s="36">
        <f>SUMIFS(СВЦЭМ!$F$33:$F$776,СВЦЭМ!$A$33:$A$776,$A246,СВЦЭМ!$B$33:$B$776,P$226)+'СЕТ СН'!$F$15</f>
        <v>110.86298489000001</v>
      </c>
      <c r="Q246" s="36">
        <f>SUMIFS(СВЦЭМ!$F$33:$F$776,СВЦЭМ!$A$33:$A$776,$A246,СВЦЭМ!$B$33:$B$776,Q$226)+'СЕТ СН'!$F$15</f>
        <v>111.05047144</v>
      </c>
      <c r="R246" s="36">
        <f>SUMIFS(СВЦЭМ!$F$33:$F$776,СВЦЭМ!$A$33:$A$776,$A246,СВЦЭМ!$B$33:$B$776,R$226)+'СЕТ СН'!$F$15</f>
        <v>110.71021147</v>
      </c>
      <c r="S246" s="36">
        <f>SUMIFS(СВЦЭМ!$F$33:$F$776,СВЦЭМ!$A$33:$A$776,$A246,СВЦЭМ!$B$33:$B$776,S$226)+'СЕТ СН'!$F$15</f>
        <v>112.91147942000001</v>
      </c>
      <c r="T246" s="36">
        <f>SUMIFS(СВЦЭМ!$F$33:$F$776,СВЦЭМ!$A$33:$A$776,$A246,СВЦЭМ!$B$33:$B$776,T$226)+'СЕТ СН'!$F$15</f>
        <v>115.74625909</v>
      </c>
      <c r="U246" s="36">
        <f>SUMIFS(СВЦЭМ!$F$33:$F$776,СВЦЭМ!$A$33:$A$776,$A246,СВЦЭМ!$B$33:$B$776,U$226)+'СЕТ СН'!$F$15</f>
        <v>118.84960565999999</v>
      </c>
      <c r="V246" s="36">
        <f>SUMIFS(СВЦЭМ!$F$33:$F$776,СВЦЭМ!$A$33:$A$776,$A246,СВЦЭМ!$B$33:$B$776,V$226)+'СЕТ СН'!$F$15</f>
        <v>121.3260839</v>
      </c>
      <c r="W246" s="36">
        <f>SUMIFS(СВЦЭМ!$F$33:$F$776,СВЦЭМ!$A$33:$A$776,$A246,СВЦЭМ!$B$33:$B$776,W$226)+'СЕТ СН'!$F$15</f>
        <v>119.05008402999999</v>
      </c>
      <c r="X246" s="36">
        <f>SUMIFS(СВЦЭМ!$F$33:$F$776,СВЦЭМ!$A$33:$A$776,$A246,СВЦЭМ!$B$33:$B$776,X$226)+'СЕТ СН'!$F$15</f>
        <v>114.38101229</v>
      </c>
      <c r="Y246" s="36">
        <f>SUMIFS(СВЦЭМ!$F$33:$F$776,СВЦЭМ!$A$33:$A$776,$A246,СВЦЭМ!$B$33:$B$776,Y$226)+'СЕТ СН'!$F$15</f>
        <v>128.42353965999999</v>
      </c>
    </row>
    <row r="247" spans="1:25" ht="15.75" x14ac:dyDescent="0.2">
      <c r="A247" s="35">
        <f t="shared" si="6"/>
        <v>44095</v>
      </c>
      <c r="B247" s="36">
        <f>SUMIFS(СВЦЭМ!$F$33:$F$776,СВЦЭМ!$A$33:$A$776,$A247,СВЦЭМ!$B$33:$B$776,B$226)+'СЕТ СН'!$F$15</f>
        <v>134.10360803</v>
      </c>
      <c r="C247" s="36">
        <f>SUMIFS(СВЦЭМ!$F$33:$F$776,СВЦЭМ!$A$33:$A$776,$A247,СВЦЭМ!$B$33:$B$776,C$226)+'СЕТ СН'!$F$15</f>
        <v>135.71816275</v>
      </c>
      <c r="D247" s="36">
        <f>SUMIFS(СВЦЭМ!$F$33:$F$776,СВЦЭМ!$A$33:$A$776,$A247,СВЦЭМ!$B$33:$B$776,D$226)+'СЕТ СН'!$F$15</f>
        <v>137.20907406000001</v>
      </c>
      <c r="E247" s="36">
        <f>SUMIFS(СВЦЭМ!$F$33:$F$776,СВЦЭМ!$A$33:$A$776,$A247,СВЦЭМ!$B$33:$B$776,E$226)+'СЕТ СН'!$F$15</f>
        <v>141.01362039</v>
      </c>
      <c r="F247" s="36">
        <f>SUMIFS(СВЦЭМ!$F$33:$F$776,СВЦЭМ!$A$33:$A$776,$A247,СВЦЭМ!$B$33:$B$776,F$226)+'СЕТ СН'!$F$15</f>
        <v>141.0286902</v>
      </c>
      <c r="G247" s="36">
        <f>SUMIFS(СВЦЭМ!$F$33:$F$776,СВЦЭМ!$A$33:$A$776,$A247,СВЦЭМ!$B$33:$B$776,G$226)+'СЕТ СН'!$F$15</f>
        <v>138.38924542000001</v>
      </c>
      <c r="H247" s="36">
        <f>SUMIFS(СВЦЭМ!$F$33:$F$776,СВЦЭМ!$A$33:$A$776,$A247,СВЦЭМ!$B$33:$B$776,H$226)+'СЕТ СН'!$F$15</f>
        <v>130.12325362000001</v>
      </c>
      <c r="I247" s="36">
        <f>SUMIFS(СВЦЭМ!$F$33:$F$776,СВЦЭМ!$A$33:$A$776,$A247,СВЦЭМ!$B$33:$B$776,I$226)+'СЕТ СН'!$F$15</f>
        <v>120.5819955</v>
      </c>
      <c r="J247" s="36">
        <f>SUMIFS(СВЦЭМ!$F$33:$F$776,СВЦЭМ!$A$33:$A$776,$A247,СВЦЭМ!$B$33:$B$776,J$226)+'СЕТ СН'!$F$15</f>
        <v>113.58076655000001</v>
      </c>
      <c r="K247" s="36">
        <f>SUMIFS(СВЦЭМ!$F$33:$F$776,СВЦЭМ!$A$33:$A$776,$A247,СВЦЭМ!$B$33:$B$776,K$226)+'СЕТ СН'!$F$15</f>
        <v>110.87678578000001</v>
      </c>
      <c r="L247" s="36">
        <f>SUMIFS(СВЦЭМ!$F$33:$F$776,СВЦЭМ!$A$33:$A$776,$A247,СВЦЭМ!$B$33:$B$776,L$226)+'СЕТ СН'!$F$15</f>
        <v>113.88391498</v>
      </c>
      <c r="M247" s="36">
        <f>SUMIFS(СВЦЭМ!$F$33:$F$776,СВЦЭМ!$A$33:$A$776,$A247,СВЦЭМ!$B$33:$B$776,M$226)+'СЕТ СН'!$F$15</f>
        <v>108.11817019</v>
      </c>
      <c r="N247" s="36">
        <f>SUMIFS(СВЦЭМ!$F$33:$F$776,СВЦЭМ!$A$33:$A$776,$A247,СВЦЭМ!$B$33:$B$776,N$226)+'СЕТ СН'!$F$15</f>
        <v>100.16726067</v>
      </c>
      <c r="O247" s="36">
        <f>SUMIFS(СВЦЭМ!$F$33:$F$776,СВЦЭМ!$A$33:$A$776,$A247,СВЦЭМ!$B$33:$B$776,O$226)+'СЕТ СН'!$F$15</f>
        <v>100.34558873</v>
      </c>
      <c r="P247" s="36">
        <f>SUMIFS(СВЦЭМ!$F$33:$F$776,СВЦЭМ!$A$33:$A$776,$A247,СВЦЭМ!$B$33:$B$776,P$226)+'СЕТ СН'!$F$15</f>
        <v>99.358123980000002</v>
      </c>
      <c r="Q247" s="36">
        <f>SUMIFS(СВЦЭМ!$F$33:$F$776,СВЦЭМ!$A$33:$A$776,$A247,СВЦЭМ!$B$33:$B$776,Q$226)+'СЕТ СН'!$F$15</f>
        <v>98.939541689999999</v>
      </c>
      <c r="R247" s="36">
        <f>SUMIFS(СВЦЭМ!$F$33:$F$776,СВЦЭМ!$A$33:$A$776,$A247,СВЦЭМ!$B$33:$B$776,R$226)+'СЕТ СН'!$F$15</f>
        <v>98.641549620000006</v>
      </c>
      <c r="S247" s="36">
        <f>SUMIFS(СВЦЭМ!$F$33:$F$776,СВЦЭМ!$A$33:$A$776,$A247,СВЦЭМ!$B$33:$B$776,S$226)+'СЕТ СН'!$F$15</f>
        <v>100.37573284</v>
      </c>
      <c r="T247" s="36">
        <f>SUMIFS(СВЦЭМ!$F$33:$F$776,СВЦЭМ!$A$33:$A$776,$A247,СВЦЭМ!$B$33:$B$776,T$226)+'СЕТ СН'!$F$15</f>
        <v>105.13409857000001</v>
      </c>
      <c r="U247" s="36">
        <f>SUMIFS(СВЦЭМ!$F$33:$F$776,СВЦЭМ!$A$33:$A$776,$A247,СВЦЭМ!$B$33:$B$776,U$226)+'СЕТ СН'!$F$15</f>
        <v>107.74266659</v>
      </c>
      <c r="V247" s="36">
        <f>SUMIFS(СВЦЭМ!$F$33:$F$776,СВЦЭМ!$A$33:$A$776,$A247,СВЦЭМ!$B$33:$B$776,V$226)+'СЕТ СН'!$F$15</f>
        <v>109.34129652</v>
      </c>
      <c r="W247" s="36">
        <f>SUMIFS(СВЦЭМ!$F$33:$F$776,СВЦЭМ!$A$33:$A$776,$A247,СВЦЭМ!$B$33:$B$776,W$226)+'СЕТ СН'!$F$15</f>
        <v>105.37979898</v>
      </c>
      <c r="X247" s="36">
        <f>SUMIFS(СВЦЭМ!$F$33:$F$776,СВЦЭМ!$A$33:$A$776,$A247,СВЦЭМ!$B$33:$B$776,X$226)+'СЕТ СН'!$F$15</f>
        <v>100.97932788999999</v>
      </c>
      <c r="Y247" s="36">
        <f>SUMIFS(СВЦЭМ!$F$33:$F$776,СВЦЭМ!$A$33:$A$776,$A247,СВЦЭМ!$B$33:$B$776,Y$226)+'СЕТ СН'!$F$15</f>
        <v>117.51887723</v>
      </c>
    </row>
    <row r="248" spans="1:25" ht="15.75" x14ac:dyDescent="0.2">
      <c r="A248" s="35">
        <f t="shared" si="6"/>
        <v>44096</v>
      </c>
      <c r="B248" s="36">
        <f>SUMIFS(СВЦЭМ!$F$33:$F$776,СВЦЭМ!$A$33:$A$776,$A248,СВЦЭМ!$B$33:$B$776,B$226)+'СЕТ СН'!$F$15</f>
        <v>135.03537802</v>
      </c>
      <c r="C248" s="36">
        <f>SUMIFS(СВЦЭМ!$F$33:$F$776,СВЦЭМ!$A$33:$A$776,$A248,СВЦЭМ!$B$33:$B$776,C$226)+'СЕТ СН'!$F$15</f>
        <v>142.33517823</v>
      </c>
      <c r="D248" s="36">
        <f>SUMIFS(СВЦЭМ!$F$33:$F$776,СВЦЭМ!$A$33:$A$776,$A248,СВЦЭМ!$B$33:$B$776,D$226)+'СЕТ СН'!$F$15</f>
        <v>145.93399857</v>
      </c>
      <c r="E248" s="36">
        <f>SUMIFS(СВЦЭМ!$F$33:$F$776,СВЦЭМ!$A$33:$A$776,$A248,СВЦЭМ!$B$33:$B$776,E$226)+'СЕТ СН'!$F$15</f>
        <v>149.83244632</v>
      </c>
      <c r="F248" s="36">
        <f>SUMIFS(СВЦЭМ!$F$33:$F$776,СВЦЭМ!$A$33:$A$776,$A248,СВЦЭМ!$B$33:$B$776,F$226)+'СЕТ СН'!$F$15</f>
        <v>146.95566403999999</v>
      </c>
      <c r="G248" s="36">
        <f>SUMIFS(СВЦЭМ!$F$33:$F$776,СВЦЭМ!$A$33:$A$776,$A248,СВЦЭМ!$B$33:$B$776,G$226)+'СЕТ СН'!$F$15</f>
        <v>142.37007703</v>
      </c>
      <c r="H248" s="36">
        <f>SUMIFS(СВЦЭМ!$F$33:$F$776,СВЦЭМ!$A$33:$A$776,$A248,СВЦЭМ!$B$33:$B$776,H$226)+'СЕТ СН'!$F$15</f>
        <v>134.99087402000001</v>
      </c>
      <c r="I248" s="36">
        <f>SUMIFS(СВЦЭМ!$F$33:$F$776,СВЦЭМ!$A$33:$A$776,$A248,СВЦЭМ!$B$33:$B$776,I$226)+'СЕТ СН'!$F$15</f>
        <v>129.52585776999999</v>
      </c>
      <c r="J248" s="36">
        <f>SUMIFS(СВЦЭМ!$F$33:$F$776,СВЦЭМ!$A$33:$A$776,$A248,СВЦЭМ!$B$33:$B$776,J$226)+'СЕТ СН'!$F$15</f>
        <v>123.91973926</v>
      </c>
      <c r="K248" s="36">
        <f>SUMIFS(СВЦЭМ!$F$33:$F$776,СВЦЭМ!$A$33:$A$776,$A248,СВЦЭМ!$B$33:$B$776,K$226)+'СЕТ СН'!$F$15</f>
        <v>121.99073228</v>
      </c>
      <c r="L248" s="36">
        <f>SUMIFS(СВЦЭМ!$F$33:$F$776,СВЦЭМ!$A$33:$A$776,$A248,СВЦЭМ!$B$33:$B$776,L$226)+'СЕТ СН'!$F$15</f>
        <v>121.88414709</v>
      </c>
      <c r="M248" s="36">
        <f>SUMIFS(СВЦЭМ!$F$33:$F$776,СВЦЭМ!$A$33:$A$776,$A248,СВЦЭМ!$B$33:$B$776,M$226)+'СЕТ СН'!$F$15</f>
        <v>117.11237305</v>
      </c>
      <c r="N248" s="36">
        <f>SUMIFS(СВЦЭМ!$F$33:$F$776,СВЦЭМ!$A$33:$A$776,$A248,СВЦЭМ!$B$33:$B$776,N$226)+'СЕТ СН'!$F$15</f>
        <v>107.74011609</v>
      </c>
      <c r="O248" s="36">
        <f>SUMIFS(СВЦЭМ!$F$33:$F$776,СВЦЭМ!$A$33:$A$776,$A248,СВЦЭМ!$B$33:$B$776,O$226)+'СЕТ СН'!$F$15</f>
        <v>105.84547212</v>
      </c>
      <c r="P248" s="36">
        <f>SUMIFS(СВЦЭМ!$F$33:$F$776,СВЦЭМ!$A$33:$A$776,$A248,СВЦЭМ!$B$33:$B$776,P$226)+'СЕТ СН'!$F$15</f>
        <v>105.03464269</v>
      </c>
      <c r="Q248" s="36">
        <f>SUMIFS(СВЦЭМ!$F$33:$F$776,СВЦЭМ!$A$33:$A$776,$A248,СВЦЭМ!$B$33:$B$776,Q$226)+'СЕТ СН'!$F$15</f>
        <v>105.43886265</v>
      </c>
      <c r="R248" s="36">
        <f>SUMIFS(СВЦЭМ!$F$33:$F$776,СВЦЭМ!$A$33:$A$776,$A248,СВЦЭМ!$B$33:$B$776,R$226)+'СЕТ СН'!$F$15</f>
        <v>105.07904118</v>
      </c>
      <c r="S248" s="36">
        <f>SUMIFS(СВЦЭМ!$F$33:$F$776,СВЦЭМ!$A$33:$A$776,$A248,СВЦЭМ!$B$33:$B$776,S$226)+'СЕТ СН'!$F$15</f>
        <v>106.30212066999999</v>
      </c>
      <c r="T248" s="36">
        <f>SUMIFS(СВЦЭМ!$F$33:$F$776,СВЦЭМ!$A$33:$A$776,$A248,СВЦЭМ!$B$33:$B$776,T$226)+'СЕТ СН'!$F$15</f>
        <v>108.18833868999999</v>
      </c>
      <c r="U248" s="36">
        <f>SUMIFS(СВЦЭМ!$F$33:$F$776,СВЦЭМ!$A$33:$A$776,$A248,СВЦЭМ!$B$33:$B$776,U$226)+'СЕТ СН'!$F$15</f>
        <v>112.66066377</v>
      </c>
      <c r="V248" s="36">
        <f>SUMIFS(СВЦЭМ!$F$33:$F$776,СВЦЭМ!$A$33:$A$776,$A248,СВЦЭМ!$B$33:$B$776,V$226)+'СЕТ СН'!$F$15</f>
        <v>112.72548</v>
      </c>
      <c r="W248" s="36">
        <f>SUMIFS(СВЦЭМ!$F$33:$F$776,СВЦЭМ!$A$33:$A$776,$A248,СВЦЭМ!$B$33:$B$776,W$226)+'СЕТ СН'!$F$15</f>
        <v>110.4405665</v>
      </c>
      <c r="X248" s="36">
        <f>SUMIFS(СВЦЭМ!$F$33:$F$776,СВЦЭМ!$A$33:$A$776,$A248,СВЦЭМ!$B$33:$B$776,X$226)+'СЕТ СН'!$F$15</f>
        <v>109.93425549</v>
      </c>
      <c r="Y248" s="36">
        <f>SUMIFS(СВЦЭМ!$F$33:$F$776,СВЦЭМ!$A$33:$A$776,$A248,СВЦЭМ!$B$33:$B$776,Y$226)+'СЕТ СН'!$F$15</f>
        <v>123.84057601000001</v>
      </c>
    </row>
    <row r="249" spans="1:25" ht="15.75" x14ac:dyDescent="0.2">
      <c r="A249" s="35">
        <f t="shared" si="6"/>
        <v>44097</v>
      </c>
      <c r="B249" s="36">
        <f>SUMIFS(СВЦЭМ!$F$33:$F$776,СВЦЭМ!$A$33:$A$776,$A249,СВЦЭМ!$B$33:$B$776,B$226)+'СЕТ СН'!$F$15</f>
        <v>133.28056040000001</v>
      </c>
      <c r="C249" s="36">
        <f>SUMIFS(СВЦЭМ!$F$33:$F$776,СВЦЭМ!$A$33:$A$776,$A249,СВЦЭМ!$B$33:$B$776,C$226)+'СЕТ СН'!$F$15</f>
        <v>140.12389708000001</v>
      </c>
      <c r="D249" s="36">
        <f>SUMIFS(СВЦЭМ!$F$33:$F$776,СВЦЭМ!$A$33:$A$776,$A249,СВЦЭМ!$B$33:$B$776,D$226)+'СЕТ СН'!$F$15</f>
        <v>142.91239408999999</v>
      </c>
      <c r="E249" s="36">
        <f>SUMIFS(СВЦЭМ!$F$33:$F$776,СВЦЭМ!$A$33:$A$776,$A249,СВЦЭМ!$B$33:$B$776,E$226)+'СЕТ СН'!$F$15</f>
        <v>146.35082510000001</v>
      </c>
      <c r="F249" s="36">
        <f>SUMIFS(СВЦЭМ!$F$33:$F$776,СВЦЭМ!$A$33:$A$776,$A249,СВЦЭМ!$B$33:$B$776,F$226)+'СЕТ СН'!$F$15</f>
        <v>148.05696220999999</v>
      </c>
      <c r="G249" s="36">
        <f>SUMIFS(СВЦЭМ!$F$33:$F$776,СВЦЭМ!$A$33:$A$776,$A249,СВЦЭМ!$B$33:$B$776,G$226)+'СЕТ СН'!$F$15</f>
        <v>144.35265261000001</v>
      </c>
      <c r="H249" s="36">
        <f>SUMIFS(СВЦЭМ!$F$33:$F$776,СВЦЭМ!$A$33:$A$776,$A249,СВЦЭМ!$B$33:$B$776,H$226)+'СЕТ СН'!$F$15</f>
        <v>134.50238393000001</v>
      </c>
      <c r="I249" s="36">
        <f>SUMIFS(СВЦЭМ!$F$33:$F$776,СВЦЭМ!$A$33:$A$776,$A249,СВЦЭМ!$B$33:$B$776,I$226)+'СЕТ СН'!$F$15</f>
        <v>123.80682204</v>
      </c>
      <c r="J249" s="36">
        <f>SUMIFS(СВЦЭМ!$F$33:$F$776,СВЦЭМ!$A$33:$A$776,$A249,СВЦЭМ!$B$33:$B$776,J$226)+'СЕТ СН'!$F$15</f>
        <v>118.48672679000001</v>
      </c>
      <c r="K249" s="36">
        <f>SUMIFS(СВЦЭМ!$F$33:$F$776,СВЦЭМ!$A$33:$A$776,$A249,СВЦЭМ!$B$33:$B$776,K$226)+'СЕТ СН'!$F$15</f>
        <v>117.67853282</v>
      </c>
      <c r="L249" s="36">
        <f>SUMIFS(СВЦЭМ!$F$33:$F$776,СВЦЭМ!$A$33:$A$776,$A249,СВЦЭМ!$B$33:$B$776,L$226)+'СЕТ СН'!$F$15</f>
        <v>116.43122624</v>
      </c>
      <c r="M249" s="36">
        <f>SUMIFS(СВЦЭМ!$F$33:$F$776,СВЦЭМ!$A$33:$A$776,$A249,СВЦЭМ!$B$33:$B$776,M$226)+'СЕТ СН'!$F$15</f>
        <v>108.80443341</v>
      </c>
      <c r="N249" s="36">
        <f>SUMIFS(СВЦЭМ!$F$33:$F$776,СВЦЭМ!$A$33:$A$776,$A249,СВЦЭМ!$B$33:$B$776,N$226)+'СЕТ СН'!$F$15</f>
        <v>107.8616588</v>
      </c>
      <c r="O249" s="36">
        <f>SUMIFS(СВЦЭМ!$F$33:$F$776,СВЦЭМ!$A$33:$A$776,$A249,СВЦЭМ!$B$33:$B$776,O$226)+'СЕТ СН'!$F$15</f>
        <v>107.59261293</v>
      </c>
      <c r="P249" s="36">
        <f>SUMIFS(СВЦЭМ!$F$33:$F$776,СВЦЭМ!$A$33:$A$776,$A249,СВЦЭМ!$B$33:$B$776,P$226)+'СЕТ СН'!$F$15</f>
        <v>106.70670294</v>
      </c>
      <c r="Q249" s="36">
        <f>SUMIFS(СВЦЭМ!$F$33:$F$776,СВЦЭМ!$A$33:$A$776,$A249,СВЦЭМ!$B$33:$B$776,Q$226)+'СЕТ СН'!$F$15</f>
        <v>106.72629843999999</v>
      </c>
      <c r="R249" s="36">
        <f>SUMIFS(СВЦЭМ!$F$33:$F$776,СВЦЭМ!$A$33:$A$776,$A249,СВЦЭМ!$B$33:$B$776,R$226)+'СЕТ СН'!$F$15</f>
        <v>105.91066198</v>
      </c>
      <c r="S249" s="36">
        <f>SUMIFS(СВЦЭМ!$F$33:$F$776,СВЦЭМ!$A$33:$A$776,$A249,СВЦЭМ!$B$33:$B$776,S$226)+'СЕТ СН'!$F$15</f>
        <v>107.14824461000001</v>
      </c>
      <c r="T249" s="36">
        <f>SUMIFS(СВЦЭМ!$F$33:$F$776,СВЦЭМ!$A$33:$A$776,$A249,СВЦЭМ!$B$33:$B$776,T$226)+'СЕТ СН'!$F$15</f>
        <v>107.65974909000001</v>
      </c>
      <c r="U249" s="36">
        <f>SUMIFS(СВЦЭМ!$F$33:$F$776,СВЦЭМ!$A$33:$A$776,$A249,СВЦЭМ!$B$33:$B$776,U$226)+'СЕТ СН'!$F$15</f>
        <v>110.98501051</v>
      </c>
      <c r="V249" s="36">
        <f>SUMIFS(СВЦЭМ!$F$33:$F$776,СВЦЭМ!$A$33:$A$776,$A249,СВЦЭМ!$B$33:$B$776,V$226)+'СЕТ СН'!$F$15</f>
        <v>109.77372295000001</v>
      </c>
      <c r="W249" s="36">
        <f>SUMIFS(СВЦЭМ!$F$33:$F$776,СВЦЭМ!$A$33:$A$776,$A249,СВЦЭМ!$B$33:$B$776,W$226)+'СЕТ СН'!$F$15</f>
        <v>107.87167861</v>
      </c>
      <c r="X249" s="36">
        <f>SUMIFS(СВЦЭМ!$F$33:$F$776,СВЦЭМ!$A$33:$A$776,$A249,СВЦЭМ!$B$33:$B$776,X$226)+'СЕТ СН'!$F$15</f>
        <v>105.61174681999999</v>
      </c>
      <c r="Y249" s="36">
        <f>SUMIFS(СВЦЭМ!$F$33:$F$776,СВЦЭМ!$A$33:$A$776,$A249,СВЦЭМ!$B$33:$B$776,Y$226)+'СЕТ СН'!$F$15</f>
        <v>116.30123123</v>
      </c>
    </row>
    <row r="250" spans="1:25" ht="15.75" x14ac:dyDescent="0.2">
      <c r="A250" s="35">
        <f t="shared" si="6"/>
        <v>44098</v>
      </c>
      <c r="B250" s="36">
        <f>SUMIFS(СВЦЭМ!$F$33:$F$776,СВЦЭМ!$A$33:$A$776,$A250,СВЦЭМ!$B$33:$B$776,B$226)+'СЕТ СН'!$F$15</f>
        <v>137.93622278999999</v>
      </c>
      <c r="C250" s="36">
        <f>SUMIFS(СВЦЭМ!$F$33:$F$776,СВЦЭМ!$A$33:$A$776,$A250,СВЦЭМ!$B$33:$B$776,C$226)+'СЕТ СН'!$F$15</f>
        <v>141.26097618</v>
      </c>
      <c r="D250" s="36">
        <f>SUMIFS(СВЦЭМ!$F$33:$F$776,СВЦЭМ!$A$33:$A$776,$A250,СВЦЭМ!$B$33:$B$776,D$226)+'СЕТ СН'!$F$15</f>
        <v>144.43939698</v>
      </c>
      <c r="E250" s="36">
        <f>SUMIFS(СВЦЭМ!$F$33:$F$776,СВЦЭМ!$A$33:$A$776,$A250,СВЦЭМ!$B$33:$B$776,E$226)+'СЕТ СН'!$F$15</f>
        <v>145.53278576</v>
      </c>
      <c r="F250" s="36">
        <f>SUMIFS(СВЦЭМ!$F$33:$F$776,СВЦЭМ!$A$33:$A$776,$A250,СВЦЭМ!$B$33:$B$776,F$226)+'СЕТ СН'!$F$15</f>
        <v>143.82410182999999</v>
      </c>
      <c r="G250" s="36">
        <f>SUMIFS(СВЦЭМ!$F$33:$F$776,СВЦЭМ!$A$33:$A$776,$A250,СВЦЭМ!$B$33:$B$776,G$226)+'СЕТ СН'!$F$15</f>
        <v>143.376577</v>
      </c>
      <c r="H250" s="36">
        <f>SUMIFS(СВЦЭМ!$F$33:$F$776,СВЦЭМ!$A$33:$A$776,$A250,СВЦЭМ!$B$33:$B$776,H$226)+'СЕТ СН'!$F$15</f>
        <v>143.81549307</v>
      </c>
      <c r="I250" s="36">
        <f>SUMIFS(СВЦЭМ!$F$33:$F$776,СВЦЭМ!$A$33:$A$776,$A250,СВЦЭМ!$B$33:$B$776,I$226)+'СЕТ СН'!$F$15</f>
        <v>127.33103663</v>
      </c>
      <c r="J250" s="36">
        <f>SUMIFS(СВЦЭМ!$F$33:$F$776,СВЦЭМ!$A$33:$A$776,$A250,СВЦЭМ!$B$33:$B$776,J$226)+'СЕТ СН'!$F$15</f>
        <v>121.31330749</v>
      </c>
      <c r="K250" s="36">
        <f>SUMIFS(СВЦЭМ!$F$33:$F$776,СВЦЭМ!$A$33:$A$776,$A250,СВЦЭМ!$B$33:$B$776,K$226)+'СЕТ СН'!$F$15</f>
        <v>122.06139539999999</v>
      </c>
      <c r="L250" s="36">
        <f>SUMIFS(СВЦЭМ!$F$33:$F$776,СВЦЭМ!$A$33:$A$776,$A250,СВЦЭМ!$B$33:$B$776,L$226)+'СЕТ СН'!$F$15</f>
        <v>124.06534344000001</v>
      </c>
      <c r="M250" s="36">
        <f>SUMIFS(СВЦЭМ!$F$33:$F$776,СВЦЭМ!$A$33:$A$776,$A250,СВЦЭМ!$B$33:$B$776,M$226)+'СЕТ СН'!$F$15</f>
        <v>117.10529287999999</v>
      </c>
      <c r="N250" s="36">
        <f>SUMIFS(СВЦЭМ!$F$33:$F$776,СВЦЭМ!$A$33:$A$776,$A250,СВЦЭМ!$B$33:$B$776,N$226)+'СЕТ СН'!$F$15</f>
        <v>108.31677440999999</v>
      </c>
      <c r="O250" s="36">
        <f>SUMIFS(СВЦЭМ!$F$33:$F$776,СВЦЭМ!$A$33:$A$776,$A250,СВЦЭМ!$B$33:$B$776,O$226)+'СЕТ СН'!$F$15</f>
        <v>107.92154898</v>
      </c>
      <c r="P250" s="36">
        <f>SUMIFS(СВЦЭМ!$F$33:$F$776,СВЦЭМ!$A$33:$A$776,$A250,СВЦЭМ!$B$33:$B$776,P$226)+'СЕТ СН'!$F$15</f>
        <v>107.49584718</v>
      </c>
      <c r="Q250" s="36">
        <f>SUMIFS(СВЦЭМ!$F$33:$F$776,СВЦЭМ!$A$33:$A$776,$A250,СВЦЭМ!$B$33:$B$776,Q$226)+'СЕТ СН'!$F$15</f>
        <v>106.58082777</v>
      </c>
      <c r="R250" s="36">
        <f>SUMIFS(СВЦЭМ!$F$33:$F$776,СВЦЭМ!$A$33:$A$776,$A250,СВЦЭМ!$B$33:$B$776,R$226)+'СЕТ СН'!$F$15</f>
        <v>105.78567535000001</v>
      </c>
      <c r="S250" s="36">
        <f>SUMIFS(СВЦЭМ!$F$33:$F$776,СВЦЭМ!$A$33:$A$776,$A250,СВЦЭМ!$B$33:$B$776,S$226)+'СЕТ СН'!$F$15</f>
        <v>106.72365430000001</v>
      </c>
      <c r="T250" s="36">
        <f>SUMIFS(СВЦЭМ!$F$33:$F$776,СВЦЭМ!$A$33:$A$776,$A250,СВЦЭМ!$B$33:$B$776,T$226)+'СЕТ СН'!$F$15</f>
        <v>107.78202892</v>
      </c>
      <c r="U250" s="36">
        <f>SUMIFS(СВЦЭМ!$F$33:$F$776,СВЦЭМ!$A$33:$A$776,$A250,СВЦЭМ!$B$33:$B$776,U$226)+'СЕТ СН'!$F$15</f>
        <v>113.77917149</v>
      </c>
      <c r="V250" s="36">
        <f>SUMIFS(СВЦЭМ!$F$33:$F$776,СВЦЭМ!$A$33:$A$776,$A250,СВЦЭМ!$B$33:$B$776,V$226)+'СЕТ СН'!$F$15</f>
        <v>113.1274104</v>
      </c>
      <c r="W250" s="36">
        <f>SUMIFS(СВЦЭМ!$F$33:$F$776,СВЦЭМ!$A$33:$A$776,$A250,СВЦЭМ!$B$33:$B$776,W$226)+'СЕТ СН'!$F$15</f>
        <v>122.14914235000001</v>
      </c>
      <c r="X250" s="36">
        <f>SUMIFS(СВЦЭМ!$F$33:$F$776,СВЦЭМ!$A$33:$A$776,$A250,СВЦЭМ!$B$33:$B$776,X$226)+'СЕТ СН'!$F$15</f>
        <v>125.06242754</v>
      </c>
      <c r="Y250" s="36">
        <f>SUMIFS(СВЦЭМ!$F$33:$F$776,СВЦЭМ!$A$33:$A$776,$A250,СВЦЭМ!$B$33:$B$776,Y$226)+'СЕТ СН'!$F$15</f>
        <v>133.45194108000001</v>
      </c>
    </row>
    <row r="251" spans="1:25" ht="15.75" x14ac:dyDescent="0.2">
      <c r="A251" s="35">
        <f t="shared" si="6"/>
        <v>44099</v>
      </c>
      <c r="B251" s="36">
        <f>SUMIFS(СВЦЭМ!$F$33:$F$776,СВЦЭМ!$A$33:$A$776,$A251,СВЦЭМ!$B$33:$B$776,B$226)+'СЕТ СН'!$F$15</f>
        <v>132.30446512</v>
      </c>
      <c r="C251" s="36">
        <f>SUMIFS(СВЦЭМ!$F$33:$F$776,СВЦЭМ!$A$33:$A$776,$A251,СВЦЭМ!$B$33:$B$776,C$226)+'СЕТ СН'!$F$15</f>
        <v>135.04588428</v>
      </c>
      <c r="D251" s="36">
        <f>SUMIFS(СВЦЭМ!$F$33:$F$776,СВЦЭМ!$A$33:$A$776,$A251,СВЦЭМ!$B$33:$B$776,D$226)+'СЕТ СН'!$F$15</f>
        <v>137.64103825999999</v>
      </c>
      <c r="E251" s="36">
        <f>SUMIFS(СВЦЭМ!$F$33:$F$776,СВЦЭМ!$A$33:$A$776,$A251,СВЦЭМ!$B$33:$B$776,E$226)+'СЕТ СН'!$F$15</f>
        <v>138.15617159999999</v>
      </c>
      <c r="F251" s="36">
        <f>SUMIFS(СВЦЭМ!$F$33:$F$776,СВЦЭМ!$A$33:$A$776,$A251,СВЦЭМ!$B$33:$B$776,F$226)+'СЕТ СН'!$F$15</f>
        <v>137.06635030000001</v>
      </c>
      <c r="G251" s="36">
        <f>SUMIFS(СВЦЭМ!$F$33:$F$776,СВЦЭМ!$A$33:$A$776,$A251,СВЦЭМ!$B$33:$B$776,G$226)+'СЕТ СН'!$F$15</f>
        <v>134.16420841999999</v>
      </c>
      <c r="H251" s="36">
        <f>SUMIFS(СВЦЭМ!$F$33:$F$776,СВЦЭМ!$A$33:$A$776,$A251,СВЦЭМ!$B$33:$B$776,H$226)+'СЕТ СН'!$F$15</f>
        <v>127.43181401</v>
      </c>
      <c r="I251" s="36">
        <f>SUMIFS(СВЦЭМ!$F$33:$F$776,СВЦЭМ!$A$33:$A$776,$A251,СВЦЭМ!$B$33:$B$776,I$226)+'СЕТ СН'!$F$15</f>
        <v>122.5741725</v>
      </c>
      <c r="J251" s="36">
        <f>SUMIFS(СВЦЭМ!$F$33:$F$776,СВЦЭМ!$A$33:$A$776,$A251,СВЦЭМ!$B$33:$B$776,J$226)+'СЕТ СН'!$F$15</f>
        <v>120.75857487</v>
      </c>
      <c r="K251" s="36">
        <f>SUMIFS(СВЦЭМ!$F$33:$F$776,СВЦЭМ!$A$33:$A$776,$A251,СВЦЭМ!$B$33:$B$776,K$226)+'СЕТ СН'!$F$15</f>
        <v>120.17464016</v>
      </c>
      <c r="L251" s="36">
        <f>SUMIFS(СВЦЭМ!$F$33:$F$776,СВЦЭМ!$A$33:$A$776,$A251,СВЦЭМ!$B$33:$B$776,L$226)+'СЕТ СН'!$F$15</f>
        <v>122.13562097000001</v>
      </c>
      <c r="M251" s="36">
        <f>SUMIFS(СВЦЭМ!$F$33:$F$776,СВЦЭМ!$A$33:$A$776,$A251,СВЦЭМ!$B$33:$B$776,M$226)+'СЕТ СН'!$F$15</f>
        <v>114.50244093000001</v>
      </c>
      <c r="N251" s="36">
        <f>SUMIFS(СВЦЭМ!$F$33:$F$776,СВЦЭМ!$A$33:$A$776,$A251,СВЦЭМ!$B$33:$B$776,N$226)+'СЕТ СН'!$F$15</f>
        <v>106.97205762999999</v>
      </c>
      <c r="O251" s="36">
        <f>SUMIFS(СВЦЭМ!$F$33:$F$776,СВЦЭМ!$A$33:$A$776,$A251,СВЦЭМ!$B$33:$B$776,O$226)+'СЕТ СН'!$F$15</f>
        <v>102.93458276</v>
      </c>
      <c r="P251" s="36">
        <f>SUMIFS(СВЦЭМ!$F$33:$F$776,СВЦЭМ!$A$33:$A$776,$A251,СВЦЭМ!$B$33:$B$776,P$226)+'СЕТ СН'!$F$15</f>
        <v>102.11881898</v>
      </c>
      <c r="Q251" s="36">
        <f>SUMIFS(СВЦЭМ!$F$33:$F$776,СВЦЭМ!$A$33:$A$776,$A251,СВЦЭМ!$B$33:$B$776,Q$226)+'СЕТ СН'!$F$15</f>
        <v>101.57688623999999</v>
      </c>
      <c r="R251" s="36">
        <f>SUMIFS(СВЦЭМ!$F$33:$F$776,СВЦЭМ!$A$33:$A$776,$A251,СВЦЭМ!$B$33:$B$776,R$226)+'СЕТ СН'!$F$15</f>
        <v>101.77946149</v>
      </c>
      <c r="S251" s="36">
        <f>SUMIFS(СВЦЭМ!$F$33:$F$776,СВЦЭМ!$A$33:$A$776,$A251,СВЦЭМ!$B$33:$B$776,S$226)+'СЕТ СН'!$F$15</f>
        <v>102.34752247999999</v>
      </c>
      <c r="T251" s="36">
        <f>SUMIFS(СВЦЭМ!$F$33:$F$776,СВЦЭМ!$A$33:$A$776,$A251,СВЦЭМ!$B$33:$B$776,T$226)+'СЕТ СН'!$F$15</f>
        <v>100.45881836</v>
      </c>
      <c r="U251" s="36">
        <f>SUMIFS(СВЦЭМ!$F$33:$F$776,СВЦЭМ!$A$33:$A$776,$A251,СВЦЭМ!$B$33:$B$776,U$226)+'СЕТ СН'!$F$15</f>
        <v>102.78303717999999</v>
      </c>
      <c r="V251" s="36">
        <f>SUMIFS(СВЦЭМ!$F$33:$F$776,СВЦЭМ!$A$33:$A$776,$A251,СВЦЭМ!$B$33:$B$776,V$226)+'СЕТ СН'!$F$15</f>
        <v>105.2390011</v>
      </c>
      <c r="W251" s="36">
        <f>SUMIFS(СВЦЭМ!$F$33:$F$776,СВЦЭМ!$A$33:$A$776,$A251,СВЦЭМ!$B$33:$B$776,W$226)+'СЕТ СН'!$F$15</f>
        <v>102.91299462000001</v>
      </c>
      <c r="X251" s="36">
        <f>SUMIFS(СВЦЭМ!$F$33:$F$776,СВЦЭМ!$A$33:$A$776,$A251,СВЦЭМ!$B$33:$B$776,X$226)+'СЕТ СН'!$F$15</f>
        <v>108.39778925</v>
      </c>
      <c r="Y251" s="36">
        <f>SUMIFS(СВЦЭМ!$F$33:$F$776,СВЦЭМ!$A$33:$A$776,$A251,СВЦЭМ!$B$33:$B$776,Y$226)+'СЕТ СН'!$F$15</f>
        <v>123.58516229999999</v>
      </c>
    </row>
    <row r="252" spans="1:25" ht="15.75" x14ac:dyDescent="0.2">
      <c r="A252" s="35">
        <f t="shared" si="6"/>
        <v>44100</v>
      </c>
      <c r="B252" s="36">
        <f>SUMIFS(СВЦЭМ!$F$33:$F$776,СВЦЭМ!$A$33:$A$776,$A252,СВЦЭМ!$B$33:$B$776,B$226)+'СЕТ СН'!$F$15</f>
        <v>136.63189116000001</v>
      </c>
      <c r="C252" s="36">
        <f>SUMIFS(СВЦЭМ!$F$33:$F$776,СВЦЭМ!$A$33:$A$776,$A252,СВЦЭМ!$B$33:$B$776,C$226)+'СЕТ СН'!$F$15</f>
        <v>142.25869051999999</v>
      </c>
      <c r="D252" s="36">
        <f>SUMIFS(СВЦЭМ!$F$33:$F$776,СВЦЭМ!$A$33:$A$776,$A252,СВЦЭМ!$B$33:$B$776,D$226)+'СЕТ СН'!$F$15</f>
        <v>145.39073578</v>
      </c>
      <c r="E252" s="36">
        <f>SUMIFS(СВЦЭМ!$F$33:$F$776,СВЦЭМ!$A$33:$A$776,$A252,СВЦЭМ!$B$33:$B$776,E$226)+'СЕТ СН'!$F$15</f>
        <v>147.21938684</v>
      </c>
      <c r="F252" s="36">
        <f>SUMIFS(СВЦЭМ!$F$33:$F$776,СВЦЭМ!$A$33:$A$776,$A252,СВЦЭМ!$B$33:$B$776,F$226)+'СЕТ СН'!$F$15</f>
        <v>148.05510362999999</v>
      </c>
      <c r="G252" s="36">
        <f>SUMIFS(СВЦЭМ!$F$33:$F$776,СВЦЭМ!$A$33:$A$776,$A252,СВЦЭМ!$B$33:$B$776,G$226)+'СЕТ СН'!$F$15</f>
        <v>146.09861941</v>
      </c>
      <c r="H252" s="36">
        <f>SUMIFS(СВЦЭМ!$F$33:$F$776,СВЦЭМ!$A$33:$A$776,$A252,СВЦЭМ!$B$33:$B$776,H$226)+'СЕТ СН'!$F$15</f>
        <v>141.65597428000001</v>
      </c>
      <c r="I252" s="36">
        <f>SUMIFS(СВЦЭМ!$F$33:$F$776,СВЦЭМ!$A$33:$A$776,$A252,СВЦЭМ!$B$33:$B$776,I$226)+'СЕТ СН'!$F$15</f>
        <v>134.64214784999999</v>
      </c>
      <c r="J252" s="36">
        <f>SUMIFS(СВЦЭМ!$F$33:$F$776,СВЦЭМ!$A$33:$A$776,$A252,СВЦЭМ!$B$33:$B$776,J$226)+'СЕТ СН'!$F$15</f>
        <v>127.20117033</v>
      </c>
      <c r="K252" s="36">
        <f>SUMIFS(СВЦЭМ!$F$33:$F$776,СВЦЭМ!$A$33:$A$776,$A252,СВЦЭМ!$B$33:$B$776,K$226)+'СЕТ СН'!$F$15</f>
        <v>123.03489761</v>
      </c>
      <c r="L252" s="36">
        <f>SUMIFS(СВЦЭМ!$F$33:$F$776,СВЦЭМ!$A$33:$A$776,$A252,СВЦЭМ!$B$33:$B$776,L$226)+'СЕТ СН'!$F$15</f>
        <v>121.08886556</v>
      </c>
      <c r="M252" s="36">
        <f>SUMIFS(СВЦЭМ!$F$33:$F$776,СВЦЭМ!$A$33:$A$776,$A252,СВЦЭМ!$B$33:$B$776,M$226)+'СЕТ СН'!$F$15</f>
        <v>113.33379486</v>
      </c>
      <c r="N252" s="36">
        <f>SUMIFS(СВЦЭМ!$F$33:$F$776,СВЦЭМ!$A$33:$A$776,$A252,СВЦЭМ!$B$33:$B$776,N$226)+'СЕТ СН'!$F$15</f>
        <v>107.16291181</v>
      </c>
      <c r="O252" s="36">
        <f>SUMIFS(СВЦЭМ!$F$33:$F$776,СВЦЭМ!$A$33:$A$776,$A252,СВЦЭМ!$B$33:$B$776,O$226)+'СЕТ СН'!$F$15</f>
        <v>104.08163806</v>
      </c>
      <c r="P252" s="36">
        <f>SUMIFS(СВЦЭМ!$F$33:$F$776,СВЦЭМ!$A$33:$A$776,$A252,СВЦЭМ!$B$33:$B$776,P$226)+'СЕТ СН'!$F$15</f>
        <v>103.70890215</v>
      </c>
      <c r="Q252" s="36">
        <f>SUMIFS(СВЦЭМ!$F$33:$F$776,СВЦЭМ!$A$33:$A$776,$A252,СВЦЭМ!$B$33:$B$776,Q$226)+'СЕТ СН'!$F$15</f>
        <v>103.65424324999999</v>
      </c>
      <c r="R252" s="36">
        <f>SUMIFS(СВЦЭМ!$F$33:$F$776,СВЦЭМ!$A$33:$A$776,$A252,СВЦЭМ!$B$33:$B$776,R$226)+'СЕТ СН'!$F$15</f>
        <v>103.09383421</v>
      </c>
      <c r="S252" s="36">
        <f>SUMIFS(СВЦЭМ!$F$33:$F$776,СВЦЭМ!$A$33:$A$776,$A252,СВЦЭМ!$B$33:$B$776,S$226)+'СЕТ СН'!$F$15</f>
        <v>103.07858749</v>
      </c>
      <c r="T252" s="36">
        <f>SUMIFS(СВЦЭМ!$F$33:$F$776,СВЦЭМ!$A$33:$A$776,$A252,СВЦЭМ!$B$33:$B$776,T$226)+'СЕТ СН'!$F$15</f>
        <v>101.90380285000001</v>
      </c>
      <c r="U252" s="36">
        <f>SUMIFS(СВЦЭМ!$F$33:$F$776,СВЦЭМ!$A$33:$A$776,$A252,СВЦЭМ!$B$33:$B$776,U$226)+'СЕТ СН'!$F$15</f>
        <v>105.02119805</v>
      </c>
      <c r="V252" s="36">
        <f>SUMIFS(СВЦЭМ!$F$33:$F$776,СВЦЭМ!$A$33:$A$776,$A252,СВЦЭМ!$B$33:$B$776,V$226)+'СЕТ СН'!$F$15</f>
        <v>105.43567134</v>
      </c>
      <c r="W252" s="36">
        <f>SUMIFS(СВЦЭМ!$F$33:$F$776,СВЦЭМ!$A$33:$A$776,$A252,СВЦЭМ!$B$33:$B$776,W$226)+'СЕТ СН'!$F$15</f>
        <v>101.53373065</v>
      </c>
      <c r="X252" s="36">
        <f>SUMIFS(СВЦЭМ!$F$33:$F$776,СВЦЭМ!$A$33:$A$776,$A252,СВЦЭМ!$B$33:$B$776,X$226)+'СЕТ СН'!$F$15</f>
        <v>106.88587502</v>
      </c>
      <c r="Y252" s="36">
        <f>SUMIFS(СВЦЭМ!$F$33:$F$776,СВЦЭМ!$A$33:$A$776,$A252,СВЦЭМ!$B$33:$B$776,Y$226)+'СЕТ СН'!$F$15</f>
        <v>122.72645758</v>
      </c>
    </row>
    <row r="253" spans="1:25" ht="15.75" x14ac:dyDescent="0.2">
      <c r="A253" s="35">
        <f t="shared" si="6"/>
        <v>44101</v>
      </c>
      <c r="B253" s="36">
        <f>SUMIFS(СВЦЭМ!$F$33:$F$776,СВЦЭМ!$A$33:$A$776,$A253,СВЦЭМ!$B$33:$B$776,B$226)+'СЕТ СН'!$F$15</f>
        <v>133.37551615000001</v>
      </c>
      <c r="C253" s="36">
        <f>SUMIFS(СВЦЭМ!$F$33:$F$776,СВЦЭМ!$A$33:$A$776,$A253,СВЦЭМ!$B$33:$B$776,C$226)+'СЕТ СН'!$F$15</f>
        <v>138.11572867999999</v>
      </c>
      <c r="D253" s="36">
        <f>SUMIFS(СВЦЭМ!$F$33:$F$776,СВЦЭМ!$A$33:$A$776,$A253,СВЦЭМ!$B$33:$B$776,D$226)+'СЕТ СН'!$F$15</f>
        <v>141.77335443000001</v>
      </c>
      <c r="E253" s="36">
        <f>SUMIFS(СВЦЭМ!$F$33:$F$776,СВЦЭМ!$A$33:$A$776,$A253,СВЦЭМ!$B$33:$B$776,E$226)+'СЕТ СН'!$F$15</f>
        <v>143.75287014</v>
      </c>
      <c r="F253" s="36">
        <f>SUMIFS(СВЦЭМ!$F$33:$F$776,СВЦЭМ!$A$33:$A$776,$A253,СВЦЭМ!$B$33:$B$776,F$226)+'СЕТ СН'!$F$15</f>
        <v>144.28209439</v>
      </c>
      <c r="G253" s="36">
        <f>SUMIFS(СВЦЭМ!$F$33:$F$776,СВЦЭМ!$A$33:$A$776,$A253,СВЦЭМ!$B$33:$B$776,G$226)+'СЕТ СН'!$F$15</f>
        <v>143.36781126</v>
      </c>
      <c r="H253" s="36">
        <f>SUMIFS(СВЦЭМ!$F$33:$F$776,СВЦЭМ!$A$33:$A$776,$A253,СВЦЭМ!$B$33:$B$776,H$226)+'СЕТ СН'!$F$15</f>
        <v>139.93547608</v>
      </c>
      <c r="I253" s="36">
        <f>SUMIFS(СВЦЭМ!$F$33:$F$776,СВЦЭМ!$A$33:$A$776,$A253,СВЦЭМ!$B$33:$B$776,I$226)+'СЕТ СН'!$F$15</f>
        <v>134.77236879</v>
      </c>
      <c r="J253" s="36">
        <f>SUMIFS(СВЦЭМ!$F$33:$F$776,СВЦЭМ!$A$33:$A$776,$A253,СВЦЭМ!$B$33:$B$776,J$226)+'СЕТ СН'!$F$15</f>
        <v>127.96069811</v>
      </c>
      <c r="K253" s="36">
        <f>SUMIFS(СВЦЭМ!$F$33:$F$776,СВЦЭМ!$A$33:$A$776,$A253,СВЦЭМ!$B$33:$B$776,K$226)+'СЕТ СН'!$F$15</f>
        <v>121.09212396</v>
      </c>
      <c r="L253" s="36">
        <f>SUMIFS(СВЦЭМ!$F$33:$F$776,СВЦЭМ!$A$33:$A$776,$A253,СВЦЭМ!$B$33:$B$776,L$226)+'СЕТ СН'!$F$15</f>
        <v>118.06659236</v>
      </c>
      <c r="M253" s="36">
        <f>SUMIFS(СВЦЭМ!$F$33:$F$776,СВЦЭМ!$A$33:$A$776,$A253,СВЦЭМ!$B$33:$B$776,M$226)+'СЕТ СН'!$F$15</f>
        <v>110.29432425</v>
      </c>
      <c r="N253" s="36">
        <f>SUMIFS(СВЦЭМ!$F$33:$F$776,СВЦЭМ!$A$33:$A$776,$A253,СВЦЭМ!$B$33:$B$776,N$226)+'СЕТ СН'!$F$15</f>
        <v>101.88854078999999</v>
      </c>
      <c r="O253" s="36">
        <f>SUMIFS(СВЦЭМ!$F$33:$F$776,СВЦЭМ!$A$33:$A$776,$A253,СВЦЭМ!$B$33:$B$776,O$226)+'СЕТ СН'!$F$15</f>
        <v>98.917497620000006</v>
      </c>
      <c r="P253" s="36">
        <f>SUMIFS(СВЦЭМ!$F$33:$F$776,СВЦЭМ!$A$33:$A$776,$A253,СВЦЭМ!$B$33:$B$776,P$226)+'СЕТ СН'!$F$15</f>
        <v>99.175282559999999</v>
      </c>
      <c r="Q253" s="36">
        <f>SUMIFS(СВЦЭМ!$F$33:$F$776,СВЦЭМ!$A$33:$A$776,$A253,СВЦЭМ!$B$33:$B$776,Q$226)+'СЕТ СН'!$F$15</f>
        <v>100.25078766999999</v>
      </c>
      <c r="R253" s="36">
        <f>SUMIFS(СВЦЭМ!$F$33:$F$776,СВЦЭМ!$A$33:$A$776,$A253,СВЦЭМ!$B$33:$B$776,R$226)+'СЕТ СН'!$F$15</f>
        <v>99.859350770000006</v>
      </c>
      <c r="S253" s="36">
        <f>SUMIFS(СВЦЭМ!$F$33:$F$776,СВЦЭМ!$A$33:$A$776,$A253,СВЦЭМ!$B$33:$B$776,S$226)+'СЕТ СН'!$F$15</f>
        <v>99.388495770000006</v>
      </c>
      <c r="T253" s="36">
        <f>SUMIFS(СВЦЭМ!$F$33:$F$776,СВЦЭМ!$A$33:$A$776,$A253,СВЦЭМ!$B$33:$B$776,T$226)+'СЕТ СН'!$F$15</f>
        <v>99.868414900000005</v>
      </c>
      <c r="U253" s="36">
        <f>SUMIFS(СВЦЭМ!$F$33:$F$776,СВЦЭМ!$A$33:$A$776,$A253,СВЦЭМ!$B$33:$B$776,U$226)+'СЕТ СН'!$F$15</f>
        <v>106.12548765</v>
      </c>
      <c r="V253" s="36">
        <f>SUMIFS(СВЦЭМ!$F$33:$F$776,СВЦЭМ!$A$33:$A$776,$A253,СВЦЭМ!$B$33:$B$776,V$226)+'СЕТ СН'!$F$15</f>
        <v>107.48334386000001</v>
      </c>
      <c r="W253" s="36">
        <f>SUMIFS(СВЦЭМ!$F$33:$F$776,СВЦЭМ!$A$33:$A$776,$A253,СВЦЭМ!$B$33:$B$776,W$226)+'СЕТ СН'!$F$15</f>
        <v>104.08415474</v>
      </c>
      <c r="X253" s="36">
        <f>SUMIFS(СВЦЭМ!$F$33:$F$776,СВЦЭМ!$A$33:$A$776,$A253,СВЦЭМ!$B$33:$B$776,X$226)+'СЕТ СН'!$F$15</f>
        <v>101.49087034</v>
      </c>
      <c r="Y253" s="36">
        <f>SUMIFS(СВЦЭМ!$F$33:$F$776,СВЦЭМ!$A$33:$A$776,$A253,СВЦЭМ!$B$33:$B$776,Y$226)+'СЕТ СН'!$F$15</f>
        <v>118.31895354</v>
      </c>
    </row>
    <row r="254" spans="1:25" ht="15.75" x14ac:dyDescent="0.2">
      <c r="A254" s="35">
        <f t="shared" si="6"/>
        <v>44102</v>
      </c>
      <c r="B254" s="36">
        <f>SUMIFS(СВЦЭМ!$F$33:$F$776,СВЦЭМ!$A$33:$A$776,$A254,СВЦЭМ!$B$33:$B$776,B$226)+'СЕТ СН'!$F$15</f>
        <v>131.79555925</v>
      </c>
      <c r="C254" s="36">
        <f>SUMIFS(СВЦЭМ!$F$33:$F$776,СВЦЭМ!$A$33:$A$776,$A254,СВЦЭМ!$B$33:$B$776,C$226)+'СЕТ СН'!$F$15</f>
        <v>134.88555969999999</v>
      </c>
      <c r="D254" s="36">
        <f>SUMIFS(СВЦЭМ!$F$33:$F$776,СВЦЭМ!$A$33:$A$776,$A254,СВЦЭМ!$B$33:$B$776,D$226)+'СЕТ СН'!$F$15</f>
        <v>137.20865454</v>
      </c>
      <c r="E254" s="36">
        <f>SUMIFS(СВЦЭМ!$F$33:$F$776,СВЦЭМ!$A$33:$A$776,$A254,СВЦЭМ!$B$33:$B$776,E$226)+'СЕТ СН'!$F$15</f>
        <v>139.71240983000001</v>
      </c>
      <c r="F254" s="36">
        <f>SUMIFS(СВЦЭМ!$F$33:$F$776,СВЦЭМ!$A$33:$A$776,$A254,СВЦЭМ!$B$33:$B$776,F$226)+'СЕТ СН'!$F$15</f>
        <v>139.78320069</v>
      </c>
      <c r="G254" s="36">
        <f>SUMIFS(СВЦЭМ!$F$33:$F$776,СВЦЭМ!$A$33:$A$776,$A254,СВЦЭМ!$B$33:$B$776,G$226)+'СЕТ СН'!$F$15</f>
        <v>136.967274</v>
      </c>
      <c r="H254" s="36">
        <f>SUMIFS(СВЦЭМ!$F$33:$F$776,СВЦЭМ!$A$33:$A$776,$A254,СВЦЭМ!$B$33:$B$776,H$226)+'СЕТ СН'!$F$15</f>
        <v>128.40647396</v>
      </c>
      <c r="I254" s="36">
        <f>SUMIFS(СВЦЭМ!$F$33:$F$776,СВЦЭМ!$A$33:$A$776,$A254,СВЦЭМ!$B$33:$B$776,I$226)+'СЕТ СН'!$F$15</f>
        <v>124.54245628</v>
      </c>
      <c r="J254" s="36">
        <f>SUMIFS(СВЦЭМ!$F$33:$F$776,СВЦЭМ!$A$33:$A$776,$A254,СВЦЭМ!$B$33:$B$776,J$226)+'СЕТ СН'!$F$15</f>
        <v>117.52685125000001</v>
      </c>
      <c r="K254" s="36">
        <f>SUMIFS(СВЦЭМ!$F$33:$F$776,СВЦЭМ!$A$33:$A$776,$A254,СВЦЭМ!$B$33:$B$776,K$226)+'СЕТ СН'!$F$15</f>
        <v>116.03224675</v>
      </c>
      <c r="L254" s="36">
        <f>SUMIFS(СВЦЭМ!$F$33:$F$776,СВЦЭМ!$A$33:$A$776,$A254,СВЦЭМ!$B$33:$B$776,L$226)+'СЕТ СН'!$F$15</f>
        <v>116.62252933000001</v>
      </c>
      <c r="M254" s="36">
        <f>SUMIFS(СВЦЭМ!$F$33:$F$776,СВЦЭМ!$A$33:$A$776,$A254,СВЦЭМ!$B$33:$B$776,M$226)+'СЕТ СН'!$F$15</f>
        <v>109.07730773</v>
      </c>
      <c r="N254" s="36">
        <f>SUMIFS(СВЦЭМ!$F$33:$F$776,СВЦЭМ!$A$33:$A$776,$A254,СВЦЭМ!$B$33:$B$776,N$226)+'СЕТ СН'!$F$15</f>
        <v>100.3081844</v>
      </c>
      <c r="O254" s="36">
        <f>SUMIFS(СВЦЭМ!$F$33:$F$776,СВЦЭМ!$A$33:$A$776,$A254,СВЦЭМ!$B$33:$B$776,O$226)+'СЕТ СН'!$F$15</f>
        <v>97.376089059999998</v>
      </c>
      <c r="P254" s="36">
        <f>SUMIFS(СВЦЭМ!$F$33:$F$776,СВЦЭМ!$A$33:$A$776,$A254,СВЦЭМ!$B$33:$B$776,P$226)+'СЕТ СН'!$F$15</f>
        <v>96.207212150000004</v>
      </c>
      <c r="Q254" s="36">
        <f>SUMIFS(СВЦЭМ!$F$33:$F$776,СВЦЭМ!$A$33:$A$776,$A254,СВЦЭМ!$B$33:$B$776,Q$226)+'СЕТ СН'!$F$15</f>
        <v>96.202084940000006</v>
      </c>
      <c r="R254" s="36">
        <f>SUMIFS(СВЦЭМ!$F$33:$F$776,СВЦЭМ!$A$33:$A$776,$A254,СВЦЭМ!$B$33:$B$776,R$226)+'СЕТ СН'!$F$15</f>
        <v>94.610846780000003</v>
      </c>
      <c r="S254" s="36">
        <f>SUMIFS(СВЦЭМ!$F$33:$F$776,СВЦЭМ!$A$33:$A$776,$A254,СВЦЭМ!$B$33:$B$776,S$226)+'СЕТ СН'!$F$15</f>
        <v>97.994566169999999</v>
      </c>
      <c r="T254" s="36">
        <f>SUMIFS(СВЦЭМ!$F$33:$F$776,СВЦЭМ!$A$33:$A$776,$A254,СВЦЭМ!$B$33:$B$776,T$226)+'СЕТ СН'!$F$15</f>
        <v>100.55154235000001</v>
      </c>
      <c r="U254" s="36">
        <f>SUMIFS(СВЦЭМ!$F$33:$F$776,СВЦЭМ!$A$33:$A$776,$A254,СВЦЭМ!$B$33:$B$776,U$226)+'СЕТ СН'!$F$15</f>
        <v>105.49462312</v>
      </c>
      <c r="V254" s="36">
        <f>SUMIFS(СВЦЭМ!$F$33:$F$776,СВЦЭМ!$A$33:$A$776,$A254,СВЦЭМ!$B$33:$B$776,V$226)+'СЕТ СН'!$F$15</f>
        <v>103.75905935</v>
      </c>
      <c r="W254" s="36">
        <f>SUMIFS(СВЦЭМ!$F$33:$F$776,СВЦЭМ!$A$33:$A$776,$A254,СВЦЭМ!$B$33:$B$776,W$226)+'СЕТ СН'!$F$15</f>
        <v>100.49449092</v>
      </c>
      <c r="X254" s="36">
        <f>SUMIFS(СВЦЭМ!$F$33:$F$776,СВЦЭМ!$A$33:$A$776,$A254,СВЦЭМ!$B$33:$B$776,X$226)+'СЕТ СН'!$F$15</f>
        <v>101.35661703</v>
      </c>
      <c r="Y254" s="36">
        <f>SUMIFS(СВЦЭМ!$F$33:$F$776,СВЦЭМ!$A$33:$A$776,$A254,СВЦЭМ!$B$33:$B$776,Y$226)+'СЕТ СН'!$F$15</f>
        <v>116.04168498</v>
      </c>
    </row>
    <row r="255" spans="1:25" ht="15.75" x14ac:dyDescent="0.2">
      <c r="A255" s="35">
        <f t="shared" si="6"/>
        <v>44103</v>
      </c>
      <c r="B255" s="36">
        <f>SUMIFS(СВЦЭМ!$F$33:$F$776,СВЦЭМ!$A$33:$A$776,$A255,СВЦЭМ!$B$33:$B$776,B$226)+'СЕТ СН'!$F$15</f>
        <v>126.66882317</v>
      </c>
      <c r="C255" s="36">
        <f>SUMIFS(СВЦЭМ!$F$33:$F$776,СВЦЭМ!$A$33:$A$776,$A255,СВЦЭМ!$B$33:$B$776,C$226)+'СЕТ СН'!$F$15</f>
        <v>132.33715108000001</v>
      </c>
      <c r="D255" s="36">
        <f>SUMIFS(СВЦЭМ!$F$33:$F$776,СВЦЭМ!$A$33:$A$776,$A255,СВЦЭМ!$B$33:$B$776,D$226)+'СЕТ СН'!$F$15</f>
        <v>135.26409006</v>
      </c>
      <c r="E255" s="36">
        <f>SUMIFS(СВЦЭМ!$F$33:$F$776,СВЦЭМ!$A$33:$A$776,$A255,СВЦЭМ!$B$33:$B$776,E$226)+'СЕТ СН'!$F$15</f>
        <v>138.60976525000001</v>
      </c>
      <c r="F255" s="36">
        <f>SUMIFS(СВЦЭМ!$F$33:$F$776,СВЦЭМ!$A$33:$A$776,$A255,СВЦЭМ!$B$33:$B$776,F$226)+'СЕТ СН'!$F$15</f>
        <v>138.84858779999999</v>
      </c>
      <c r="G255" s="36">
        <f>SUMIFS(СВЦЭМ!$F$33:$F$776,СВЦЭМ!$A$33:$A$776,$A255,СВЦЭМ!$B$33:$B$776,G$226)+'СЕТ СН'!$F$15</f>
        <v>135.59029785999999</v>
      </c>
      <c r="H255" s="36">
        <f>SUMIFS(СВЦЭМ!$F$33:$F$776,СВЦЭМ!$A$33:$A$776,$A255,СВЦЭМ!$B$33:$B$776,H$226)+'СЕТ СН'!$F$15</f>
        <v>127.62716911</v>
      </c>
      <c r="I255" s="36">
        <f>SUMIFS(СВЦЭМ!$F$33:$F$776,СВЦЭМ!$A$33:$A$776,$A255,СВЦЭМ!$B$33:$B$776,I$226)+'СЕТ СН'!$F$15</f>
        <v>117.48723154</v>
      </c>
      <c r="J255" s="36">
        <f>SUMIFS(СВЦЭМ!$F$33:$F$776,СВЦЭМ!$A$33:$A$776,$A255,СВЦЭМ!$B$33:$B$776,J$226)+'СЕТ СН'!$F$15</f>
        <v>112.1250095</v>
      </c>
      <c r="K255" s="36">
        <f>SUMIFS(СВЦЭМ!$F$33:$F$776,СВЦЭМ!$A$33:$A$776,$A255,СВЦЭМ!$B$33:$B$776,K$226)+'СЕТ СН'!$F$15</f>
        <v>110.25481558</v>
      </c>
      <c r="L255" s="36">
        <f>SUMIFS(СВЦЭМ!$F$33:$F$776,СВЦЭМ!$A$33:$A$776,$A255,СВЦЭМ!$B$33:$B$776,L$226)+'СЕТ СН'!$F$15</f>
        <v>117.18621675999999</v>
      </c>
      <c r="M255" s="36">
        <f>SUMIFS(СВЦЭМ!$F$33:$F$776,СВЦЭМ!$A$33:$A$776,$A255,СВЦЭМ!$B$33:$B$776,M$226)+'СЕТ СН'!$F$15</f>
        <v>113.8631572</v>
      </c>
      <c r="N255" s="36">
        <f>SUMIFS(СВЦЭМ!$F$33:$F$776,СВЦЭМ!$A$33:$A$776,$A255,СВЦЭМ!$B$33:$B$776,N$226)+'СЕТ СН'!$F$15</f>
        <v>108.91288333</v>
      </c>
      <c r="O255" s="36">
        <f>SUMIFS(СВЦЭМ!$F$33:$F$776,СВЦЭМ!$A$33:$A$776,$A255,СВЦЭМ!$B$33:$B$776,O$226)+'СЕТ СН'!$F$15</f>
        <v>111.50477902</v>
      </c>
      <c r="P255" s="36">
        <f>SUMIFS(СВЦЭМ!$F$33:$F$776,СВЦЭМ!$A$33:$A$776,$A255,СВЦЭМ!$B$33:$B$776,P$226)+'СЕТ СН'!$F$15</f>
        <v>108.76423887</v>
      </c>
      <c r="Q255" s="36">
        <f>SUMIFS(СВЦЭМ!$F$33:$F$776,СВЦЭМ!$A$33:$A$776,$A255,СВЦЭМ!$B$33:$B$776,Q$226)+'СЕТ СН'!$F$15</f>
        <v>105.09990384</v>
      </c>
      <c r="R255" s="36">
        <f>SUMIFS(СВЦЭМ!$F$33:$F$776,СВЦЭМ!$A$33:$A$776,$A255,СВЦЭМ!$B$33:$B$776,R$226)+'СЕТ СН'!$F$15</f>
        <v>124.107636</v>
      </c>
      <c r="S255" s="36">
        <f>SUMIFS(СВЦЭМ!$F$33:$F$776,СВЦЭМ!$A$33:$A$776,$A255,СВЦЭМ!$B$33:$B$776,S$226)+'СЕТ СН'!$F$15</f>
        <v>114.27897455999999</v>
      </c>
      <c r="T255" s="36">
        <f>SUMIFS(СВЦЭМ!$F$33:$F$776,СВЦЭМ!$A$33:$A$776,$A255,СВЦЭМ!$B$33:$B$776,T$226)+'СЕТ СН'!$F$15</f>
        <v>106.30530396</v>
      </c>
      <c r="U255" s="36">
        <f>SUMIFS(СВЦЭМ!$F$33:$F$776,СВЦЭМ!$A$33:$A$776,$A255,СВЦЭМ!$B$33:$B$776,U$226)+'СЕТ СН'!$F$15</f>
        <v>110.94746881</v>
      </c>
      <c r="V255" s="36">
        <f>SUMIFS(СВЦЭМ!$F$33:$F$776,СВЦЭМ!$A$33:$A$776,$A255,СВЦЭМ!$B$33:$B$776,V$226)+'СЕТ СН'!$F$15</f>
        <v>109.29483322999999</v>
      </c>
      <c r="W255" s="36">
        <f>SUMIFS(СВЦЭМ!$F$33:$F$776,СВЦЭМ!$A$33:$A$776,$A255,СВЦЭМ!$B$33:$B$776,W$226)+'СЕТ СН'!$F$15</f>
        <v>106.51479596999999</v>
      </c>
      <c r="X255" s="36">
        <f>SUMIFS(СВЦЭМ!$F$33:$F$776,СВЦЭМ!$A$33:$A$776,$A255,СВЦЭМ!$B$33:$B$776,X$226)+'СЕТ СН'!$F$15</f>
        <v>101.39363161</v>
      </c>
      <c r="Y255" s="36">
        <f>SUMIFS(СВЦЭМ!$F$33:$F$776,СВЦЭМ!$A$33:$A$776,$A255,СВЦЭМ!$B$33:$B$776,Y$226)+'СЕТ СН'!$F$15</f>
        <v>108.07406725</v>
      </c>
    </row>
    <row r="256" spans="1:25" ht="15.75" x14ac:dyDescent="0.2">
      <c r="A256" s="35">
        <f t="shared" si="6"/>
        <v>44104</v>
      </c>
      <c r="B256" s="36">
        <f>SUMIFS(СВЦЭМ!$F$33:$F$776,СВЦЭМ!$A$33:$A$776,$A256,СВЦЭМ!$B$33:$B$776,B$226)+'СЕТ СН'!$F$15</f>
        <v>121.83306066999999</v>
      </c>
      <c r="C256" s="36">
        <f>SUMIFS(СВЦЭМ!$F$33:$F$776,СВЦЭМ!$A$33:$A$776,$A256,СВЦЭМ!$B$33:$B$776,C$226)+'СЕТ СН'!$F$15</f>
        <v>127.61546724999999</v>
      </c>
      <c r="D256" s="36">
        <f>SUMIFS(СВЦЭМ!$F$33:$F$776,СВЦЭМ!$A$33:$A$776,$A256,СВЦЭМ!$B$33:$B$776,D$226)+'СЕТ СН'!$F$15</f>
        <v>131.32066602</v>
      </c>
      <c r="E256" s="36">
        <f>SUMIFS(СВЦЭМ!$F$33:$F$776,СВЦЭМ!$A$33:$A$776,$A256,СВЦЭМ!$B$33:$B$776,E$226)+'СЕТ СН'!$F$15</f>
        <v>134.40941414</v>
      </c>
      <c r="F256" s="36">
        <f>SUMIFS(СВЦЭМ!$F$33:$F$776,СВЦЭМ!$A$33:$A$776,$A256,СВЦЭМ!$B$33:$B$776,F$226)+'СЕТ СН'!$F$15</f>
        <v>133.57698231000001</v>
      </c>
      <c r="G256" s="36">
        <f>SUMIFS(СВЦЭМ!$F$33:$F$776,СВЦЭМ!$A$33:$A$776,$A256,СВЦЭМ!$B$33:$B$776,G$226)+'СЕТ СН'!$F$15</f>
        <v>130.11832813000001</v>
      </c>
      <c r="H256" s="36">
        <f>SUMIFS(СВЦЭМ!$F$33:$F$776,СВЦЭМ!$A$33:$A$776,$A256,СВЦЭМ!$B$33:$B$776,H$226)+'СЕТ СН'!$F$15</f>
        <v>121.88745949</v>
      </c>
      <c r="I256" s="36">
        <f>SUMIFS(СВЦЭМ!$F$33:$F$776,СВЦЭМ!$A$33:$A$776,$A256,СВЦЭМ!$B$33:$B$776,I$226)+'СЕТ СН'!$F$15</f>
        <v>109.26399133</v>
      </c>
      <c r="J256" s="36">
        <f>SUMIFS(СВЦЭМ!$F$33:$F$776,СВЦЭМ!$A$33:$A$776,$A256,СВЦЭМ!$B$33:$B$776,J$226)+'СЕТ СН'!$F$15</f>
        <v>103.89534399</v>
      </c>
      <c r="K256" s="36">
        <f>SUMIFS(СВЦЭМ!$F$33:$F$776,СВЦЭМ!$A$33:$A$776,$A256,СВЦЭМ!$B$33:$B$776,K$226)+'СЕТ СН'!$F$15</f>
        <v>100.85423987999999</v>
      </c>
      <c r="L256" s="36">
        <f>SUMIFS(СВЦЭМ!$F$33:$F$776,СВЦЭМ!$A$33:$A$776,$A256,СВЦЭМ!$B$33:$B$776,L$226)+'СЕТ СН'!$F$15</f>
        <v>103.32442442</v>
      </c>
      <c r="M256" s="36">
        <f>SUMIFS(СВЦЭМ!$F$33:$F$776,СВЦЭМ!$A$33:$A$776,$A256,СВЦЭМ!$B$33:$B$776,M$226)+'СЕТ СН'!$F$15</f>
        <v>97.598615949999996</v>
      </c>
      <c r="N256" s="36">
        <f>SUMIFS(СВЦЭМ!$F$33:$F$776,СВЦЭМ!$A$33:$A$776,$A256,СВЦЭМ!$B$33:$B$776,N$226)+'СЕТ СН'!$F$15</f>
        <v>89.736032449999996</v>
      </c>
      <c r="O256" s="36">
        <f>SUMIFS(СВЦЭМ!$F$33:$F$776,СВЦЭМ!$A$33:$A$776,$A256,СВЦЭМ!$B$33:$B$776,O$226)+'СЕТ СН'!$F$15</f>
        <v>86.913218630000003</v>
      </c>
      <c r="P256" s="36">
        <f>SUMIFS(СВЦЭМ!$F$33:$F$776,СВЦЭМ!$A$33:$A$776,$A256,СВЦЭМ!$B$33:$B$776,P$226)+'СЕТ СН'!$F$15</f>
        <v>86.560673510000001</v>
      </c>
      <c r="Q256" s="36">
        <f>SUMIFS(СВЦЭМ!$F$33:$F$776,СВЦЭМ!$A$33:$A$776,$A256,СВЦЭМ!$B$33:$B$776,Q$226)+'СЕТ СН'!$F$15</f>
        <v>86.654658879999999</v>
      </c>
      <c r="R256" s="36">
        <f>SUMIFS(СВЦЭМ!$F$33:$F$776,СВЦЭМ!$A$33:$A$776,$A256,СВЦЭМ!$B$33:$B$776,R$226)+'СЕТ СН'!$F$15</f>
        <v>86.613390850000002</v>
      </c>
      <c r="S256" s="36">
        <f>SUMIFS(СВЦЭМ!$F$33:$F$776,СВЦЭМ!$A$33:$A$776,$A256,СВЦЭМ!$B$33:$B$776,S$226)+'СЕТ СН'!$F$15</f>
        <v>87.318060360000004</v>
      </c>
      <c r="T256" s="36">
        <f>SUMIFS(СВЦЭМ!$F$33:$F$776,СВЦЭМ!$A$33:$A$776,$A256,СВЦЭМ!$B$33:$B$776,T$226)+'СЕТ СН'!$F$15</f>
        <v>85.824484510000005</v>
      </c>
      <c r="U256" s="36">
        <f>SUMIFS(СВЦЭМ!$F$33:$F$776,СВЦЭМ!$A$33:$A$776,$A256,СВЦЭМ!$B$33:$B$776,U$226)+'СЕТ СН'!$F$15</f>
        <v>89.328665470000004</v>
      </c>
      <c r="V256" s="36">
        <f>SUMIFS(СВЦЭМ!$F$33:$F$776,СВЦЭМ!$A$33:$A$776,$A256,СВЦЭМ!$B$33:$B$776,V$226)+'СЕТ СН'!$F$15</f>
        <v>86.454939199999998</v>
      </c>
      <c r="W256" s="36">
        <f>SUMIFS(СВЦЭМ!$F$33:$F$776,СВЦЭМ!$A$33:$A$776,$A256,СВЦЭМ!$B$33:$B$776,W$226)+'СЕТ СН'!$F$15</f>
        <v>85.120766250000003</v>
      </c>
      <c r="X256" s="36">
        <f>SUMIFS(СВЦЭМ!$F$33:$F$776,СВЦЭМ!$A$33:$A$776,$A256,СВЦЭМ!$B$33:$B$776,X$226)+'СЕТ СН'!$F$15</f>
        <v>92.209378959999995</v>
      </c>
      <c r="Y256" s="36">
        <f>SUMIFS(СВЦЭМ!$F$33:$F$776,СВЦЭМ!$A$33:$A$776,$A256,СВЦЭМ!$B$33:$B$776,Y$226)+'СЕТ СН'!$F$15</f>
        <v>105.01552527</v>
      </c>
    </row>
    <row r="257" spans="1:27" ht="15.75" hidden="1" x14ac:dyDescent="0.2">
      <c r="A257" s="35">
        <f t="shared" si="6"/>
        <v>44105</v>
      </c>
      <c r="B257" s="36">
        <f>SUMIFS(СВЦЭМ!$F$33:$F$776,СВЦЭМ!$A$33:$A$776,$A257,СВЦЭМ!$B$33:$B$776,B$226)+'СЕТ СН'!$F$15</f>
        <v>0</v>
      </c>
      <c r="C257" s="36">
        <f>SUMIFS(СВЦЭМ!$F$33:$F$776,СВЦЭМ!$A$33:$A$776,$A257,СВЦЭМ!$B$33:$B$776,C$226)+'СЕТ СН'!$F$15</f>
        <v>0</v>
      </c>
      <c r="D257" s="36">
        <f>SUMIFS(СВЦЭМ!$F$33:$F$776,СВЦЭМ!$A$33:$A$776,$A257,СВЦЭМ!$B$33:$B$776,D$226)+'СЕТ СН'!$F$15</f>
        <v>0</v>
      </c>
      <c r="E257" s="36">
        <f>SUMIFS(СВЦЭМ!$F$33:$F$776,СВЦЭМ!$A$33:$A$776,$A257,СВЦЭМ!$B$33:$B$776,E$226)+'СЕТ СН'!$F$15</f>
        <v>0</v>
      </c>
      <c r="F257" s="36">
        <f>SUMIFS(СВЦЭМ!$F$33:$F$776,СВЦЭМ!$A$33:$A$776,$A257,СВЦЭМ!$B$33:$B$776,F$226)+'СЕТ СН'!$F$15</f>
        <v>0</v>
      </c>
      <c r="G257" s="36">
        <f>SUMIFS(СВЦЭМ!$F$33:$F$776,СВЦЭМ!$A$33:$A$776,$A257,СВЦЭМ!$B$33:$B$776,G$226)+'СЕТ СН'!$F$15</f>
        <v>0</v>
      </c>
      <c r="H257" s="36">
        <f>SUMIFS(СВЦЭМ!$F$33:$F$776,СВЦЭМ!$A$33:$A$776,$A257,СВЦЭМ!$B$33:$B$776,H$226)+'СЕТ СН'!$F$15</f>
        <v>0</v>
      </c>
      <c r="I257" s="36">
        <f>SUMIFS(СВЦЭМ!$F$33:$F$776,СВЦЭМ!$A$33:$A$776,$A257,СВЦЭМ!$B$33:$B$776,I$226)+'СЕТ СН'!$F$15</f>
        <v>0</v>
      </c>
      <c r="J257" s="36">
        <f>SUMIFS(СВЦЭМ!$F$33:$F$776,СВЦЭМ!$A$33:$A$776,$A257,СВЦЭМ!$B$33:$B$776,J$226)+'СЕТ СН'!$F$15</f>
        <v>0</v>
      </c>
      <c r="K257" s="36">
        <f>SUMIFS(СВЦЭМ!$F$33:$F$776,СВЦЭМ!$A$33:$A$776,$A257,СВЦЭМ!$B$33:$B$776,K$226)+'СЕТ СН'!$F$15</f>
        <v>0</v>
      </c>
      <c r="L257" s="36">
        <f>SUMIFS(СВЦЭМ!$F$33:$F$776,СВЦЭМ!$A$33:$A$776,$A257,СВЦЭМ!$B$33:$B$776,L$226)+'СЕТ СН'!$F$15</f>
        <v>0</v>
      </c>
      <c r="M257" s="36">
        <f>SUMIFS(СВЦЭМ!$F$33:$F$776,СВЦЭМ!$A$33:$A$776,$A257,СВЦЭМ!$B$33:$B$776,M$226)+'СЕТ СН'!$F$15</f>
        <v>0</v>
      </c>
      <c r="N257" s="36">
        <f>SUMIFS(СВЦЭМ!$F$33:$F$776,СВЦЭМ!$A$33:$A$776,$A257,СВЦЭМ!$B$33:$B$776,N$226)+'СЕТ СН'!$F$15</f>
        <v>0</v>
      </c>
      <c r="O257" s="36">
        <f>SUMIFS(СВЦЭМ!$F$33:$F$776,СВЦЭМ!$A$33:$A$776,$A257,СВЦЭМ!$B$33:$B$776,O$226)+'СЕТ СН'!$F$15</f>
        <v>0</v>
      </c>
      <c r="P257" s="36">
        <f>SUMIFS(СВЦЭМ!$F$33:$F$776,СВЦЭМ!$A$33:$A$776,$A257,СВЦЭМ!$B$33:$B$776,P$226)+'СЕТ СН'!$F$15</f>
        <v>0</v>
      </c>
      <c r="Q257" s="36">
        <f>SUMIFS(СВЦЭМ!$F$33:$F$776,СВЦЭМ!$A$33:$A$776,$A257,СВЦЭМ!$B$33:$B$776,Q$226)+'СЕТ СН'!$F$15</f>
        <v>0</v>
      </c>
      <c r="R257" s="36">
        <f>SUMIFS(СВЦЭМ!$F$33:$F$776,СВЦЭМ!$A$33:$A$776,$A257,СВЦЭМ!$B$33:$B$776,R$226)+'СЕТ СН'!$F$15</f>
        <v>0</v>
      </c>
      <c r="S257" s="36">
        <f>SUMIFS(СВЦЭМ!$F$33:$F$776,СВЦЭМ!$A$33:$A$776,$A257,СВЦЭМ!$B$33:$B$776,S$226)+'СЕТ СН'!$F$15</f>
        <v>0</v>
      </c>
      <c r="T257" s="36">
        <f>SUMIFS(СВЦЭМ!$F$33:$F$776,СВЦЭМ!$A$33:$A$776,$A257,СВЦЭМ!$B$33:$B$776,T$226)+'СЕТ СН'!$F$15</f>
        <v>0</v>
      </c>
      <c r="U257" s="36">
        <f>SUMIFS(СВЦЭМ!$F$33:$F$776,СВЦЭМ!$A$33:$A$776,$A257,СВЦЭМ!$B$33:$B$776,U$226)+'СЕТ СН'!$F$15</f>
        <v>0</v>
      </c>
      <c r="V257" s="36">
        <f>SUMIFS(СВЦЭМ!$F$33:$F$776,СВЦЭМ!$A$33:$A$776,$A257,СВЦЭМ!$B$33:$B$776,V$226)+'СЕТ СН'!$F$15</f>
        <v>0</v>
      </c>
      <c r="W257" s="36">
        <f>SUMIFS(СВЦЭМ!$F$33:$F$776,СВЦЭМ!$A$33:$A$776,$A257,СВЦЭМ!$B$33:$B$776,W$226)+'СЕТ СН'!$F$15</f>
        <v>0</v>
      </c>
      <c r="X257" s="36">
        <f>SUMIFS(СВЦЭМ!$F$33:$F$776,СВЦЭМ!$A$33:$A$776,$A257,СВЦЭМ!$B$33:$B$776,X$226)+'СЕТ СН'!$F$15</f>
        <v>0</v>
      </c>
      <c r="Y257" s="36">
        <f>SUMIFS(СВЦЭМ!$F$33:$F$776,СВЦЭМ!$A$33:$A$776,$A257,СВЦЭМ!$B$33:$B$776,Y$226)+'СЕТ СН'!$F$15</f>
        <v>0</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7"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28"/>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2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01.09.2020</v>
      </c>
      <c r="B262" s="36">
        <f>SUMIFS(СВЦЭМ!$G$34:$G$777,СВЦЭМ!$A$34:$A$777,$A262,СВЦЭМ!$B$34:$B$777,B$261)+'СЕТ СН'!$F$15</f>
        <v>0</v>
      </c>
      <c r="C262" s="36">
        <f>SUMIFS(СВЦЭМ!$G$34:$G$777,СВЦЭМ!$A$34:$A$777,$A262,СВЦЭМ!$B$34:$B$777,C$261)+'СЕТ СН'!$F$15</f>
        <v>0</v>
      </c>
      <c r="D262" s="36">
        <f>SUMIFS(СВЦЭМ!$G$34:$G$777,СВЦЭМ!$A$34:$A$777,$A262,СВЦЭМ!$B$34:$B$777,D$261)+'СЕТ СН'!$F$15</f>
        <v>0</v>
      </c>
      <c r="E262" s="36">
        <f>SUMIFS(СВЦЭМ!$G$34:$G$777,СВЦЭМ!$A$34:$A$777,$A262,СВЦЭМ!$B$34:$B$777,E$261)+'СЕТ СН'!$F$15</f>
        <v>0</v>
      </c>
      <c r="F262" s="36">
        <f>SUMIFS(СВЦЭМ!$G$34:$G$777,СВЦЭМ!$A$34:$A$777,$A262,СВЦЭМ!$B$34:$B$777,F$261)+'СЕТ СН'!$F$15</f>
        <v>0</v>
      </c>
      <c r="G262" s="36">
        <f>SUMIFS(СВЦЭМ!$G$34:$G$777,СВЦЭМ!$A$34:$A$777,$A262,СВЦЭМ!$B$34:$B$777,G$261)+'СЕТ СН'!$F$15</f>
        <v>0</v>
      </c>
      <c r="H262" s="36">
        <f>SUMIFS(СВЦЭМ!$G$34:$G$777,СВЦЭМ!$A$34:$A$777,$A262,СВЦЭМ!$B$34:$B$777,H$261)+'СЕТ СН'!$F$15</f>
        <v>0</v>
      </c>
      <c r="I262" s="36">
        <f>SUMIFS(СВЦЭМ!$G$34:$G$777,СВЦЭМ!$A$34:$A$777,$A262,СВЦЭМ!$B$34:$B$777,I$261)+'СЕТ СН'!$F$15</f>
        <v>0</v>
      </c>
      <c r="J262" s="36">
        <f>SUMIFS(СВЦЭМ!$G$34:$G$777,СВЦЭМ!$A$34:$A$777,$A262,СВЦЭМ!$B$34:$B$777,J$261)+'СЕТ СН'!$F$15</f>
        <v>0</v>
      </c>
      <c r="K262" s="36">
        <f>SUMIFS(СВЦЭМ!$G$34:$G$777,СВЦЭМ!$A$34:$A$777,$A262,СВЦЭМ!$B$34:$B$777,K$261)+'СЕТ СН'!$F$15</f>
        <v>0</v>
      </c>
      <c r="L262" s="36">
        <f>SUMIFS(СВЦЭМ!$G$34:$G$777,СВЦЭМ!$A$34:$A$777,$A262,СВЦЭМ!$B$34:$B$777,L$261)+'СЕТ СН'!$F$15</f>
        <v>0</v>
      </c>
      <c r="M262" s="36">
        <f>SUMIFS(СВЦЭМ!$G$34:$G$777,СВЦЭМ!$A$34:$A$777,$A262,СВЦЭМ!$B$34:$B$777,M$261)+'СЕТ СН'!$F$15</f>
        <v>0</v>
      </c>
      <c r="N262" s="36">
        <f>SUMIFS(СВЦЭМ!$G$34:$G$777,СВЦЭМ!$A$34:$A$777,$A262,СВЦЭМ!$B$34:$B$777,N$261)+'СЕТ СН'!$F$15</f>
        <v>0</v>
      </c>
      <c r="O262" s="36">
        <f>SUMIFS(СВЦЭМ!$G$34:$G$777,СВЦЭМ!$A$34:$A$777,$A262,СВЦЭМ!$B$34:$B$777,O$261)+'СЕТ СН'!$F$15</f>
        <v>0</v>
      </c>
      <c r="P262" s="36">
        <f>SUMIFS(СВЦЭМ!$G$34:$G$777,СВЦЭМ!$A$34:$A$777,$A262,СВЦЭМ!$B$34:$B$777,P$261)+'СЕТ СН'!$F$15</f>
        <v>0</v>
      </c>
      <c r="Q262" s="36">
        <f>SUMIFS(СВЦЭМ!$G$34:$G$777,СВЦЭМ!$A$34:$A$777,$A262,СВЦЭМ!$B$34:$B$777,Q$261)+'СЕТ СН'!$F$15</f>
        <v>0</v>
      </c>
      <c r="R262" s="36">
        <f>SUMIFS(СВЦЭМ!$G$34:$G$777,СВЦЭМ!$A$34:$A$777,$A262,СВЦЭМ!$B$34:$B$777,R$261)+'СЕТ СН'!$F$15</f>
        <v>0</v>
      </c>
      <c r="S262" s="36">
        <f>SUMIFS(СВЦЭМ!$G$34:$G$777,СВЦЭМ!$A$34:$A$777,$A262,СВЦЭМ!$B$34:$B$777,S$261)+'СЕТ СН'!$F$15</f>
        <v>0</v>
      </c>
      <c r="T262" s="36">
        <f>SUMIFS(СВЦЭМ!$G$34:$G$777,СВЦЭМ!$A$34:$A$777,$A262,СВЦЭМ!$B$34:$B$777,T$261)+'СЕТ СН'!$F$15</f>
        <v>0</v>
      </c>
      <c r="U262" s="36">
        <f>SUMIFS(СВЦЭМ!$G$34:$G$777,СВЦЭМ!$A$34:$A$777,$A262,СВЦЭМ!$B$34:$B$777,U$261)+'СЕТ СН'!$F$15</f>
        <v>0</v>
      </c>
      <c r="V262" s="36">
        <f>SUMIFS(СВЦЭМ!$G$34:$G$777,СВЦЭМ!$A$34:$A$777,$A262,СВЦЭМ!$B$34:$B$777,V$261)+'СЕТ СН'!$F$15</f>
        <v>0</v>
      </c>
      <c r="W262" s="36">
        <f>SUMIFS(СВЦЭМ!$G$34:$G$777,СВЦЭМ!$A$34:$A$777,$A262,СВЦЭМ!$B$34:$B$777,W$261)+'СЕТ СН'!$F$15</f>
        <v>0</v>
      </c>
      <c r="X262" s="36">
        <f>SUMIFS(СВЦЭМ!$G$34:$G$777,СВЦЭМ!$A$34:$A$777,$A262,СВЦЭМ!$B$34:$B$777,X$261)+'СЕТ СН'!$F$15</f>
        <v>0</v>
      </c>
      <c r="Y262" s="36">
        <f>SUMIFS(СВЦЭМ!$G$34:$G$777,СВЦЭМ!$A$34:$A$777,$A262,СВЦЭМ!$B$34:$B$777,Y$261)+'СЕТ СН'!$F$15</f>
        <v>0</v>
      </c>
      <c r="AA262" s="45"/>
    </row>
    <row r="263" spans="1:27" ht="15.75" hidden="1" x14ac:dyDescent="0.2">
      <c r="A263" s="35">
        <f>A262+1</f>
        <v>44076</v>
      </c>
      <c r="B263" s="36">
        <f>SUMIFS(СВЦЭМ!$G$34:$G$777,СВЦЭМ!$A$34:$A$777,$A263,СВЦЭМ!$B$34:$B$777,B$261)+'СЕТ СН'!$F$15</f>
        <v>0</v>
      </c>
      <c r="C263" s="36">
        <f>SUMIFS(СВЦЭМ!$G$34:$G$777,СВЦЭМ!$A$34:$A$777,$A263,СВЦЭМ!$B$34:$B$777,C$261)+'СЕТ СН'!$F$15</f>
        <v>0</v>
      </c>
      <c r="D263" s="36">
        <f>SUMIFS(СВЦЭМ!$G$34:$G$777,СВЦЭМ!$A$34:$A$777,$A263,СВЦЭМ!$B$34:$B$777,D$261)+'СЕТ СН'!$F$15</f>
        <v>0</v>
      </c>
      <c r="E263" s="36">
        <f>SUMIFS(СВЦЭМ!$G$34:$G$777,СВЦЭМ!$A$34:$A$777,$A263,СВЦЭМ!$B$34:$B$777,E$261)+'СЕТ СН'!$F$15</f>
        <v>0</v>
      </c>
      <c r="F263" s="36">
        <f>SUMIFS(СВЦЭМ!$G$34:$G$777,СВЦЭМ!$A$34:$A$777,$A263,СВЦЭМ!$B$34:$B$777,F$261)+'СЕТ СН'!$F$15</f>
        <v>0</v>
      </c>
      <c r="G263" s="36">
        <f>SUMIFS(СВЦЭМ!$G$34:$G$777,СВЦЭМ!$A$34:$A$777,$A263,СВЦЭМ!$B$34:$B$777,G$261)+'СЕТ СН'!$F$15</f>
        <v>0</v>
      </c>
      <c r="H263" s="36">
        <f>SUMIFS(СВЦЭМ!$G$34:$G$777,СВЦЭМ!$A$34:$A$777,$A263,СВЦЭМ!$B$34:$B$777,H$261)+'СЕТ СН'!$F$15</f>
        <v>0</v>
      </c>
      <c r="I263" s="36">
        <f>SUMIFS(СВЦЭМ!$G$34:$G$777,СВЦЭМ!$A$34:$A$777,$A263,СВЦЭМ!$B$34:$B$777,I$261)+'СЕТ СН'!$F$15</f>
        <v>0</v>
      </c>
      <c r="J263" s="36">
        <f>SUMIFS(СВЦЭМ!$G$34:$G$777,СВЦЭМ!$A$34:$A$777,$A263,СВЦЭМ!$B$34:$B$777,J$261)+'СЕТ СН'!$F$15</f>
        <v>0</v>
      </c>
      <c r="K263" s="36">
        <f>SUMIFS(СВЦЭМ!$G$34:$G$777,СВЦЭМ!$A$34:$A$777,$A263,СВЦЭМ!$B$34:$B$777,K$261)+'СЕТ СН'!$F$15</f>
        <v>0</v>
      </c>
      <c r="L263" s="36">
        <f>SUMIFS(СВЦЭМ!$G$34:$G$777,СВЦЭМ!$A$34:$A$777,$A263,СВЦЭМ!$B$34:$B$777,L$261)+'СЕТ СН'!$F$15</f>
        <v>0</v>
      </c>
      <c r="M263" s="36">
        <f>SUMIFS(СВЦЭМ!$G$34:$G$777,СВЦЭМ!$A$34:$A$777,$A263,СВЦЭМ!$B$34:$B$777,M$261)+'СЕТ СН'!$F$15</f>
        <v>0</v>
      </c>
      <c r="N263" s="36">
        <f>SUMIFS(СВЦЭМ!$G$34:$G$777,СВЦЭМ!$A$34:$A$777,$A263,СВЦЭМ!$B$34:$B$777,N$261)+'СЕТ СН'!$F$15</f>
        <v>0</v>
      </c>
      <c r="O263" s="36">
        <f>SUMIFS(СВЦЭМ!$G$34:$G$777,СВЦЭМ!$A$34:$A$777,$A263,СВЦЭМ!$B$34:$B$777,O$261)+'СЕТ СН'!$F$15</f>
        <v>0</v>
      </c>
      <c r="P263" s="36">
        <f>SUMIFS(СВЦЭМ!$G$34:$G$777,СВЦЭМ!$A$34:$A$777,$A263,СВЦЭМ!$B$34:$B$777,P$261)+'СЕТ СН'!$F$15</f>
        <v>0</v>
      </c>
      <c r="Q263" s="36">
        <f>SUMIFS(СВЦЭМ!$G$34:$G$777,СВЦЭМ!$A$34:$A$777,$A263,СВЦЭМ!$B$34:$B$777,Q$261)+'СЕТ СН'!$F$15</f>
        <v>0</v>
      </c>
      <c r="R263" s="36">
        <f>SUMIFS(СВЦЭМ!$G$34:$G$777,СВЦЭМ!$A$34:$A$777,$A263,СВЦЭМ!$B$34:$B$777,R$261)+'СЕТ СН'!$F$15</f>
        <v>0</v>
      </c>
      <c r="S263" s="36">
        <f>SUMIFS(СВЦЭМ!$G$34:$G$777,СВЦЭМ!$A$34:$A$777,$A263,СВЦЭМ!$B$34:$B$777,S$261)+'СЕТ СН'!$F$15</f>
        <v>0</v>
      </c>
      <c r="T263" s="36">
        <f>SUMIFS(СВЦЭМ!$G$34:$G$777,СВЦЭМ!$A$34:$A$777,$A263,СВЦЭМ!$B$34:$B$777,T$261)+'СЕТ СН'!$F$15</f>
        <v>0</v>
      </c>
      <c r="U263" s="36">
        <f>SUMIFS(СВЦЭМ!$G$34:$G$777,СВЦЭМ!$A$34:$A$777,$A263,СВЦЭМ!$B$34:$B$777,U$261)+'СЕТ СН'!$F$15</f>
        <v>0</v>
      </c>
      <c r="V263" s="36">
        <f>SUMIFS(СВЦЭМ!$G$34:$G$777,СВЦЭМ!$A$34:$A$777,$A263,СВЦЭМ!$B$34:$B$777,V$261)+'СЕТ СН'!$F$15</f>
        <v>0</v>
      </c>
      <c r="W263" s="36">
        <f>SUMIFS(СВЦЭМ!$G$34:$G$777,СВЦЭМ!$A$34:$A$777,$A263,СВЦЭМ!$B$34:$B$777,W$261)+'СЕТ СН'!$F$15</f>
        <v>0</v>
      </c>
      <c r="X263" s="36">
        <f>SUMIFS(СВЦЭМ!$G$34:$G$777,СВЦЭМ!$A$34:$A$777,$A263,СВЦЭМ!$B$34:$B$777,X$261)+'СЕТ СН'!$F$15</f>
        <v>0</v>
      </c>
      <c r="Y263" s="36">
        <f>SUMIFS(СВЦЭМ!$G$34:$G$777,СВЦЭМ!$A$34:$A$777,$A263,СВЦЭМ!$B$34:$B$777,Y$261)+'СЕТ СН'!$F$15</f>
        <v>0</v>
      </c>
    </row>
    <row r="264" spans="1:27" ht="15.75" hidden="1" x14ac:dyDescent="0.2">
      <c r="A264" s="35">
        <f t="shared" ref="A264:A292" si="7">A263+1</f>
        <v>44077</v>
      </c>
      <c r="B264" s="36">
        <f>SUMIFS(СВЦЭМ!$G$34:$G$777,СВЦЭМ!$A$34:$A$777,$A264,СВЦЭМ!$B$34:$B$777,B$261)+'СЕТ СН'!$F$15</f>
        <v>0</v>
      </c>
      <c r="C264" s="36">
        <f>SUMIFS(СВЦЭМ!$G$34:$G$777,СВЦЭМ!$A$34:$A$777,$A264,СВЦЭМ!$B$34:$B$777,C$261)+'СЕТ СН'!$F$15</f>
        <v>0</v>
      </c>
      <c r="D264" s="36">
        <f>SUMIFS(СВЦЭМ!$G$34:$G$777,СВЦЭМ!$A$34:$A$777,$A264,СВЦЭМ!$B$34:$B$777,D$261)+'СЕТ СН'!$F$15</f>
        <v>0</v>
      </c>
      <c r="E264" s="36">
        <f>SUMIFS(СВЦЭМ!$G$34:$G$777,СВЦЭМ!$A$34:$A$777,$A264,СВЦЭМ!$B$34:$B$777,E$261)+'СЕТ СН'!$F$15</f>
        <v>0</v>
      </c>
      <c r="F264" s="36">
        <f>SUMIFS(СВЦЭМ!$G$34:$G$777,СВЦЭМ!$A$34:$A$777,$A264,СВЦЭМ!$B$34:$B$777,F$261)+'СЕТ СН'!$F$15</f>
        <v>0</v>
      </c>
      <c r="G264" s="36">
        <f>SUMIFS(СВЦЭМ!$G$34:$G$777,СВЦЭМ!$A$34:$A$777,$A264,СВЦЭМ!$B$34:$B$777,G$261)+'СЕТ СН'!$F$15</f>
        <v>0</v>
      </c>
      <c r="H264" s="36">
        <f>SUMIFS(СВЦЭМ!$G$34:$G$777,СВЦЭМ!$A$34:$A$777,$A264,СВЦЭМ!$B$34:$B$777,H$261)+'СЕТ СН'!$F$15</f>
        <v>0</v>
      </c>
      <c r="I264" s="36">
        <f>SUMIFS(СВЦЭМ!$G$34:$G$777,СВЦЭМ!$A$34:$A$777,$A264,СВЦЭМ!$B$34:$B$777,I$261)+'СЕТ СН'!$F$15</f>
        <v>0</v>
      </c>
      <c r="J264" s="36">
        <f>SUMIFS(СВЦЭМ!$G$34:$G$777,СВЦЭМ!$A$34:$A$777,$A264,СВЦЭМ!$B$34:$B$777,J$261)+'СЕТ СН'!$F$15</f>
        <v>0</v>
      </c>
      <c r="K264" s="36">
        <f>SUMIFS(СВЦЭМ!$G$34:$G$777,СВЦЭМ!$A$34:$A$777,$A264,СВЦЭМ!$B$34:$B$777,K$261)+'СЕТ СН'!$F$15</f>
        <v>0</v>
      </c>
      <c r="L264" s="36">
        <f>SUMIFS(СВЦЭМ!$G$34:$G$777,СВЦЭМ!$A$34:$A$777,$A264,СВЦЭМ!$B$34:$B$777,L$261)+'СЕТ СН'!$F$15</f>
        <v>0</v>
      </c>
      <c r="M264" s="36">
        <f>SUMIFS(СВЦЭМ!$G$34:$G$777,СВЦЭМ!$A$34:$A$777,$A264,СВЦЭМ!$B$34:$B$777,M$261)+'СЕТ СН'!$F$15</f>
        <v>0</v>
      </c>
      <c r="N264" s="36">
        <f>SUMIFS(СВЦЭМ!$G$34:$G$777,СВЦЭМ!$A$34:$A$777,$A264,СВЦЭМ!$B$34:$B$777,N$261)+'СЕТ СН'!$F$15</f>
        <v>0</v>
      </c>
      <c r="O264" s="36">
        <f>SUMIFS(СВЦЭМ!$G$34:$G$777,СВЦЭМ!$A$34:$A$777,$A264,СВЦЭМ!$B$34:$B$777,O$261)+'СЕТ СН'!$F$15</f>
        <v>0</v>
      </c>
      <c r="P264" s="36">
        <f>SUMIFS(СВЦЭМ!$G$34:$G$777,СВЦЭМ!$A$34:$A$777,$A264,СВЦЭМ!$B$34:$B$777,P$261)+'СЕТ СН'!$F$15</f>
        <v>0</v>
      </c>
      <c r="Q264" s="36">
        <f>SUMIFS(СВЦЭМ!$G$34:$G$777,СВЦЭМ!$A$34:$A$777,$A264,СВЦЭМ!$B$34:$B$777,Q$261)+'СЕТ СН'!$F$15</f>
        <v>0</v>
      </c>
      <c r="R264" s="36">
        <f>SUMIFS(СВЦЭМ!$G$34:$G$777,СВЦЭМ!$A$34:$A$777,$A264,СВЦЭМ!$B$34:$B$777,R$261)+'СЕТ СН'!$F$15</f>
        <v>0</v>
      </c>
      <c r="S264" s="36">
        <f>SUMIFS(СВЦЭМ!$G$34:$G$777,СВЦЭМ!$A$34:$A$777,$A264,СВЦЭМ!$B$34:$B$777,S$261)+'СЕТ СН'!$F$15</f>
        <v>0</v>
      </c>
      <c r="T264" s="36">
        <f>SUMIFS(СВЦЭМ!$G$34:$G$777,СВЦЭМ!$A$34:$A$777,$A264,СВЦЭМ!$B$34:$B$777,T$261)+'СЕТ СН'!$F$15</f>
        <v>0</v>
      </c>
      <c r="U264" s="36">
        <f>SUMIFS(СВЦЭМ!$G$34:$G$777,СВЦЭМ!$A$34:$A$777,$A264,СВЦЭМ!$B$34:$B$777,U$261)+'СЕТ СН'!$F$15</f>
        <v>0</v>
      </c>
      <c r="V264" s="36">
        <f>SUMIFS(СВЦЭМ!$G$34:$G$777,СВЦЭМ!$A$34:$A$777,$A264,СВЦЭМ!$B$34:$B$777,V$261)+'СЕТ СН'!$F$15</f>
        <v>0</v>
      </c>
      <c r="W264" s="36">
        <f>SUMIFS(СВЦЭМ!$G$34:$G$777,СВЦЭМ!$A$34:$A$777,$A264,СВЦЭМ!$B$34:$B$777,W$261)+'СЕТ СН'!$F$15</f>
        <v>0</v>
      </c>
      <c r="X264" s="36">
        <f>SUMIFS(СВЦЭМ!$G$34:$G$777,СВЦЭМ!$A$34:$A$777,$A264,СВЦЭМ!$B$34:$B$777,X$261)+'СЕТ СН'!$F$15</f>
        <v>0</v>
      </c>
      <c r="Y264" s="36">
        <f>SUMIFS(СВЦЭМ!$G$34:$G$777,СВЦЭМ!$A$34:$A$777,$A264,СВЦЭМ!$B$34:$B$777,Y$261)+'СЕТ СН'!$F$15</f>
        <v>0</v>
      </c>
    </row>
    <row r="265" spans="1:27" ht="15.75" hidden="1" x14ac:dyDescent="0.2">
      <c r="A265" s="35">
        <f t="shared" si="7"/>
        <v>44078</v>
      </c>
      <c r="B265" s="36">
        <f>SUMIFS(СВЦЭМ!$G$34:$G$777,СВЦЭМ!$A$34:$A$777,$A265,СВЦЭМ!$B$34:$B$777,B$261)+'СЕТ СН'!$F$15</f>
        <v>0</v>
      </c>
      <c r="C265" s="36">
        <f>SUMIFS(СВЦЭМ!$G$34:$G$777,СВЦЭМ!$A$34:$A$777,$A265,СВЦЭМ!$B$34:$B$777,C$261)+'СЕТ СН'!$F$15</f>
        <v>0</v>
      </c>
      <c r="D265" s="36">
        <f>SUMIFS(СВЦЭМ!$G$34:$G$777,СВЦЭМ!$A$34:$A$777,$A265,СВЦЭМ!$B$34:$B$777,D$261)+'СЕТ СН'!$F$15</f>
        <v>0</v>
      </c>
      <c r="E265" s="36">
        <f>SUMIFS(СВЦЭМ!$G$34:$G$777,СВЦЭМ!$A$34:$A$777,$A265,СВЦЭМ!$B$34:$B$777,E$261)+'СЕТ СН'!$F$15</f>
        <v>0</v>
      </c>
      <c r="F265" s="36">
        <f>SUMIFS(СВЦЭМ!$G$34:$G$777,СВЦЭМ!$A$34:$A$777,$A265,СВЦЭМ!$B$34:$B$777,F$261)+'СЕТ СН'!$F$15</f>
        <v>0</v>
      </c>
      <c r="G265" s="36">
        <f>SUMIFS(СВЦЭМ!$G$34:$G$777,СВЦЭМ!$A$34:$A$777,$A265,СВЦЭМ!$B$34:$B$777,G$261)+'СЕТ СН'!$F$15</f>
        <v>0</v>
      </c>
      <c r="H265" s="36">
        <f>SUMIFS(СВЦЭМ!$G$34:$G$777,СВЦЭМ!$A$34:$A$777,$A265,СВЦЭМ!$B$34:$B$777,H$261)+'СЕТ СН'!$F$15</f>
        <v>0</v>
      </c>
      <c r="I265" s="36">
        <f>SUMIFS(СВЦЭМ!$G$34:$G$777,СВЦЭМ!$A$34:$A$777,$A265,СВЦЭМ!$B$34:$B$777,I$261)+'СЕТ СН'!$F$15</f>
        <v>0</v>
      </c>
      <c r="J265" s="36">
        <f>SUMIFS(СВЦЭМ!$G$34:$G$777,СВЦЭМ!$A$34:$A$777,$A265,СВЦЭМ!$B$34:$B$777,J$261)+'СЕТ СН'!$F$15</f>
        <v>0</v>
      </c>
      <c r="K265" s="36">
        <f>SUMIFS(СВЦЭМ!$G$34:$G$777,СВЦЭМ!$A$34:$A$777,$A265,СВЦЭМ!$B$34:$B$777,K$261)+'СЕТ СН'!$F$15</f>
        <v>0</v>
      </c>
      <c r="L265" s="36">
        <f>SUMIFS(СВЦЭМ!$G$34:$G$777,СВЦЭМ!$A$34:$A$777,$A265,СВЦЭМ!$B$34:$B$777,L$261)+'СЕТ СН'!$F$15</f>
        <v>0</v>
      </c>
      <c r="M265" s="36">
        <f>SUMIFS(СВЦЭМ!$G$34:$G$777,СВЦЭМ!$A$34:$A$777,$A265,СВЦЭМ!$B$34:$B$777,M$261)+'СЕТ СН'!$F$15</f>
        <v>0</v>
      </c>
      <c r="N265" s="36">
        <f>SUMIFS(СВЦЭМ!$G$34:$G$777,СВЦЭМ!$A$34:$A$777,$A265,СВЦЭМ!$B$34:$B$777,N$261)+'СЕТ СН'!$F$15</f>
        <v>0</v>
      </c>
      <c r="O265" s="36">
        <f>SUMIFS(СВЦЭМ!$G$34:$G$777,СВЦЭМ!$A$34:$A$777,$A265,СВЦЭМ!$B$34:$B$777,O$261)+'СЕТ СН'!$F$15</f>
        <v>0</v>
      </c>
      <c r="P265" s="36">
        <f>SUMIFS(СВЦЭМ!$G$34:$G$777,СВЦЭМ!$A$34:$A$777,$A265,СВЦЭМ!$B$34:$B$777,P$261)+'СЕТ СН'!$F$15</f>
        <v>0</v>
      </c>
      <c r="Q265" s="36">
        <f>SUMIFS(СВЦЭМ!$G$34:$G$777,СВЦЭМ!$A$34:$A$777,$A265,СВЦЭМ!$B$34:$B$777,Q$261)+'СЕТ СН'!$F$15</f>
        <v>0</v>
      </c>
      <c r="R265" s="36">
        <f>SUMIFS(СВЦЭМ!$G$34:$G$777,СВЦЭМ!$A$34:$A$777,$A265,СВЦЭМ!$B$34:$B$777,R$261)+'СЕТ СН'!$F$15</f>
        <v>0</v>
      </c>
      <c r="S265" s="36">
        <f>SUMIFS(СВЦЭМ!$G$34:$G$777,СВЦЭМ!$A$34:$A$777,$A265,СВЦЭМ!$B$34:$B$777,S$261)+'СЕТ СН'!$F$15</f>
        <v>0</v>
      </c>
      <c r="T265" s="36">
        <f>SUMIFS(СВЦЭМ!$G$34:$G$777,СВЦЭМ!$A$34:$A$777,$A265,СВЦЭМ!$B$34:$B$777,T$261)+'СЕТ СН'!$F$15</f>
        <v>0</v>
      </c>
      <c r="U265" s="36">
        <f>SUMIFS(СВЦЭМ!$G$34:$G$777,СВЦЭМ!$A$34:$A$777,$A265,СВЦЭМ!$B$34:$B$777,U$261)+'СЕТ СН'!$F$15</f>
        <v>0</v>
      </c>
      <c r="V265" s="36">
        <f>SUMIFS(СВЦЭМ!$G$34:$G$777,СВЦЭМ!$A$34:$A$777,$A265,СВЦЭМ!$B$34:$B$777,V$261)+'СЕТ СН'!$F$15</f>
        <v>0</v>
      </c>
      <c r="W265" s="36">
        <f>SUMIFS(СВЦЭМ!$G$34:$G$777,СВЦЭМ!$A$34:$A$777,$A265,СВЦЭМ!$B$34:$B$777,W$261)+'СЕТ СН'!$F$15</f>
        <v>0</v>
      </c>
      <c r="X265" s="36">
        <f>SUMIFS(СВЦЭМ!$G$34:$G$777,СВЦЭМ!$A$34:$A$777,$A265,СВЦЭМ!$B$34:$B$777,X$261)+'СЕТ СН'!$F$15</f>
        <v>0</v>
      </c>
      <c r="Y265" s="36">
        <f>SUMIFS(СВЦЭМ!$G$34:$G$777,СВЦЭМ!$A$34:$A$777,$A265,СВЦЭМ!$B$34:$B$777,Y$261)+'СЕТ СН'!$F$15</f>
        <v>0</v>
      </c>
    </row>
    <row r="266" spans="1:27" ht="15.75" hidden="1" x14ac:dyDescent="0.2">
      <c r="A266" s="35">
        <f t="shared" si="7"/>
        <v>44079</v>
      </c>
      <c r="B266" s="36">
        <f>SUMIFS(СВЦЭМ!$G$34:$G$777,СВЦЭМ!$A$34:$A$777,$A266,СВЦЭМ!$B$34:$B$777,B$261)+'СЕТ СН'!$F$15</f>
        <v>0</v>
      </c>
      <c r="C266" s="36">
        <f>SUMIFS(СВЦЭМ!$G$34:$G$777,СВЦЭМ!$A$34:$A$777,$A266,СВЦЭМ!$B$34:$B$777,C$261)+'СЕТ СН'!$F$15</f>
        <v>0</v>
      </c>
      <c r="D266" s="36">
        <f>SUMIFS(СВЦЭМ!$G$34:$G$777,СВЦЭМ!$A$34:$A$777,$A266,СВЦЭМ!$B$34:$B$777,D$261)+'СЕТ СН'!$F$15</f>
        <v>0</v>
      </c>
      <c r="E266" s="36">
        <f>SUMIFS(СВЦЭМ!$G$34:$G$777,СВЦЭМ!$A$34:$A$777,$A266,СВЦЭМ!$B$34:$B$777,E$261)+'СЕТ СН'!$F$15</f>
        <v>0</v>
      </c>
      <c r="F266" s="36">
        <f>SUMIFS(СВЦЭМ!$G$34:$G$777,СВЦЭМ!$A$34:$A$777,$A266,СВЦЭМ!$B$34:$B$777,F$261)+'СЕТ СН'!$F$15</f>
        <v>0</v>
      </c>
      <c r="G266" s="36">
        <f>SUMIFS(СВЦЭМ!$G$34:$G$777,СВЦЭМ!$A$34:$A$777,$A266,СВЦЭМ!$B$34:$B$777,G$261)+'СЕТ СН'!$F$15</f>
        <v>0</v>
      </c>
      <c r="H266" s="36">
        <f>SUMIFS(СВЦЭМ!$G$34:$G$777,СВЦЭМ!$A$34:$A$777,$A266,СВЦЭМ!$B$34:$B$777,H$261)+'СЕТ СН'!$F$15</f>
        <v>0</v>
      </c>
      <c r="I266" s="36">
        <f>SUMIFS(СВЦЭМ!$G$34:$G$777,СВЦЭМ!$A$34:$A$777,$A266,СВЦЭМ!$B$34:$B$777,I$261)+'СЕТ СН'!$F$15</f>
        <v>0</v>
      </c>
      <c r="J266" s="36">
        <f>SUMIFS(СВЦЭМ!$G$34:$G$777,СВЦЭМ!$A$34:$A$777,$A266,СВЦЭМ!$B$34:$B$777,J$261)+'СЕТ СН'!$F$15</f>
        <v>0</v>
      </c>
      <c r="K266" s="36">
        <f>SUMIFS(СВЦЭМ!$G$34:$G$777,СВЦЭМ!$A$34:$A$777,$A266,СВЦЭМ!$B$34:$B$777,K$261)+'СЕТ СН'!$F$15</f>
        <v>0</v>
      </c>
      <c r="L266" s="36">
        <f>SUMIFS(СВЦЭМ!$G$34:$G$777,СВЦЭМ!$A$34:$A$777,$A266,СВЦЭМ!$B$34:$B$777,L$261)+'СЕТ СН'!$F$15</f>
        <v>0</v>
      </c>
      <c r="M266" s="36">
        <f>SUMIFS(СВЦЭМ!$G$34:$G$777,СВЦЭМ!$A$34:$A$777,$A266,СВЦЭМ!$B$34:$B$777,M$261)+'СЕТ СН'!$F$15</f>
        <v>0</v>
      </c>
      <c r="N266" s="36">
        <f>SUMIFS(СВЦЭМ!$G$34:$G$777,СВЦЭМ!$A$34:$A$777,$A266,СВЦЭМ!$B$34:$B$777,N$261)+'СЕТ СН'!$F$15</f>
        <v>0</v>
      </c>
      <c r="O266" s="36">
        <f>SUMIFS(СВЦЭМ!$G$34:$G$777,СВЦЭМ!$A$34:$A$777,$A266,СВЦЭМ!$B$34:$B$777,O$261)+'СЕТ СН'!$F$15</f>
        <v>0</v>
      </c>
      <c r="P266" s="36">
        <f>SUMIFS(СВЦЭМ!$G$34:$G$777,СВЦЭМ!$A$34:$A$777,$A266,СВЦЭМ!$B$34:$B$777,P$261)+'СЕТ СН'!$F$15</f>
        <v>0</v>
      </c>
      <c r="Q266" s="36">
        <f>SUMIFS(СВЦЭМ!$G$34:$G$777,СВЦЭМ!$A$34:$A$777,$A266,СВЦЭМ!$B$34:$B$777,Q$261)+'СЕТ СН'!$F$15</f>
        <v>0</v>
      </c>
      <c r="R266" s="36">
        <f>SUMIFS(СВЦЭМ!$G$34:$G$777,СВЦЭМ!$A$34:$A$777,$A266,СВЦЭМ!$B$34:$B$777,R$261)+'СЕТ СН'!$F$15</f>
        <v>0</v>
      </c>
      <c r="S266" s="36">
        <f>SUMIFS(СВЦЭМ!$G$34:$G$777,СВЦЭМ!$A$34:$A$777,$A266,СВЦЭМ!$B$34:$B$777,S$261)+'СЕТ СН'!$F$15</f>
        <v>0</v>
      </c>
      <c r="T266" s="36">
        <f>SUMIFS(СВЦЭМ!$G$34:$G$777,СВЦЭМ!$A$34:$A$777,$A266,СВЦЭМ!$B$34:$B$777,T$261)+'СЕТ СН'!$F$15</f>
        <v>0</v>
      </c>
      <c r="U266" s="36">
        <f>SUMIFS(СВЦЭМ!$G$34:$G$777,СВЦЭМ!$A$34:$A$777,$A266,СВЦЭМ!$B$34:$B$777,U$261)+'СЕТ СН'!$F$15</f>
        <v>0</v>
      </c>
      <c r="V266" s="36">
        <f>SUMIFS(СВЦЭМ!$G$34:$G$777,СВЦЭМ!$A$34:$A$777,$A266,СВЦЭМ!$B$34:$B$777,V$261)+'СЕТ СН'!$F$15</f>
        <v>0</v>
      </c>
      <c r="W266" s="36">
        <f>SUMIFS(СВЦЭМ!$G$34:$G$777,СВЦЭМ!$A$34:$A$777,$A266,СВЦЭМ!$B$34:$B$777,W$261)+'СЕТ СН'!$F$15</f>
        <v>0</v>
      </c>
      <c r="X266" s="36">
        <f>SUMIFS(СВЦЭМ!$G$34:$G$777,СВЦЭМ!$A$34:$A$777,$A266,СВЦЭМ!$B$34:$B$777,X$261)+'СЕТ СН'!$F$15</f>
        <v>0</v>
      </c>
      <c r="Y266" s="36">
        <f>SUMIFS(СВЦЭМ!$G$34:$G$777,СВЦЭМ!$A$34:$A$777,$A266,СВЦЭМ!$B$34:$B$777,Y$261)+'СЕТ СН'!$F$15</f>
        <v>0</v>
      </c>
    </row>
    <row r="267" spans="1:27" ht="15.75" hidden="1" x14ac:dyDescent="0.2">
      <c r="A267" s="35">
        <f t="shared" si="7"/>
        <v>44080</v>
      </c>
      <c r="B267" s="36">
        <f>SUMIFS(СВЦЭМ!$G$34:$G$777,СВЦЭМ!$A$34:$A$777,$A267,СВЦЭМ!$B$34:$B$777,B$261)+'СЕТ СН'!$F$15</f>
        <v>0</v>
      </c>
      <c r="C267" s="36">
        <f>SUMIFS(СВЦЭМ!$G$34:$G$777,СВЦЭМ!$A$34:$A$777,$A267,СВЦЭМ!$B$34:$B$777,C$261)+'СЕТ СН'!$F$15</f>
        <v>0</v>
      </c>
      <c r="D267" s="36">
        <f>SUMIFS(СВЦЭМ!$G$34:$G$777,СВЦЭМ!$A$34:$A$777,$A267,СВЦЭМ!$B$34:$B$777,D$261)+'СЕТ СН'!$F$15</f>
        <v>0</v>
      </c>
      <c r="E267" s="36">
        <f>SUMIFS(СВЦЭМ!$G$34:$G$777,СВЦЭМ!$A$34:$A$777,$A267,СВЦЭМ!$B$34:$B$777,E$261)+'СЕТ СН'!$F$15</f>
        <v>0</v>
      </c>
      <c r="F267" s="36">
        <f>SUMIFS(СВЦЭМ!$G$34:$G$777,СВЦЭМ!$A$34:$A$777,$A267,СВЦЭМ!$B$34:$B$777,F$261)+'СЕТ СН'!$F$15</f>
        <v>0</v>
      </c>
      <c r="G267" s="36">
        <f>SUMIFS(СВЦЭМ!$G$34:$G$777,СВЦЭМ!$A$34:$A$777,$A267,СВЦЭМ!$B$34:$B$777,G$261)+'СЕТ СН'!$F$15</f>
        <v>0</v>
      </c>
      <c r="H267" s="36">
        <f>SUMIFS(СВЦЭМ!$G$34:$G$777,СВЦЭМ!$A$34:$A$777,$A267,СВЦЭМ!$B$34:$B$777,H$261)+'СЕТ СН'!$F$15</f>
        <v>0</v>
      </c>
      <c r="I267" s="36">
        <f>SUMIFS(СВЦЭМ!$G$34:$G$777,СВЦЭМ!$A$34:$A$777,$A267,СВЦЭМ!$B$34:$B$777,I$261)+'СЕТ СН'!$F$15</f>
        <v>0</v>
      </c>
      <c r="J267" s="36">
        <f>SUMIFS(СВЦЭМ!$G$34:$G$777,СВЦЭМ!$A$34:$A$777,$A267,СВЦЭМ!$B$34:$B$777,J$261)+'СЕТ СН'!$F$15</f>
        <v>0</v>
      </c>
      <c r="K267" s="36">
        <f>SUMIFS(СВЦЭМ!$G$34:$G$777,СВЦЭМ!$A$34:$A$777,$A267,СВЦЭМ!$B$34:$B$777,K$261)+'СЕТ СН'!$F$15</f>
        <v>0</v>
      </c>
      <c r="L267" s="36">
        <f>SUMIFS(СВЦЭМ!$G$34:$G$777,СВЦЭМ!$A$34:$A$777,$A267,СВЦЭМ!$B$34:$B$777,L$261)+'СЕТ СН'!$F$15</f>
        <v>0</v>
      </c>
      <c r="M267" s="36">
        <f>SUMIFS(СВЦЭМ!$G$34:$G$777,СВЦЭМ!$A$34:$A$777,$A267,СВЦЭМ!$B$34:$B$777,M$261)+'СЕТ СН'!$F$15</f>
        <v>0</v>
      </c>
      <c r="N267" s="36">
        <f>SUMIFS(СВЦЭМ!$G$34:$G$777,СВЦЭМ!$A$34:$A$777,$A267,СВЦЭМ!$B$34:$B$777,N$261)+'СЕТ СН'!$F$15</f>
        <v>0</v>
      </c>
      <c r="O267" s="36">
        <f>SUMIFS(СВЦЭМ!$G$34:$G$777,СВЦЭМ!$A$34:$A$777,$A267,СВЦЭМ!$B$34:$B$777,O$261)+'СЕТ СН'!$F$15</f>
        <v>0</v>
      </c>
      <c r="P267" s="36">
        <f>SUMIFS(СВЦЭМ!$G$34:$G$777,СВЦЭМ!$A$34:$A$777,$A267,СВЦЭМ!$B$34:$B$777,P$261)+'СЕТ СН'!$F$15</f>
        <v>0</v>
      </c>
      <c r="Q267" s="36">
        <f>SUMIFS(СВЦЭМ!$G$34:$G$777,СВЦЭМ!$A$34:$A$777,$A267,СВЦЭМ!$B$34:$B$777,Q$261)+'СЕТ СН'!$F$15</f>
        <v>0</v>
      </c>
      <c r="R267" s="36">
        <f>SUMIFS(СВЦЭМ!$G$34:$G$777,СВЦЭМ!$A$34:$A$777,$A267,СВЦЭМ!$B$34:$B$777,R$261)+'СЕТ СН'!$F$15</f>
        <v>0</v>
      </c>
      <c r="S267" s="36">
        <f>SUMIFS(СВЦЭМ!$G$34:$G$777,СВЦЭМ!$A$34:$A$777,$A267,СВЦЭМ!$B$34:$B$777,S$261)+'СЕТ СН'!$F$15</f>
        <v>0</v>
      </c>
      <c r="T267" s="36">
        <f>SUMIFS(СВЦЭМ!$G$34:$G$777,СВЦЭМ!$A$34:$A$777,$A267,СВЦЭМ!$B$34:$B$777,T$261)+'СЕТ СН'!$F$15</f>
        <v>0</v>
      </c>
      <c r="U267" s="36">
        <f>SUMIFS(СВЦЭМ!$G$34:$G$777,СВЦЭМ!$A$34:$A$777,$A267,СВЦЭМ!$B$34:$B$777,U$261)+'СЕТ СН'!$F$15</f>
        <v>0</v>
      </c>
      <c r="V267" s="36">
        <f>SUMIFS(СВЦЭМ!$G$34:$G$777,СВЦЭМ!$A$34:$A$777,$A267,СВЦЭМ!$B$34:$B$777,V$261)+'СЕТ СН'!$F$15</f>
        <v>0</v>
      </c>
      <c r="W267" s="36">
        <f>SUMIFS(СВЦЭМ!$G$34:$G$777,СВЦЭМ!$A$34:$A$777,$A267,СВЦЭМ!$B$34:$B$777,W$261)+'СЕТ СН'!$F$15</f>
        <v>0</v>
      </c>
      <c r="X267" s="36">
        <f>SUMIFS(СВЦЭМ!$G$34:$G$777,СВЦЭМ!$A$34:$A$777,$A267,СВЦЭМ!$B$34:$B$777,X$261)+'СЕТ СН'!$F$15</f>
        <v>0</v>
      </c>
      <c r="Y267" s="36">
        <f>SUMIFS(СВЦЭМ!$G$34:$G$777,СВЦЭМ!$A$34:$A$777,$A267,СВЦЭМ!$B$34:$B$777,Y$261)+'СЕТ СН'!$F$15</f>
        <v>0</v>
      </c>
    </row>
    <row r="268" spans="1:27" ht="15.75" hidden="1" x14ac:dyDescent="0.2">
      <c r="A268" s="35">
        <f t="shared" si="7"/>
        <v>44081</v>
      </c>
      <c r="B268" s="36">
        <f>SUMIFS(СВЦЭМ!$G$34:$G$777,СВЦЭМ!$A$34:$A$777,$A268,СВЦЭМ!$B$34:$B$777,B$261)+'СЕТ СН'!$F$15</f>
        <v>0</v>
      </c>
      <c r="C268" s="36">
        <f>SUMIFS(СВЦЭМ!$G$34:$G$777,СВЦЭМ!$A$34:$A$777,$A268,СВЦЭМ!$B$34:$B$777,C$261)+'СЕТ СН'!$F$15</f>
        <v>0</v>
      </c>
      <c r="D268" s="36">
        <f>SUMIFS(СВЦЭМ!$G$34:$G$777,СВЦЭМ!$A$34:$A$777,$A268,СВЦЭМ!$B$34:$B$777,D$261)+'СЕТ СН'!$F$15</f>
        <v>0</v>
      </c>
      <c r="E268" s="36">
        <f>SUMIFS(СВЦЭМ!$G$34:$G$777,СВЦЭМ!$A$34:$A$777,$A268,СВЦЭМ!$B$34:$B$777,E$261)+'СЕТ СН'!$F$15</f>
        <v>0</v>
      </c>
      <c r="F268" s="36">
        <f>SUMIFS(СВЦЭМ!$G$34:$G$777,СВЦЭМ!$A$34:$A$777,$A268,СВЦЭМ!$B$34:$B$777,F$261)+'СЕТ СН'!$F$15</f>
        <v>0</v>
      </c>
      <c r="G268" s="36">
        <f>SUMIFS(СВЦЭМ!$G$34:$G$777,СВЦЭМ!$A$34:$A$777,$A268,СВЦЭМ!$B$34:$B$777,G$261)+'СЕТ СН'!$F$15</f>
        <v>0</v>
      </c>
      <c r="H268" s="36">
        <f>SUMIFS(СВЦЭМ!$G$34:$G$777,СВЦЭМ!$A$34:$A$777,$A268,СВЦЭМ!$B$34:$B$777,H$261)+'СЕТ СН'!$F$15</f>
        <v>0</v>
      </c>
      <c r="I268" s="36">
        <f>SUMIFS(СВЦЭМ!$G$34:$G$777,СВЦЭМ!$A$34:$A$777,$A268,СВЦЭМ!$B$34:$B$777,I$261)+'СЕТ СН'!$F$15</f>
        <v>0</v>
      </c>
      <c r="J268" s="36">
        <f>SUMIFS(СВЦЭМ!$G$34:$G$777,СВЦЭМ!$A$34:$A$777,$A268,СВЦЭМ!$B$34:$B$777,J$261)+'СЕТ СН'!$F$15</f>
        <v>0</v>
      </c>
      <c r="K268" s="36">
        <f>SUMIFS(СВЦЭМ!$G$34:$G$777,СВЦЭМ!$A$34:$A$777,$A268,СВЦЭМ!$B$34:$B$777,K$261)+'СЕТ СН'!$F$15</f>
        <v>0</v>
      </c>
      <c r="L268" s="36">
        <f>SUMIFS(СВЦЭМ!$G$34:$G$777,СВЦЭМ!$A$34:$A$777,$A268,СВЦЭМ!$B$34:$B$777,L$261)+'СЕТ СН'!$F$15</f>
        <v>0</v>
      </c>
      <c r="M268" s="36">
        <f>SUMIFS(СВЦЭМ!$G$34:$G$777,СВЦЭМ!$A$34:$A$777,$A268,СВЦЭМ!$B$34:$B$777,M$261)+'СЕТ СН'!$F$15</f>
        <v>0</v>
      </c>
      <c r="N268" s="36">
        <f>SUMIFS(СВЦЭМ!$G$34:$G$777,СВЦЭМ!$A$34:$A$777,$A268,СВЦЭМ!$B$34:$B$777,N$261)+'СЕТ СН'!$F$15</f>
        <v>0</v>
      </c>
      <c r="O268" s="36">
        <f>SUMIFS(СВЦЭМ!$G$34:$G$777,СВЦЭМ!$A$34:$A$777,$A268,СВЦЭМ!$B$34:$B$777,O$261)+'СЕТ СН'!$F$15</f>
        <v>0</v>
      </c>
      <c r="P268" s="36">
        <f>SUMIFS(СВЦЭМ!$G$34:$G$777,СВЦЭМ!$A$34:$A$777,$A268,СВЦЭМ!$B$34:$B$777,P$261)+'СЕТ СН'!$F$15</f>
        <v>0</v>
      </c>
      <c r="Q268" s="36">
        <f>SUMIFS(СВЦЭМ!$G$34:$G$777,СВЦЭМ!$A$34:$A$777,$A268,СВЦЭМ!$B$34:$B$777,Q$261)+'СЕТ СН'!$F$15</f>
        <v>0</v>
      </c>
      <c r="R268" s="36">
        <f>SUMIFS(СВЦЭМ!$G$34:$G$777,СВЦЭМ!$A$34:$A$777,$A268,СВЦЭМ!$B$34:$B$777,R$261)+'СЕТ СН'!$F$15</f>
        <v>0</v>
      </c>
      <c r="S268" s="36">
        <f>SUMIFS(СВЦЭМ!$G$34:$G$777,СВЦЭМ!$A$34:$A$777,$A268,СВЦЭМ!$B$34:$B$777,S$261)+'СЕТ СН'!$F$15</f>
        <v>0</v>
      </c>
      <c r="T268" s="36">
        <f>SUMIFS(СВЦЭМ!$G$34:$G$777,СВЦЭМ!$A$34:$A$777,$A268,СВЦЭМ!$B$34:$B$777,T$261)+'СЕТ СН'!$F$15</f>
        <v>0</v>
      </c>
      <c r="U268" s="36">
        <f>SUMIFS(СВЦЭМ!$G$34:$G$777,СВЦЭМ!$A$34:$A$777,$A268,СВЦЭМ!$B$34:$B$777,U$261)+'СЕТ СН'!$F$15</f>
        <v>0</v>
      </c>
      <c r="V268" s="36">
        <f>SUMIFS(СВЦЭМ!$G$34:$G$777,СВЦЭМ!$A$34:$A$777,$A268,СВЦЭМ!$B$34:$B$777,V$261)+'СЕТ СН'!$F$15</f>
        <v>0</v>
      </c>
      <c r="W268" s="36">
        <f>SUMIFS(СВЦЭМ!$G$34:$G$777,СВЦЭМ!$A$34:$A$777,$A268,СВЦЭМ!$B$34:$B$777,W$261)+'СЕТ СН'!$F$15</f>
        <v>0</v>
      </c>
      <c r="X268" s="36">
        <f>SUMIFS(СВЦЭМ!$G$34:$G$777,СВЦЭМ!$A$34:$A$777,$A268,СВЦЭМ!$B$34:$B$777,X$261)+'СЕТ СН'!$F$15</f>
        <v>0</v>
      </c>
      <c r="Y268" s="36">
        <f>SUMIFS(СВЦЭМ!$G$34:$G$777,СВЦЭМ!$A$34:$A$777,$A268,СВЦЭМ!$B$34:$B$777,Y$261)+'СЕТ СН'!$F$15</f>
        <v>0</v>
      </c>
    </row>
    <row r="269" spans="1:27" ht="15.75" hidden="1" x14ac:dyDescent="0.2">
      <c r="A269" s="35">
        <f t="shared" si="7"/>
        <v>44082</v>
      </c>
      <c r="B269" s="36">
        <f>SUMIFS(СВЦЭМ!$G$34:$G$777,СВЦЭМ!$A$34:$A$777,$A269,СВЦЭМ!$B$34:$B$777,B$261)+'СЕТ СН'!$F$15</f>
        <v>0</v>
      </c>
      <c r="C269" s="36">
        <f>SUMIFS(СВЦЭМ!$G$34:$G$777,СВЦЭМ!$A$34:$A$777,$A269,СВЦЭМ!$B$34:$B$777,C$261)+'СЕТ СН'!$F$15</f>
        <v>0</v>
      </c>
      <c r="D269" s="36">
        <f>SUMIFS(СВЦЭМ!$G$34:$G$777,СВЦЭМ!$A$34:$A$777,$A269,СВЦЭМ!$B$34:$B$777,D$261)+'СЕТ СН'!$F$15</f>
        <v>0</v>
      </c>
      <c r="E269" s="36">
        <f>SUMIFS(СВЦЭМ!$G$34:$G$777,СВЦЭМ!$A$34:$A$777,$A269,СВЦЭМ!$B$34:$B$777,E$261)+'СЕТ СН'!$F$15</f>
        <v>0</v>
      </c>
      <c r="F269" s="36">
        <f>SUMIFS(СВЦЭМ!$G$34:$G$777,СВЦЭМ!$A$34:$A$777,$A269,СВЦЭМ!$B$34:$B$777,F$261)+'СЕТ СН'!$F$15</f>
        <v>0</v>
      </c>
      <c r="G269" s="36">
        <f>SUMIFS(СВЦЭМ!$G$34:$G$777,СВЦЭМ!$A$34:$A$777,$A269,СВЦЭМ!$B$34:$B$777,G$261)+'СЕТ СН'!$F$15</f>
        <v>0</v>
      </c>
      <c r="H269" s="36">
        <f>SUMIFS(СВЦЭМ!$G$34:$G$777,СВЦЭМ!$A$34:$A$777,$A269,СВЦЭМ!$B$34:$B$777,H$261)+'СЕТ СН'!$F$15</f>
        <v>0</v>
      </c>
      <c r="I269" s="36">
        <f>SUMIFS(СВЦЭМ!$G$34:$G$777,СВЦЭМ!$A$34:$A$777,$A269,СВЦЭМ!$B$34:$B$777,I$261)+'СЕТ СН'!$F$15</f>
        <v>0</v>
      </c>
      <c r="J269" s="36">
        <f>SUMIFS(СВЦЭМ!$G$34:$G$777,СВЦЭМ!$A$34:$A$777,$A269,СВЦЭМ!$B$34:$B$777,J$261)+'СЕТ СН'!$F$15</f>
        <v>0</v>
      </c>
      <c r="K269" s="36">
        <f>SUMIFS(СВЦЭМ!$G$34:$G$777,СВЦЭМ!$A$34:$A$777,$A269,СВЦЭМ!$B$34:$B$777,K$261)+'СЕТ СН'!$F$15</f>
        <v>0</v>
      </c>
      <c r="L269" s="36">
        <f>SUMIFS(СВЦЭМ!$G$34:$G$777,СВЦЭМ!$A$34:$A$777,$A269,СВЦЭМ!$B$34:$B$777,L$261)+'СЕТ СН'!$F$15</f>
        <v>0</v>
      </c>
      <c r="M269" s="36">
        <f>SUMIFS(СВЦЭМ!$G$34:$G$777,СВЦЭМ!$A$34:$A$777,$A269,СВЦЭМ!$B$34:$B$777,M$261)+'СЕТ СН'!$F$15</f>
        <v>0</v>
      </c>
      <c r="N269" s="36">
        <f>SUMIFS(СВЦЭМ!$G$34:$G$777,СВЦЭМ!$A$34:$A$777,$A269,СВЦЭМ!$B$34:$B$777,N$261)+'СЕТ СН'!$F$15</f>
        <v>0</v>
      </c>
      <c r="O269" s="36">
        <f>SUMIFS(СВЦЭМ!$G$34:$G$777,СВЦЭМ!$A$34:$A$777,$A269,СВЦЭМ!$B$34:$B$777,O$261)+'СЕТ СН'!$F$15</f>
        <v>0</v>
      </c>
      <c r="P269" s="36">
        <f>SUMIFS(СВЦЭМ!$G$34:$G$777,СВЦЭМ!$A$34:$A$777,$A269,СВЦЭМ!$B$34:$B$777,P$261)+'СЕТ СН'!$F$15</f>
        <v>0</v>
      </c>
      <c r="Q269" s="36">
        <f>SUMIFS(СВЦЭМ!$G$34:$G$777,СВЦЭМ!$A$34:$A$777,$A269,СВЦЭМ!$B$34:$B$777,Q$261)+'СЕТ СН'!$F$15</f>
        <v>0</v>
      </c>
      <c r="R269" s="36">
        <f>SUMIFS(СВЦЭМ!$G$34:$G$777,СВЦЭМ!$A$34:$A$777,$A269,СВЦЭМ!$B$34:$B$777,R$261)+'СЕТ СН'!$F$15</f>
        <v>0</v>
      </c>
      <c r="S269" s="36">
        <f>SUMIFS(СВЦЭМ!$G$34:$G$777,СВЦЭМ!$A$34:$A$777,$A269,СВЦЭМ!$B$34:$B$777,S$261)+'СЕТ СН'!$F$15</f>
        <v>0</v>
      </c>
      <c r="T269" s="36">
        <f>SUMIFS(СВЦЭМ!$G$34:$G$777,СВЦЭМ!$A$34:$A$777,$A269,СВЦЭМ!$B$34:$B$777,T$261)+'СЕТ СН'!$F$15</f>
        <v>0</v>
      </c>
      <c r="U269" s="36">
        <f>SUMIFS(СВЦЭМ!$G$34:$G$777,СВЦЭМ!$A$34:$A$777,$A269,СВЦЭМ!$B$34:$B$777,U$261)+'СЕТ СН'!$F$15</f>
        <v>0</v>
      </c>
      <c r="V269" s="36">
        <f>SUMIFS(СВЦЭМ!$G$34:$G$777,СВЦЭМ!$A$34:$A$777,$A269,СВЦЭМ!$B$34:$B$777,V$261)+'СЕТ СН'!$F$15</f>
        <v>0</v>
      </c>
      <c r="W269" s="36">
        <f>SUMIFS(СВЦЭМ!$G$34:$G$777,СВЦЭМ!$A$34:$A$777,$A269,СВЦЭМ!$B$34:$B$777,W$261)+'СЕТ СН'!$F$15</f>
        <v>0</v>
      </c>
      <c r="X269" s="36">
        <f>SUMIFS(СВЦЭМ!$G$34:$G$777,СВЦЭМ!$A$34:$A$777,$A269,СВЦЭМ!$B$34:$B$777,X$261)+'СЕТ СН'!$F$15</f>
        <v>0</v>
      </c>
      <c r="Y269" s="36">
        <f>SUMIFS(СВЦЭМ!$G$34:$G$777,СВЦЭМ!$A$34:$A$777,$A269,СВЦЭМ!$B$34:$B$777,Y$261)+'СЕТ СН'!$F$15</f>
        <v>0</v>
      </c>
    </row>
    <row r="270" spans="1:27" ht="15.75" hidden="1" x14ac:dyDescent="0.2">
      <c r="A270" s="35">
        <f t="shared" si="7"/>
        <v>44083</v>
      </c>
      <c r="B270" s="36">
        <f>SUMIFS(СВЦЭМ!$G$34:$G$777,СВЦЭМ!$A$34:$A$777,$A270,СВЦЭМ!$B$34:$B$777,B$261)+'СЕТ СН'!$F$15</f>
        <v>0</v>
      </c>
      <c r="C270" s="36">
        <f>SUMIFS(СВЦЭМ!$G$34:$G$777,СВЦЭМ!$A$34:$A$777,$A270,СВЦЭМ!$B$34:$B$777,C$261)+'СЕТ СН'!$F$15</f>
        <v>0</v>
      </c>
      <c r="D270" s="36">
        <f>SUMIFS(СВЦЭМ!$G$34:$G$777,СВЦЭМ!$A$34:$A$777,$A270,СВЦЭМ!$B$34:$B$777,D$261)+'СЕТ СН'!$F$15</f>
        <v>0</v>
      </c>
      <c r="E270" s="36">
        <f>SUMIFS(СВЦЭМ!$G$34:$G$777,СВЦЭМ!$A$34:$A$777,$A270,СВЦЭМ!$B$34:$B$777,E$261)+'СЕТ СН'!$F$15</f>
        <v>0</v>
      </c>
      <c r="F270" s="36">
        <f>SUMIFS(СВЦЭМ!$G$34:$G$777,СВЦЭМ!$A$34:$A$777,$A270,СВЦЭМ!$B$34:$B$777,F$261)+'СЕТ СН'!$F$15</f>
        <v>0</v>
      </c>
      <c r="G270" s="36">
        <f>SUMIFS(СВЦЭМ!$G$34:$G$777,СВЦЭМ!$A$34:$A$777,$A270,СВЦЭМ!$B$34:$B$777,G$261)+'СЕТ СН'!$F$15</f>
        <v>0</v>
      </c>
      <c r="H270" s="36">
        <f>SUMIFS(СВЦЭМ!$G$34:$G$777,СВЦЭМ!$A$34:$A$777,$A270,СВЦЭМ!$B$34:$B$777,H$261)+'СЕТ СН'!$F$15</f>
        <v>0</v>
      </c>
      <c r="I270" s="36">
        <f>SUMIFS(СВЦЭМ!$G$34:$G$777,СВЦЭМ!$A$34:$A$777,$A270,СВЦЭМ!$B$34:$B$777,I$261)+'СЕТ СН'!$F$15</f>
        <v>0</v>
      </c>
      <c r="J270" s="36">
        <f>SUMIFS(СВЦЭМ!$G$34:$G$777,СВЦЭМ!$A$34:$A$777,$A270,СВЦЭМ!$B$34:$B$777,J$261)+'СЕТ СН'!$F$15</f>
        <v>0</v>
      </c>
      <c r="K270" s="36">
        <f>SUMIFS(СВЦЭМ!$G$34:$G$777,СВЦЭМ!$A$34:$A$777,$A270,СВЦЭМ!$B$34:$B$777,K$261)+'СЕТ СН'!$F$15</f>
        <v>0</v>
      </c>
      <c r="L270" s="36">
        <f>SUMIFS(СВЦЭМ!$G$34:$G$777,СВЦЭМ!$A$34:$A$777,$A270,СВЦЭМ!$B$34:$B$777,L$261)+'СЕТ СН'!$F$15</f>
        <v>0</v>
      </c>
      <c r="M270" s="36">
        <f>SUMIFS(СВЦЭМ!$G$34:$G$777,СВЦЭМ!$A$34:$A$777,$A270,СВЦЭМ!$B$34:$B$777,M$261)+'СЕТ СН'!$F$15</f>
        <v>0</v>
      </c>
      <c r="N270" s="36">
        <f>SUMIFS(СВЦЭМ!$G$34:$G$777,СВЦЭМ!$A$34:$A$777,$A270,СВЦЭМ!$B$34:$B$777,N$261)+'СЕТ СН'!$F$15</f>
        <v>0</v>
      </c>
      <c r="O270" s="36">
        <f>SUMIFS(СВЦЭМ!$G$34:$G$777,СВЦЭМ!$A$34:$A$777,$A270,СВЦЭМ!$B$34:$B$777,O$261)+'СЕТ СН'!$F$15</f>
        <v>0</v>
      </c>
      <c r="P270" s="36">
        <f>SUMIFS(СВЦЭМ!$G$34:$G$777,СВЦЭМ!$A$34:$A$777,$A270,СВЦЭМ!$B$34:$B$777,P$261)+'СЕТ СН'!$F$15</f>
        <v>0</v>
      </c>
      <c r="Q270" s="36">
        <f>SUMIFS(СВЦЭМ!$G$34:$G$777,СВЦЭМ!$A$34:$A$777,$A270,СВЦЭМ!$B$34:$B$777,Q$261)+'СЕТ СН'!$F$15</f>
        <v>0</v>
      </c>
      <c r="R270" s="36">
        <f>SUMIFS(СВЦЭМ!$G$34:$G$777,СВЦЭМ!$A$34:$A$777,$A270,СВЦЭМ!$B$34:$B$777,R$261)+'СЕТ СН'!$F$15</f>
        <v>0</v>
      </c>
      <c r="S270" s="36">
        <f>SUMIFS(СВЦЭМ!$G$34:$G$777,СВЦЭМ!$A$34:$A$777,$A270,СВЦЭМ!$B$34:$B$777,S$261)+'СЕТ СН'!$F$15</f>
        <v>0</v>
      </c>
      <c r="T270" s="36">
        <f>SUMIFS(СВЦЭМ!$G$34:$G$777,СВЦЭМ!$A$34:$A$777,$A270,СВЦЭМ!$B$34:$B$777,T$261)+'СЕТ СН'!$F$15</f>
        <v>0</v>
      </c>
      <c r="U270" s="36">
        <f>SUMIFS(СВЦЭМ!$G$34:$G$777,СВЦЭМ!$A$34:$A$777,$A270,СВЦЭМ!$B$34:$B$777,U$261)+'СЕТ СН'!$F$15</f>
        <v>0</v>
      </c>
      <c r="V270" s="36">
        <f>SUMIFS(СВЦЭМ!$G$34:$G$777,СВЦЭМ!$A$34:$A$777,$A270,СВЦЭМ!$B$34:$B$777,V$261)+'СЕТ СН'!$F$15</f>
        <v>0</v>
      </c>
      <c r="W270" s="36">
        <f>SUMIFS(СВЦЭМ!$G$34:$G$777,СВЦЭМ!$A$34:$A$777,$A270,СВЦЭМ!$B$34:$B$777,W$261)+'СЕТ СН'!$F$15</f>
        <v>0</v>
      </c>
      <c r="X270" s="36">
        <f>SUMIFS(СВЦЭМ!$G$34:$G$777,СВЦЭМ!$A$34:$A$777,$A270,СВЦЭМ!$B$34:$B$777,X$261)+'СЕТ СН'!$F$15</f>
        <v>0</v>
      </c>
      <c r="Y270" s="36">
        <f>SUMIFS(СВЦЭМ!$G$34:$G$777,СВЦЭМ!$A$34:$A$777,$A270,СВЦЭМ!$B$34:$B$777,Y$261)+'СЕТ СН'!$F$15</f>
        <v>0</v>
      </c>
    </row>
    <row r="271" spans="1:27" ht="15.75" hidden="1" x14ac:dyDescent="0.2">
      <c r="A271" s="35">
        <f t="shared" si="7"/>
        <v>44084</v>
      </c>
      <c r="B271" s="36">
        <f>SUMIFS(СВЦЭМ!$G$34:$G$777,СВЦЭМ!$A$34:$A$777,$A271,СВЦЭМ!$B$34:$B$777,B$261)+'СЕТ СН'!$F$15</f>
        <v>0</v>
      </c>
      <c r="C271" s="36">
        <f>SUMIFS(СВЦЭМ!$G$34:$G$777,СВЦЭМ!$A$34:$A$777,$A271,СВЦЭМ!$B$34:$B$777,C$261)+'СЕТ СН'!$F$15</f>
        <v>0</v>
      </c>
      <c r="D271" s="36">
        <f>SUMIFS(СВЦЭМ!$G$34:$G$777,СВЦЭМ!$A$34:$A$777,$A271,СВЦЭМ!$B$34:$B$777,D$261)+'СЕТ СН'!$F$15</f>
        <v>0</v>
      </c>
      <c r="E271" s="36">
        <f>SUMIFS(СВЦЭМ!$G$34:$G$777,СВЦЭМ!$A$34:$A$777,$A271,СВЦЭМ!$B$34:$B$777,E$261)+'СЕТ СН'!$F$15</f>
        <v>0</v>
      </c>
      <c r="F271" s="36">
        <f>SUMIFS(СВЦЭМ!$G$34:$G$777,СВЦЭМ!$A$34:$A$777,$A271,СВЦЭМ!$B$34:$B$777,F$261)+'СЕТ СН'!$F$15</f>
        <v>0</v>
      </c>
      <c r="G271" s="36">
        <f>SUMIFS(СВЦЭМ!$G$34:$G$777,СВЦЭМ!$A$34:$A$777,$A271,СВЦЭМ!$B$34:$B$777,G$261)+'СЕТ СН'!$F$15</f>
        <v>0</v>
      </c>
      <c r="H271" s="36">
        <f>SUMIFS(СВЦЭМ!$G$34:$G$777,СВЦЭМ!$A$34:$A$777,$A271,СВЦЭМ!$B$34:$B$777,H$261)+'СЕТ СН'!$F$15</f>
        <v>0</v>
      </c>
      <c r="I271" s="36">
        <f>SUMIFS(СВЦЭМ!$G$34:$G$777,СВЦЭМ!$A$34:$A$777,$A271,СВЦЭМ!$B$34:$B$777,I$261)+'СЕТ СН'!$F$15</f>
        <v>0</v>
      </c>
      <c r="J271" s="36">
        <f>SUMIFS(СВЦЭМ!$G$34:$G$777,СВЦЭМ!$A$34:$A$777,$A271,СВЦЭМ!$B$34:$B$777,J$261)+'СЕТ СН'!$F$15</f>
        <v>0</v>
      </c>
      <c r="K271" s="36">
        <f>SUMIFS(СВЦЭМ!$G$34:$G$777,СВЦЭМ!$A$34:$A$777,$A271,СВЦЭМ!$B$34:$B$777,K$261)+'СЕТ СН'!$F$15</f>
        <v>0</v>
      </c>
      <c r="L271" s="36">
        <f>SUMIFS(СВЦЭМ!$G$34:$G$777,СВЦЭМ!$A$34:$A$777,$A271,СВЦЭМ!$B$34:$B$777,L$261)+'СЕТ СН'!$F$15</f>
        <v>0</v>
      </c>
      <c r="M271" s="36">
        <f>SUMIFS(СВЦЭМ!$G$34:$G$777,СВЦЭМ!$A$34:$A$777,$A271,СВЦЭМ!$B$34:$B$777,M$261)+'СЕТ СН'!$F$15</f>
        <v>0</v>
      </c>
      <c r="N271" s="36">
        <f>SUMIFS(СВЦЭМ!$G$34:$G$777,СВЦЭМ!$A$34:$A$777,$A271,СВЦЭМ!$B$34:$B$777,N$261)+'СЕТ СН'!$F$15</f>
        <v>0</v>
      </c>
      <c r="O271" s="36">
        <f>SUMIFS(СВЦЭМ!$G$34:$G$777,СВЦЭМ!$A$34:$A$777,$A271,СВЦЭМ!$B$34:$B$777,O$261)+'СЕТ СН'!$F$15</f>
        <v>0</v>
      </c>
      <c r="P271" s="36">
        <f>SUMIFS(СВЦЭМ!$G$34:$G$777,СВЦЭМ!$A$34:$A$777,$A271,СВЦЭМ!$B$34:$B$777,P$261)+'СЕТ СН'!$F$15</f>
        <v>0</v>
      </c>
      <c r="Q271" s="36">
        <f>SUMIFS(СВЦЭМ!$G$34:$G$777,СВЦЭМ!$A$34:$A$777,$A271,СВЦЭМ!$B$34:$B$777,Q$261)+'СЕТ СН'!$F$15</f>
        <v>0</v>
      </c>
      <c r="R271" s="36">
        <f>SUMIFS(СВЦЭМ!$G$34:$G$777,СВЦЭМ!$A$34:$A$777,$A271,СВЦЭМ!$B$34:$B$777,R$261)+'СЕТ СН'!$F$15</f>
        <v>0</v>
      </c>
      <c r="S271" s="36">
        <f>SUMIFS(СВЦЭМ!$G$34:$G$777,СВЦЭМ!$A$34:$A$777,$A271,СВЦЭМ!$B$34:$B$777,S$261)+'СЕТ СН'!$F$15</f>
        <v>0</v>
      </c>
      <c r="T271" s="36">
        <f>SUMIFS(СВЦЭМ!$G$34:$G$777,СВЦЭМ!$A$34:$A$777,$A271,СВЦЭМ!$B$34:$B$777,T$261)+'СЕТ СН'!$F$15</f>
        <v>0</v>
      </c>
      <c r="U271" s="36">
        <f>SUMIFS(СВЦЭМ!$G$34:$G$777,СВЦЭМ!$A$34:$A$777,$A271,СВЦЭМ!$B$34:$B$777,U$261)+'СЕТ СН'!$F$15</f>
        <v>0</v>
      </c>
      <c r="V271" s="36">
        <f>SUMIFS(СВЦЭМ!$G$34:$G$777,СВЦЭМ!$A$34:$A$777,$A271,СВЦЭМ!$B$34:$B$777,V$261)+'СЕТ СН'!$F$15</f>
        <v>0</v>
      </c>
      <c r="W271" s="36">
        <f>SUMIFS(СВЦЭМ!$G$34:$G$777,СВЦЭМ!$A$34:$A$777,$A271,СВЦЭМ!$B$34:$B$777,W$261)+'СЕТ СН'!$F$15</f>
        <v>0</v>
      </c>
      <c r="X271" s="36">
        <f>SUMIFS(СВЦЭМ!$G$34:$G$777,СВЦЭМ!$A$34:$A$777,$A271,СВЦЭМ!$B$34:$B$777,X$261)+'СЕТ СН'!$F$15</f>
        <v>0</v>
      </c>
      <c r="Y271" s="36">
        <f>SUMIFS(СВЦЭМ!$G$34:$G$777,СВЦЭМ!$A$34:$A$777,$A271,СВЦЭМ!$B$34:$B$777,Y$261)+'СЕТ СН'!$F$15</f>
        <v>0</v>
      </c>
    </row>
    <row r="272" spans="1:27" ht="15.75" hidden="1" x14ac:dyDescent="0.2">
      <c r="A272" s="35">
        <f t="shared" si="7"/>
        <v>44085</v>
      </c>
      <c r="B272" s="36">
        <f>SUMIFS(СВЦЭМ!$G$34:$G$777,СВЦЭМ!$A$34:$A$777,$A272,СВЦЭМ!$B$34:$B$777,B$261)+'СЕТ СН'!$F$15</f>
        <v>0</v>
      </c>
      <c r="C272" s="36">
        <f>SUMIFS(СВЦЭМ!$G$34:$G$777,СВЦЭМ!$A$34:$A$777,$A272,СВЦЭМ!$B$34:$B$777,C$261)+'СЕТ СН'!$F$15</f>
        <v>0</v>
      </c>
      <c r="D272" s="36">
        <f>SUMIFS(СВЦЭМ!$G$34:$G$777,СВЦЭМ!$A$34:$A$777,$A272,СВЦЭМ!$B$34:$B$777,D$261)+'СЕТ СН'!$F$15</f>
        <v>0</v>
      </c>
      <c r="E272" s="36">
        <f>SUMIFS(СВЦЭМ!$G$34:$G$777,СВЦЭМ!$A$34:$A$777,$A272,СВЦЭМ!$B$34:$B$777,E$261)+'СЕТ СН'!$F$15</f>
        <v>0</v>
      </c>
      <c r="F272" s="36">
        <f>SUMIFS(СВЦЭМ!$G$34:$G$777,СВЦЭМ!$A$34:$A$777,$A272,СВЦЭМ!$B$34:$B$777,F$261)+'СЕТ СН'!$F$15</f>
        <v>0</v>
      </c>
      <c r="G272" s="36">
        <f>SUMIFS(СВЦЭМ!$G$34:$G$777,СВЦЭМ!$A$34:$A$777,$A272,СВЦЭМ!$B$34:$B$777,G$261)+'СЕТ СН'!$F$15</f>
        <v>0</v>
      </c>
      <c r="H272" s="36">
        <f>SUMIFS(СВЦЭМ!$G$34:$G$777,СВЦЭМ!$A$34:$A$777,$A272,СВЦЭМ!$B$34:$B$777,H$261)+'СЕТ СН'!$F$15</f>
        <v>0</v>
      </c>
      <c r="I272" s="36">
        <f>SUMIFS(СВЦЭМ!$G$34:$G$777,СВЦЭМ!$A$34:$A$777,$A272,СВЦЭМ!$B$34:$B$777,I$261)+'СЕТ СН'!$F$15</f>
        <v>0</v>
      </c>
      <c r="J272" s="36">
        <f>SUMIFS(СВЦЭМ!$G$34:$G$777,СВЦЭМ!$A$34:$A$777,$A272,СВЦЭМ!$B$34:$B$777,J$261)+'СЕТ СН'!$F$15</f>
        <v>0</v>
      </c>
      <c r="K272" s="36">
        <f>SUMIFS(СВЦЭМ!$G$34:$G$777,СВЦЭМ!$A$34:$A$777,$A272,СВЦЭМ!$B$34:$B$777,K$261)+'СЕТ СН'!$F$15</f>
        <v>0</v>
      </c>
      <c r="L272" s="36">
        <f>SUMIFS(СВЦЭМ!$G$34:$G$777,СВЦЭМ!$A$34:$A$777,$A272,СВЦЭМ!$B$34:$B$777,L$261)+'СЕТ СН'!$F$15</f>
        <v>0</v>
      </c>
      <c r="M272" s="36">
        <f>SUMIFS(СВЦЭМ!$G$34:$G$777,СВЦЭМ!$A$34:$A$777,$A272,СВЦЭМ!$B$34:$B$777,M$261)+'СЕТ СН'!$F$15</f>
        <v>0</v>
      </c>
      <c r="N272" s="36">
        <f>SUMIFS(СВЦЭМ!$G$34:$G$777,СВЦЭМ!$A$34:$A$777,$A272,СВЦЭМ!$B$34:$B$777,N$261)+'СЕТ СН'!$F$15</f>
        <v>0</v>
      </c>
      <c r="O272" s="36">
        <f>SUMIFS(СВЦЭМ!$G$34:$G$777,СВЦЭМ!$A$34:$A$777,$A272,СВЦЭМ!$B$34:$B$777,O$261)+'СЕТ СН'!$F$15</f>
        <v>0</v>
      </c>
      <c r="P272" s="36">
        <f>SUMIFS(СВЦЭМ!$G$34:$G$777,СВЦЭМ!$A$34:$A$777,$A272,СВЦЭМ!$B$34:$B$777,P$261)+'СЕТ СН'!$F$15</f>
        <v>0</v>
      </c>
      <c r="Q272" s="36">
        <f>SUMIFS(СВЦЭМ!$G$34:$G$777,СВЦЭМ!$A$34:$A$777,$A272,СВЦЭМ!$B$34:$B$777,Q$261)+'СЕТ СН'!$F$15</f>
        <v>0</v>
      </c>
      <c r="R272" s="36">
        <f>SUMIFS(СВЦЭМ!$G$34:$G$777,СВЦЭМ!$A$34:$A$777,$A272,СВЦЭМ!$B$34:$B$777,R$261)+'СЕТ СН'!$F$15</f>
        <v>0</v>
      </c>
      <c r="S272" s="36">
        <f>SUMIFS(СВЦЭМ!$G$34:$G$777,СВЦЭМ!$A$34:$A$777,$A272,СВЦЭМ!$B$34:$B$777,S$261)+'СЕТ СН'!$F$15</f>
        <v>0</v>
      </c>
      <c r="T272" s="36">
        <f>SUMIFS(СВЦЭМ!$G$34:$G$777,СВЦЭМ!$A$34:$A$777,$A272,СВЦЭМ!$B$34:$B$777,T$261)+'СЕТ СН'!$F$15</f>
        <v>0</v>
      </c>
      <c r="U272" s="36">
        <f>SUMIFS(СВЦЭМ!$G$34:$G$777,СВЦЭМ!$A$34:$A$777,$A272,СВЦЭМ!$B$34:$B$777,U$261)+'СЕТ СН'!$F$15</f>
        <v>0</v>
      </c>
      <c r="V272" s="36">
        <f>SUMIFS(СВЦЭМ!$G$34:$G$777,СВЦЭМ!$A$34:$A$777,$A272,СВЦЭМ!$B$34:$B$777,V$261)+'СЕТ СН'!$F$15</f>
        <v>0</v>
      </c>
      <c r="W272" s="36">
        <f>SUMIFS(СВЦЭМ!$G$34:$G$777,СВЦЭМ!$A$34:$A$777,$A272,СВЦЭМ!$B$34:$B$777,W$261)+'СЕТ СН'!$F$15</f>
        <v>0</v>
      </c>
      <c r="X272" s="36">
        <f>SUMIFS(СВЦЭМ!$G$34:$G$777,СВЦЭМ!$A$34:$A$777,$A272,СВЦЭМ!$B$34:$B$777,X$261)+'СЕТ СН'!$F$15</f>
        <v>0</v>
      </c>
      <c r="Y272" s="36">
        <f>SUMIFS(СВЦЭМ!$G$34:$G$777,СВЦЭМ!$A$34:$A$777,$A272,СВЦЭМ!$B$34:$B$777,Y$261)+'СЕТ СН'!$F$15</f>
        <v>0</v>
      </c>
    </row>
    <row r="273" spans="1:25" ht="15.75" hidden="1" x14ac:dyDescent="0.2">
      <c r="A273" s="35">
        <f t="shared" si="7"/>
        <v>44086</v>
      </c>
      <c r="B273" s="36">
        <f>SUMIFS(СВЦЭМ!$G$34:$G$777,СВЦЭМ!$A$34:$A$777,$A273,СВЦЭМ!$B$34:$B$777,B$261)+'СЕТ СН'!$F$15</f>
        <v>0</v>
      </c>
      <c r="C273" s="36">
        <f>SUMIFS(СВЦЭМ!$G$34:$G$777,СВЦЭМ!$A$34:$A$777,$A273,СВЦЭМ!$B$34:$B$777,C$261)+'СЕТ СН'!$F$15</f>
        <v>0</v>
      </c>
      <c r="D273" s="36">
        <f>SUMIFS(СВЦЭМ!$G$34:$G$777,СВЦЭМ!$A$34:$A$777,$A273,СВЦЭМ!$B$34:$B$777,D$261)+'СЕТ СН'!$F$15</f>
        <v>0</v>
      </c>
      <c r="E273" s="36">
        <f>SUMIFS(СВЦЭМ!$G$34:$G$777,СВЦЭМ!$A$34:$A$777,$A273,СВЦЭМ!$B$34:$B$777,E$261)+'СЕТ СН'!$F$15</f>
        <v>0</v>
      </c>
      <c r="F273" s="36">
        <f>SUMIFS(СВЦЭМ!$G$34:$G$777,СВЦЭМ!$A$34:$A$777,$A273,СВЦЭМ!$B$34:$B$777,F$261)+'СЕТ СН'!$F$15</f>
        <v>0</v>
      </c>
      <c r="G273" s="36">
        <f>SUMIFS(СВЦЭМ!$G$34:$G$777,СВЦЭМ!$A$34:$A$777,$A273,СВЦЭМ!$B$34:$B$777,G$261)+'СЕТ СН'!$F$15</f>
        <v>0</v>
      </c>
      <c r="H273" s="36">
        <f>SUMIFS(СВЦЭМ!$G$34:$G$777,СВЦЭМ!$A$34:$A$777,$A273,СВЦЭМ!$B$34:$B$777,H$261)+'СЕТ СН'!$F$15</f>
        <v>0</v>
      </c>
      <c r="I273" s="36">
        <f>SUMIFS(СВЦЭМ!$G$34:$G$777,СВЦЭМ!$A$34:$A$777,$A273,СВЦЭМ!$B$34:$B$777,I$261)+'СЕТ СН'!$F$15</f>
        <v>0</v>
      </c>
      <c r="J273" s="36">
        <f>SUMIFS(СВЦЭМ!$G$34:$G$777,СВЦЭМ!$A$34:$A$777,$A273,СВЦЭМ!$B$34:$B$777,J$261)+'СЕТ СН'!$F$15</f>
        <v>0</v>
      </c>
      <c r="K273" s="36">
        <f>SUMIFS(СВЦЭМ!$G$34:$G$777,СВЦЭМ!$A$34:$A$777,$A273,СВЦЭМ!$B$34:$B$777,K$261)+'СЕТ СН'!$F$15</f>
        <v>0</v>
      </c>
      <c r="L273" s="36">
        <f>SUMIFS(СВЦЭМ!$G$34:$G$777,СВЦЭМ!$A$34:$A$777,$A273,СВЦЭМ!$B$34:$B$777,L$261)+'СЕТ СН'!$F$15</f>
        <v>0</v>
      </c>
      <c r="M273" s="36">
        <f>SUMIFS(СВЦЭМ!$G$34:$G$777,СВЦЭМ!$A$34:$A$777,$A273,СВЦЭМ!$B$34:$B$777,M$261)+'СЕТ СН'!$F$15</f>
        <v>0</v>
      </c>
      <c r="N273" s="36">
        <f>SUMIFS(СВЦЭМ!$G$34:$G$777,СВЦЭМ!$A$34:$A$777,$A273,СВЦЭМ!$B$34:$B$777,N$261)+'СЕТ СН'!$F$15</f>
        <v>0</v>
      </c>
      <c r="O273" s="36">
        <f>SUMIFS(СВЦЭМ!$G$34:$G$777,СВЦЭМ!$A$34:$A$777,$A273,СВЦЭМ!$B$34:$B$777,O$261)+'СЕТ СН'!$F$15</f>
        <v>0</v>
      </c>
      <c r="P273" s="36">
        <f>SUMIFS(СВЦЭМ!$G$34:$G$777,СВЦЭМ!$A$34:$A$777,$A273,СВЦЭМ!$B$34:$B$777,P$261)+'СЕТ СН'!$F$15</f>
        <v>0</v>
      </c>
      <c r="Q273" s="36">
        <f>SUMIFS(СВЦЭМ!$G$34:$G$777,СВЦЭМ!$A$34:$A$777,$A273,СВЦЭМ!$B$34:$B$777,Q$261)+'СЕТ СН'!$F$15</f>
        <v>0</v>
      </c>
      <c r="R273" s="36">
        <f>SUMIFS(СВЦЭМ!$G$34:$G$777,СВЦЭМ!$A$34:$A$777,$A273,СВЦЭМ!$B$34:$B$777,R$261)+'СЕТ СН'!$F$15</f>
        <v>0</v>
      </c>
      <c r="S273" s="36">
        <f>SUMIFS(СВЦЭМ!$G$34:$G$777,СВЦЭМ!$A$34:$A$777,$A273,СВЦЭМ!$B$34:$B$777,S$261)+'СЕТ СН'!$F$15</f>
        <v>0</v>
      </c>
      <c r="T273" s="36">
        <f>SUMIFS(СВЦЭМ!$G$34:$G$777,СВЦЭМ!$A$34:$A$777,$A273,СВЦЭМ!$B$34:$B$777,T$261)+'СЕТ СН'!$F$15</f>
        <v>0</v>
      </c>
      <c r="U273" s="36">
        <f>SUMIFS(СВЦЭМ!$G$34:$G$777,СВЦЭМ!$A$34:$A$777,$A273,СВЦЭМ!$B$34:$B$777,U$261)+'СЕТ СН'!$F$15</f>
        <v>0</v>
      </c>
      <c r="V273" s="36">
        <f>SUMIFS(СВЦЭМ!$G$34:$G$777,СВЦЭМ!$A$34:$A$777,$A273,СВЦЭМ!$B$34:$B$777,V$261)+'СЕТ СН'!$F$15</f>
        <v>0</v>
      </c>
      <c r="W273" s="36">
        <f>SUMIFS(СВЦЭМ!$G$34:$G$777,СВЦЭМ!$A$34:$A$777,$A273,СВЦЭМ!$B$34:$B$777,W$261)+'СЕТ СН'!$F$15</f>
        <v>0</v>
      </c>
      <c r="X273" s="36">
        <f>SUMIFS(СВЦЭМ!$G$34:$G$777,СВЦЭМ!$A$34:$A$777,$A273,СВЦЭМ!$B$34:$B$777,X$261)+'СЕТ СН'!$F$15</f>
        <v>0</v>
      </c>
      <c r="Y273" s="36">
        <f>SUMIFS(СВЦЭМ!$G$34:$G$777,СВЦЭМ!$A$34:$A$777,$A273,СВЦЭМ!$B$34:$B$777,Y$261)+'СЕТ СН'!$F$15</f>
        <v>0</v>
      </c>
    </row>
    <row r="274" spans="1:25" ht="15.75" hidden="1" x14ac:dyDescent="0.2">
      <c r="A274" s="35">
        <f t="shared" si="7"/>
        <v>44087</v>
      </c>
      <c r="B274" s="36">
        <f>SUMIFS(СВЦЭМ!$G$34:$G$777,СВЦЭМ!$A$34:$A$777,$A274,СВЦЭМ!$B$34:$B$777,B$261)+'СЕТ СН'!$F$15</f>
        <v>0</v>
      </c>
      <c r="C274" s="36">
        <f>SUMIFS(СВЦЭМ!$G$34:$G$777,СВЦЭМ!$A$34:$A$777,$A274,СВЦЭМ!$B$34:$B$777,C$261)+'СЕТ СН'!$F$15</f>
        <v>0</v>
      </c>
      <c r="D274" s="36">
        <f>SUMIFS(СВЦЭМ!$G$34:$G$777,СВЦЭМ!$A$34:$A$777,$A274,СВЦЭМ!$B$34:$B$777,D$261)+'СЕТ СН'!$F$15</f>
        <v>0</v>
      </c>
      <c r="E274" s="36">
        <f>SUMIFS(СВЦЭМ!$G$34:$G$777,СВЦЭМ!$A$34:$A$777,$A274,СВЦЭМ!$B$34:$B$777,E$261)+'СЕТ СН'!$F$15</f>
        <v>0</v>
      </c>
      <c r="F274" s="36">
        <f>SUMIFS(СВЦЭМ!$G$34:$G$777,СВЦЭМ!$A$34:$A$777,$A274,СВЦЭМ!$B$34:$B$777,F$261)+'СЕТ СН'!$F$15</f>
        <v>0</v>
      </c>
      <c r="G274" s="36">
        <f>SUMIFS(СВЦЭМ!$G$34:$G$777,СВЦЭМ!$A$34:$A$777,$A274,СВЦЭМ!$B$34:$B$777,G$261)+'СЕТ СН'!$F$15</f>
        <v>0</v>
      </c>
      <c r="H274" s="36">
        <f>SUMIFS(СВЦЭМ!$G$34:$G$777,СВЦЭМ!$A$34:$A$777,$A274,СВЦЭМ!$B$34:$B$777,H$261)+'СЕТ СН'!$F$15</f>
        <v>0</v>
      </c>
      <c r="I274" s="36">
        <f>SUMIFS(СВЦЭМ!$G$34:$G$777,СВЦЭМ!$A$34:$A$777,$A274,СВЦЭМ!$B$34:$B$777,I$261)+'СЕТ СН'!$F$15</f>
        <v>0</v>
      </c>
      <c r="J274" s="36">
        <f>SUMIFS(СВЦЭМ!$G$34:$G$777,СВЦЭМ!$A$34:$A$777,$A274,СВЦЭМ!$B$34:$B$777,J$261)+'СЕТ СН'!$F$15</f>
        <v>0</v>
      </c>
      <c r="K274" s="36">
        <f>SUMIFS(СВЦЭМ!$G$34:$G$777,СВЦЭМ!$A$34:$A$777,$A274,СВЦЭМ!$B$34:$B$777,K$261)+'СЕТ СН'!$F$15</f>
        <v>0</v>
      </c>
      <c r="L274" s="36">
        <f>SUMIFS(СВЦЭМ!$G$34:$G$777,СВЦЭМ!$A$34:$A$777,$A274,СВЦЭМ!$B$34:$B$777,L$261)+'СЕТ СН'!$F$15</f>
        <v>0</v>
      </c>
      <c r="M274" s="36">
        <f>SUMIFS(СВЦЭМ!$G$34:$G$777,СВЦЭМ!$A$34:$A$777,$A274,СВЦЭМ!$B$34:$B$777,M$261)+'СЕТ СН'!$F$15</f>
        <v>0</v>
      </c>
      <c r="N274" s="36">
        <f>SUMIFS(СВЦЭМ!$G$34:$G$777,СВЦЭМ!$A$34:$A$777,$A274,СВЦЭМ!$B$34:$B$777,N$261)+'СЕТ СН'!$F$15</f>
        <v>0</v>
      </c>
      <c r="O274" s="36">
        <f>SUMIFS(СВЦЭМ!$G$34:$G$777,СВЦЭМ!$A$34:$A$777,$A274,СВЦЭМ!$B$34:$B$777,O$261)+'СЕТ СН'!$F$15</f>
        <v>0</v>
      </c>
      <c r="P274" s="36">
        <f>SUMIFS(СВЦЭМ!$G$34:$G$777,СВЦЭМ!$A$34:$A$777,$A274,СВЦЭМ!$B$34:$B$777,P$261)+'СЕТ СН'!$F$15</f>
        <v>0</v>
      </c>
      <c r="Q274" s="36">
        <f>SUMIFS(СВЦЭМ!$G$34:$G$777,СВЦЭМ!$A$34:$A$777,$A274,СВЦЭМ!$B$34:$B$777,Q$261)+'СЕТ СН'!$F$15</f>
        <v>0</v>
      </c>
      <c r="R274" s="36">
        <f>SUMIFS(СВЦЭМ!$G$34:$G$777,СВЦЭМ!$A$34:$A$777,$A274,СВЦЭМ!$B$34:$B$777,R$261)+'СЕТ СН'!$F$15</f>
        <v>0</v>
      </c>
      <c r="S274" s="36">
        <f>SUMIFS(СВЦЭМ!$G$34:$G$777,СВЦЭМ!$A$34:$A$777,$A274,СВЦЭМ!$B$34:$B$777,S$261)+'СЕТ СН'!$F$15</f>
        <v>0</v>
      </c>
      <c r="T274" s="36">
        <f>SUMIFS(СВЦЭМ!$G$34:$G$777,СВЦЭМ!$A$34:$A$777,$A274,СВЦЭМ!$B$34:$B$777,T$261)+'СЕТ СН'!$F$15</f>
        <v>0</v>
      </c>
      <c r="U274" s="36">
        <f>SUMIFS(СВЦЭМ!$G$34:$G$777,СВЦЭМ!$A$34:$A$777,$A274,СВЦЭМ!$B$34:$B$777,U$261)+'СЕТ СН'!$F$15</f>
        <v>0</v>
      </c>
      <c r="V274" s="36">
        <f>SUMIFS(СВЦЭМ!$G$34:$G$777,СВЦЭМ!$A$34:$A$777,$A274,СВЦЭМ!$B$34:$B$777,V$261)+'СЕТ СН'!$F$15</f>
        <v>0</v>
      </c>
      <c r="W274" s="36">
        <f>SUMIFS(СВЦЭМ!$G$34:$G$777,СВЦЭМ!$A$34:$A$777,$A274,СВЦЭМ!$B$34:$B$777,W$261)+'СЕТ СН'!$F$15</f>
        <v>0</v>
      </c>
      <c r="X274" s="36">
        <f>SUMIFS(СВЦЭМ!$G$34:$G$777,СВЦЭМ!$A$34:$A$777,$A274,СВЦЭМ!$B$34:$B$777,X$261)+'СЕТ СН'!$F$15</f>
        <v>0</v>
      </c>
      <c r="Y274" s="36">
        <f>SUMIFS(СВЦЭМ!$G$34:$G$777,СВЦЭМ!$A$34:$A$777,$A274,СВЦЭМ!$B$34:$B$777,Y$261)+'СЕТ СН'!$F$15</f>
        <v>0</v>
      </c>
    </row>
    <row r="275" spans="1:25" ht="15.75" hidden="1" x14ac:dyDescent="0.2">
      <c r="A275" s="35">
        <f t="shared" si="7"/>
        <v>44088</v>
      </c>
      <c r="B275" s="36">
        <f>SUMIFS(СВЦЭМ!$G$34:$G$777,СВЦЭМ!$A$34:$A$777,$A275,СВЦЭМ!$B$34:$B$777,B$261)+'СЕТ СН'!$F$15</f>
        <v>0</v>
      </c>
      <c r="C275" s="36">
        <f>SUMIFS(СВЦЭМ!$G$34:$G$777,СВЦЭМ!$A$34:$A$777,$A275,СВЦЭМ!$B$34:$B$777,C$261)+'СЕТ СН'!$F$15</f>
        <v>0</v>
      </c>
      <c r="D275" s="36">
        <f>SUMIFS(СВЦЭМ!$G$34:$G$777,СВЦЭМ!$A$34:$A$777,$A275,СВЦЭМ!$B$34:$B$777,D$261)+'СЕТ СН'!$F$15</f>
        <v>0</v>
      </c>
      <c r="E275" s="36">
        <f>SUMIFS(СВЦЭМ!$G$34:$G$777,СВЦЭМ!$A$34:$A$777,$A275,СВЦЭМ!$B$34:$B$777,E$261)+'СЕТ СН'!$F$15</f>
        <v>0</v>
      </c>
      <c r="F275" s="36">
        <f>SUMIFS(СВЦЭМ!$G$34:$G$777,СВЦЭМ!$A$34:$A$777,$A275,СВЦЭМ!$B$34:$B$777,F$261)+'СЕТ СН'!$F$15</f>
        <v>0</v>
      </c>
      <c r="G275" s="36">
        <f>SUMIFS(СВЦЭМ!$G$34:$G$777,СВЦЭМ!$A$34:$A$777,$A275,СВЦЭМ!$B$34:$B$777,G$261)+'СЕТ СН'!$F$15</f>
        <v>0</v>
      </c>
      <c r="H275" s="36">
        <f>SUMIFS(СВЦЭМ!$G$34:$G$777,СВЦЭМ!$A$34:$A$777,$A275,СВЦЭМ!$B$34:$B$777,H$261)+'СЕТ СН'!$F$15</f>
        <v>0</v>
      </c>
      <c r="I275" s="36">
        <f>SUMIFS(СВЦЭМ!$G$34:$G$777,СВЦЭМ!$A$34:$A$777,$A275,СВЦЭМ!$B$34:$B$777,I$261)+'СЕТ СН'!$F$15</f>
        <v>0</v>
      </c>
      <c r="J275" s="36">
        <f>SUMIFS(СВЦЭМ!$G$34:$G$777,СВЦЭМ!$A$34:$A$777,$A275,СВЦЭМ!$B$34:$B$777,J$261)+'СЕТ СН'!$F$15</f>
        <v>0</v>
      </c>
      <c r="K275" s="36">
        <f>SUMIFS(СВЦЭМ!$G$34:$G$777,СВЦЭМ!$A$34:$A$777,$A275,СВЦЭМ!$B$34:$B$777,K$261)+'СЕТ СН'!$F$15</f>
        <v>0</v>
      </c>
      <c r="L275" s="36">
        <f>SUMIFS(СВЦЭМ!$G$34:$G$777,СВЦЭМ!$A$34:$A$777,$A275,СВЦЭМ!$B$34:$B$777,L$261)+'СЕТ СН'!$F$15</f>
        <v>0</v>
      </c>
      <c r="M275" s="36">
        <f>SUMIFS(СВЦЭМ!$G$34:$G$777,СВЦЭМ!$A$34:$A$777,$A275,СВЦЭМ!$B$34:$B$777,M$261)+'СЕТ СН'!$F$15</f>
        <v>0</v>
      </c>
      <c r="N275" s="36">
        <f>SUMIFS(СВЦЭМ!$G$34:$G$777,СВЦЭМ!$A$34:$A$777,$A275,СВЦЭМ!$B$34:$B$777,N$261)+'СЕТ СН'!$F$15</f>
        <v>0</v>
      </c>
      <c r="O275" s="36">
        <f>SUMIFS(СВЦЭМ!$G$34:$G$777,СВЦЭМ!$A$34:$A$777,$A275,СВЦЭМ!$B$34:$B$777,O$261)+'СЕТ СН'!$F$15</f>
        <v>0</v>
      </c>
      <c r="P275" s="36">
        <f>SUMIFS(СВЦЭМ!$G$34:$G$777,СВЦЭМ!$A$34:$A$777,$A275,СВЦЭМ!$B$34:$B$777,P$261)+'СЕТ СН'!$F$15</f>
        <v>0</v>
      </c>
      <c r="Q275" s="36">
        <f>SUMIFS(СВЦЭМ!$G$34:$G$777,СВЦЭМ!$A$34:$A$777,$A275,СВЦЭМ!$B$34:$B$777,Q$261)+'СЕТ СН'!$F$15</f>
        <v>0</v>
      </c>
      <c r="R275" s="36">
        <f>SUMIFS(СВЦЭМ!$G$34:$G$777,СВЦЭМ!$A$34:$A$777,$A275,СВЦЭМ!$B$34:$B$777,R$261)+'СЕТ СН'!$F$15</f>
        <v>0</v>
      </c>
      <c r="S275" s="36">
        <f>SUMIFS(СВЦЭМ!$G$34:$G$777,СВЦЭМ!$A$34:$A$777,$A275,СВЦЭМ!$B$34:$B$777,S$261)+'СЕТ СН'!$F$15</f>
        <v>0</v>
      </c>
      <c r="T275" s="36">
        <f>SUMIFS(СВЦЭМ!$G$34:$G$777,СВЦЭМ!$A$34:$A$777,$A275,СВЦЭМ!$B$34:$B$777,T$261)+'СЕТ СН'!$F$15</f>
        <v>0</v>
      </c>
      <c r="U275" s="36">
        <f>SUMIFS(СВЦЭМ!$G$34:$G$777,СВЦЭМ!$A$34:$A$777,$A275,СВЦЭМ!$B$34:$B$777,U$261)+'СЕТ СН'!$F$15</f>
        <v>0</v>
      </c>
      <c r="V275" s="36">
        <f>SUMIFS(СВЦЭМ!$G$34:$G$777,СВЦЭМ!$A$34:$A$777,$A275,СВЦЭМ!$B$34:$B$777,V$261)+'СЕТ СН'!$F$15</f>
        <v>0</v>
      </c>
      <c r="W275" s="36">
        <f>SUMIFS(СВЦЭМ!$G$34:$G$777,СВЦЭМ!$A$34:$A$777,$A275,СВЦЭМ!$B$34:$B$777,W$261)+'СЕТ СН'!$F$15</f>
        <v>0</v>
      </c>
      <c r="X275" s="36">
        <f>SUMIFS(СВЦЭМ!$G$34:$G$777,СВЦЭМ!$A$34:$A$777,$A275,СВЦЭМ!$B$34:$B$777,X$261)+'СЕТ СН'!$F$15</f>
        <v>0</v>
      </c>
      <c r="Y275" s="36">
        <f>SUMIFS(СВЦЭМ!$G$34:$G$777,СВЦЭМ!$A$34:$A$777,$A275,СВЦЭМ!$B$34:$B$777,Y$261)+'СЕТ СН'!$F$15</f>
        <v>0</v>
      </c>
    </row>
    <row r="276" spans="1:25" ht="15.75" hidden="1" x14ac:dyDescent="0.2">
      <c r="A276" s="35">
        <f t="shared" si="7"/>
        <v>44089</v>
      </c>
      <c r="B276" s="36">
        <f>SUMIFS(СВЦЭМ!$G$34:$G$777,СВЦЭМ!$A$34:$A$777,$A276,СВЦЭМ!$B$34:$B$777,B$261)+'СЕТ СН'!$F$15</f>
        <v>0</v>
      </c>
      <c r="C276" s="36">
        <f>SUMIFS(СВЦЭМ!$G$34:$G$777,СВЦЭМ!$A$34:$A$777,$A276,СВЦЭМ!$B$34:$B$777,C$261)+'СЕТ СН'!$F$15</f>
        <v>0</v>
      </c>
      <c r="D276" s="36">
        <f>SUMIFS(СВЦЭМ!$G$34:$G$777,СВЦЭМ!$A$34:$A$777,$A276,СВЦЭМ!$B$34:$B$777,D$261)+'СЕТ СН'!$F$15</f>
        <v>0</v>
      </c>
      <c r="E276" s="36">
        <f>SUMIFS(СВЦЭМ!$G$34:$G$777,СВЦЭМ!$A$34:$A$777,$A276,СВЦЭМ!$B$34:$B$777,E$261)+'СЕТ СН'!$F$15</f>
        <v>0</v>
      </c>
      <c r="F276" s="36">
        <f>SUMIFS(СВЦЭМ!$G$34:$G$777,СВЦЭМ!$A$34:$A$777,$A276,СВЦЭМ!$B$34:$B$777,F$261)+'СЕТ СН'!$F$15</f>
        <v>0</v>
      </c>
      <c r="G276" s="36">
        <f>SUMIFS(СВЦЭМ!$G$34:$G$777,СВЦЭМ!$A$34:$A$777,$A276,СВЦЭМ!$B$34:$B$777,G$261)+'СЕТ СН'!$F$15</f>
        <v>0</v>
      </c>
      <c r="H276" s="36">
        <f>SUMIFS(СВЦЭМ!$G$34:$G$777,СВЦЭМ!$A$34:$A$777,$A276,СВЦЭМ!$B$34:$B$777,H$261)+'СЕТ СН'!$F$15</f>
        <v>0</v>
      </c>
      <c r="I276" s="36">
        <f>SUMIFS(СВЦЭМ!$G$34:$G$777,СВЦЭМ!$A$34:$A$777,$A276,СВЦЭМ!$B$34:$B$777,I$261)+'СЕТ СН'!$F$15</f>
        <v>0</v>
      </c>
      <c r="J276" s="36">
        <f>SUMIFS(СВЦЭМ!$G$34:$G$777,СВЦЭМ!$A$34:$A$777,$A276,СВЦЭМ!$B$34:$B$777,J$261)+'СЕТ СН'!$F$15</f>
        <v>0</v>
      </c>
      <c r="K276" s="36">
        <f>SUMIFS(СВЦЭМ!$G$34:$G$777,СВЦЭМ!$A$34:$A$777,$A276,СВЦЭМ!$B$34:$B$777,K$261)+'СЕТ СН'!$F$15</f>
        <v>0</v>
      </c>
      <c r="L276" s="36">
        <f>SUMIFS(СВЦЭМ!$G$34:$G$777,СВЦЭМ!$A$34:$A$777,$A276,СВЦЭМ!$B$34:$B$777,L$261)+'СЕТ СН'!$F$15</f>
        <v>0</v>
      </c>
      <c r="M276" s="36">
        <f>SUMIFS(СВЦЭМ!$G$34:$G$777,СВЦЭМ!$A$34:$A$777,$A276,СВЦЭМ!$B$34:$B$777,M$261)+'СЕТ СН'!$F$15</f>
        <v>0</v>
      </c>
      <c r="N276" s="36">
        <f>SUMIFS(СВЦЭМ!$G$34:$G$777,СВЦЭМ!$A$34:$A$777,$A276,СВЦЭМ!$B$34:$B$777,N$261)+'СЕТ СН'!$F$15</f>
        <v>0</v>
      </c>
      <c r="O276" s="36">
        <f>SUMIFS(СВЦЭМ!$G$34:$G$777,СВЦЭМ!$A$34:$A$777,$A276,СВЦЭМ!$B$34:$B$777,O$261)+'СЕТ СН'!$F$15</f>
        <v>0</v>
      </c>
      <c r="P276" s="36">
        <f>SUMIFS(СВЦЭМ!$G$34:$G$777,СВЦЭМ!$A$34:$A$777,$A276,СВЦЭМ!$B$34:$B$777,P$261)+'СЕТ СН'!$F$15</f>
        <v>0</v>
      </c>
      <c r="Q276" s="36">
        <f>SUMIFS(СВЦЭМ!$G$34:$G$777,СВЦЭМ!$A$34:$A$777,$A276,СВЦЭМ!$B$34:$B$777,Q$261)+'СЕТ СН'!$F$15</f>
        <v>0</v>
      </c>
      <c r="R276" s="36">
        <f>SUMIFS(СВЦЭМ!$G$34:$G$777,СВЦЭМ!$A$34:$A$777,$A276,СВЦЭМ!$B$34:$B$777,R$261)+'СЕТ СН'!$F$15</f>
        <v>0</v>
      </c>
      <c r="S276" s="36">
        <f>SUMIFS(СВЦЭМ!$G$34:$G$777,СВЦЭМ!$A$34:$A$777,$A276,СВЦЭМ!$B$34:$B$777,S$261)+'СЕТ СН'!$F$15</f>
        <v>0</v>
      </c>
      <c r="T276" s="36">
        <f>SUMIFS(СВЦЭМ!$G$34:$G$777,СВЦЭМ!$A$34:$A$777,$A276,СВЦЭМ!$B$34:$B$777,T$261)+'СЕТ СН'!$F$15</f>
        <v>0</v>
      </c>
      <c r="U276" s="36">
        <f>SUMIFS(СВЦЭМ!$G$34:$G$777,СВЦЭМ!$A$34:$A$777,$A276,СВЦЭМ!$B$34:$B$777,U$261)+'СЕТ СН'!$F$15</f>
        <v>0</v>
      </c>
      <c r="V276" s="36">
        <f>SUMIFS(СВЦЭМ!$G$34:$G$777,СВЦЭМ!$A$34:$A$777,$A276,СВЦЭМ!$B$34:$B$777,V$261)+'СЕТ СН'!$F$15</f>
        <v>0</v>
      </c>
      <c r="W276" s="36">
        <f>SUMIFS(СВЦЭМ!$G$34:$G$777,СВЦЭМ!$A$34:$A$777,$A276,СВЦЭМ!$B$34:$B$777,W$261)+'СЕТ СН'!$F$15</f>
        <v>0</v>
      </c>
      <c r="X276" s="36">
        <f>SUMIFS(СВЦЭМ!$G$34:$G$777,СВЦЭМ!$A$34:$A$777,$A276,СВЦЭМ!$B$34:$B$777,X$261)+'СЕТ СН'!$F$15</f>
        <v>0</v>
      </c>
      <c r="Y276" s="36">
        <f>SUMIFS(СВЦЭМ!$G$34:$G$777,СВЦЭМ!$A$34:$A$777,$A276,СВЦЭМ!$B$34:$B$777,Y$261)+'СЕТ СН'!$F$15</f>
        <v>0</v>
      </c>
    </row>
    <row r="277" spans="1:25" ht="15.75" hidden="1" x14ac:dyDescent="0.2">
      <c r="A277" s="35">
        <f t="shared" si="7"/>
        <v>44090</v>
      </c>
      <c r="B277" s="36">
        <f>SUMIFS(СВЦЭМ!$G$34:$G$777,СВЦЭМ!$A$34:$A$777,$A277,СВЦЭМ!$B$34:$B$777,B$261)+'СЕТ СН'!$F$15</f>
        <v>0</v>
      </c>
      <c r="C277" s="36">
        <f>SUMIFS(СВЦЭМ!$G$34:$G$777,СВЦЭМ!$A$34:$A$777,$A277,СВЦЭМ!$B$34:$B$777,C$261)+'СЕТ СН'!$F$15</f>
        <v>0</v>
      </c>
      <c r="D277" s="36">
        <f>SUMIFS(СВЦЭМ!$G$34:$G$777,СВЦЭМ!$A$34:$A$777,$A277,СВЦЭМ!$B$34:$B$777,D$261)+'СЕТ СН'!$F$15</f>
        <v>0</v>
      </c>
      <c r="E277" s="36">
        <f>SUMIFS(СВЦЭМ!$G$34:$G$777,СВЦЭМ!$A$34:$A$777,$A277,СВЦЭМ!$B$34:$B$777,E$261)+'СЕТ СН'!$F$15</f>
        <v>0</v>
      </c>
      <c r="F277" s="36">
        <f>SUMIFS(СВЦЭМ!$G$34:$G$777,СВЦЭМ!$A$34:$A$777,$A277,СВЦЭМ!$B$34:$B$777,F$261)+'СЕТ СН'!$F$15</f>
        <v>0</v>
      </c>
      <c r="G277" s="36">
        <f>SUMIFS(СВЦЭМ!$G$34:$G$777,СВЦЭМ!$A$34:$A$777,$A277,СВЦЭМ!$B$34:$B$777,G$261)+'СЕТ СН'!$F$15</f>
        <v>0</v>
      </c>
      <c r="H277" s="36">
        <f>SUMIFS(СВЦЭМ!$G$34:$G$777,СВЦЭМ!$A$34:$A$777,$A277,СВЦЭМ!$B$34:$B$777,H$261)+'СЕТ СН'!$F$15</f>
        <v>0</v>
      </c>
      <c r="I277" s="36">
        <f>SUMIFS(СВЦЭМ!$G$34:$G$777,СВЦЭМ!$A$34:$A$777,$A277,СВЦЭМ!$B$34:$B$777,I$261)+'СЕТ СН'!$F$15</f>
        <v>0</v>
      </c>
      <c r="J277" s="36">
        <f>SUMIFS(СВЦЭМ!$G$34:$G$777,СВЦЭМ!$A$34:$A$777,$A277,СВЦЭМ!$B$34:$B$777,J$261)+'СЕТ СН'!$F$15</f>
        <v>0</v>
      </c>
      <c r="K277" s="36">
        <f>SUMIFS(СВЦЭМ!$G$34:$G$777,СВЦЭМ!$A$34:$A$777,$A277,СВЦЭМ!$B$34:$B$777,K$261)+'СЕТ СН'!$F$15</f>
        <v>0</v>
      </c>
      <c r="L277" s="36">
        <f>SUMIFS(СВЦЭМ!$G$34:$G$777,СВЦЭМ!$A$34:$A$777,$A277,СВЦЭМ!$B$34:$B$777,L$261)+'СЕТ СН'!$F$15</f>
        <v>0</v>
      </c>
      <c r="M277" s="36">
        <f>SUMIFS(СВЦЭМ!$G$34:$G$777,СВЦЭМ!$A$34:$A$777,$A277,СВЦЭМ!$B$34:$B$777,M$261)+'СЕТ СН'!$F$15</f>
        <v>0</v>
      </c>
      <c r="N277" s="36">
        <f>SUMIFS(СВЦЭМ!$G$34:$G$777,СВЦЭМ!$A$34:$A$777,$A277,СВЦЭМ!$B$34:$B$777,N$261)+'СЕТ СН'!$F$15</f>
        <v>0</v>
      </c>
      <c r="O277" s="36">
        <f>SUMIFS(СВЦЭМ!$G$34:$G$777,СВЦЭМ!$A$34:$A$777,$A277,СВЦЭМ!$B$34:$B$777,O$261)+'СЕТ СН'!$F$15</f>
        <v>0</v>
      </c>
      <c r="P277" s="36">
        <f>SUMIFS(СВЦЭМ!$G$34:$G$777,СВЦЭМ!$A$34:$A$777,$A277,СВЦЭМ!$B$34:$B$777,P$261)+'СЕТ СН'!$F$15</f>
        <v>0</v>
      </c>
      <c r="Q277" s="36">
        <f>SUMIFS(СВЦЭМ!$G$34:$G$777,СВЦЭМ!$A$34:$A$777,$A277,СВЦЭМ!$B$34:$B$777,Q$261)+'СЕТ СН'!$F$15</f>
        <v>0</v>
      </c>
      <c r="R277" s="36">
        <f>SUMIFS(СВЦЭМ!$G$34:$G$777,СВЦЭМ!$A$34:$A$777,$A277,СВЦЭМ!$B$34:$B$777,R$261)+'СЕТ СН'!$F$15</f>
        <v>0</v>
      </c>
      <c r="S277" s="36">
        <f>SUMIFS(СВЦЭМ!$G$34:$G$777,СВЦЭМ!$A$34:$A$777,$A277,СВЦЭМ!$B$34:$B$777,S$261)+'СЕТ СН'!$F$15</f>
        <v>0</v>
      </c>
      <c r="T277" s="36">
        <f>SUMIFS(СВЦЭМ!$G$34:$G$777,СВЦЭМ!$A$34:$A$777,$A277,СВЦЭМ!$B$34:$B$777,T$261)+'СЕТ СН'!$F$15</f>
        <v>0</v>
      </c>
      <c r="U277" s="36">
        <f>SUMIFS(СВЦЭМ!$G$34:$G$777,СВЦЭМ!$A$34:$A$777,$A277,СВЦЭМ!$B$34:$B$777,U$261)+'СЕТ СН'!$F$15</f>
        <v>0</v>
      </c>
      <c r="V277" s="36">
        <f>SUMIFS(СВЦЭМ!$G$34:$G$777,СВЦЭМ!$A$34:$A$777,$A277,СВЦЭМ!$B$34:$B$777,V$261)+'СЕТ СН'!$F$15</f>
        <v>0</v>
      </c>
      <c r="W277" s="36">
        <f>SUMIFS(СВЦЭМ!$G$34:$G$777,СВЦЭМ!$A$34:$A$777,$A277,СВЦЭМ!$B$34:$B$777,W$261)+'СЕТ СН'!$F$15</f>
        <v>0</v>
      </c>
      <c r="X277" s="36">
        <f>SUMIFS(СВЦЭМ!$G$34:$G$777,СВЦЭМ!$A$34:$A$777,$A277,СВЦЭМ!$B$34:$B$777,X$261)+'СЕТ СН'!$F$15</f>
        <v>0</v>
      </c>
      <c r="Y277" s="36">
        <f>SUMIFS(СВЦЭМ!$G$34:$G$777,СВЦЭМ!$A$34:$A$777,$A277,СВЦЭМ!$B$34:$B$777,Y$261)+'СЕТ СН'!$F$15</f>
        <v>0</v>
      </c>
    </row>
    <row r="278" spans="1:25" ht="15.75" hidden="1" x14ac:dyDescent="0.2">
      <c r="A278" s="35">
        <f t="shared" si="7"/>
        <v>44091</v>
      </c>
      <c r="B278" s="36">
        <f>SUMIFS(СВЦЭМ!$G$34:$G$777,СВЦЭМ!$A$34:$A$777,$A278,СВЦЭМ!$B$34:$B$777,B$261)+'СЕТ СН'!$F$15</f>
        <v>0</v>
      </c>
      <c r="C278" s="36">
        <f>SUMIFS(СВЦЭМ!$G$34:$G$777,СВЦЭМ!$A$34:$A$777,$A278,СВЦЭМ!$B$34:$B$777,C$261)+'СЕТ СН'!$F$15</f>
        <v>0</v>
      </c>
      <c r="D278" s="36">
        <f>SUMIFS(СВЦЭМ!$G$34:$G$777,СВЦЭМ!$A$34:$A$777,$A278,СВЦЭМ!$B$34:$B$777,D$261)+'СЕТ СН'!$F$15</f>
        <v>0</v>
      </c>
      <c r="E278" s="36">
        <f>SUMIFS(СВЦЭМ!$G$34:$G$777,СВЦЭМ!$A$34:$A$777,$A278,СВЦЭМ!$B$34:$B$777,E$261)+'СЕТ СН'!$F$15</f>
        <v>0</v>
      </c>
      <c r="F278" s="36">
        <f>SUMIFS(СВЦЭМ!$G$34:$G$777,СВЦЭМ!$A$34:$A$777,$A278,СВЦЭМ!$B$34:$B$777,F$261)+'СЕТ СН'!$F$15</f>
        <v>0</v>
      </c>
      <c r="G278" s="36">
        <f>SUMIFS(СВЦЭМ!$G$34:$G$777,СВЦЭМ!$A$34:$A$777,$A278,СВЦЭМ!$B$34:$B$777,G$261)+'СЕТ СН'!$F$15</f>
        <v>0</v>
      </c>
      <c r="H278" s="36">
        <f>SUMIFS(СВЦЭМ!$G$34:$G$777,СВЦЭМ!$A$34:$A$777,$A278,СВЦЭМ!$B$34:$B$777,H$261)+'СЕТ СН'!$F$15</f>
        <v>0</v>
      </c>
      <c r="I278" s="36">
        <f>SUMIFS(СВЦЭМ!$G$34:$G$777,СВЦЭМ!$A$34:$A$777,$A278,СВЦЭМ!$B$34:$B$777,I$261)+'СЕТ СН'!$F$15</f>
        <v>0</v>
      </c>
      <c r="J278" s="36">
        <f>SUMIFS(СВЦЭМ!$G$34:$G$777,СВЦЭМ!$A$34:$A$777,$A278,СВЦЭМ!$B$34:$B$777,J$261)+'СЕТ СН'!$F$15</f>
        <v>0</v>
      </c>
      <c r="K278" s="36">
        <f>SUMIFS(СВЦЭМ!$G$34:$G$777,СВЦЭМ!$A$34:$A$777,$A278,СВЦЭМ!$B$34:$B$777,K$261)+'СЕТ СН'!$F$15</f>
        <v>0</v>
      </c>
      <c r="L278" s="36">
        <f>SUMIFS(СВЦЭМ!$G$34:$G$777,СВЦЭМ!$A$34:$A$777,$A278,СВЦЭМ!$B$34:$B$777,L$261)+'СЕТ СН'!$F$15</f>
        <v>0</v>
      </c>
      <c r="M278" s="36">
        <f>SUMIFS(СВЦЭМ!$G$34:$G$777,СВЦЭМ!$A$34:$A$777,$A278,СВЦЭМ!$B$34:$B$777,M$261)+'СЕТ СН'!$F$15</f>
        <v>0</v>
      </c>
      <c r="N278" s="36">
        <f>SUMIFS(СВЦЭМ!$G$34:$G$777,СВЦЭМ!$A$34:$A$777,$A278,СВЦЭМ!$B$34:$B$777,N$261)+'СЕТ СН'!$F$15</f>
        <v>0</v>
      </c>
      <c r="O278" s="36">
        <f>SUMIFS(СВЦЭМ!$G$34:$G$777,СВЦЭМ!$A$34:$A$777,$A278,СВЦЭМ!$B$34:$B$777,O$261)+'СЕТ СН'!$F$15</f>
        <v>0</v>
      </c>
      <c r="P278" s="36">
        <f>SUMIFS(СВЦЭМ!$G$34:$G$777,СВЦЭМ!$A$34:$A$777,$A278,СВЦЭМ!$B$34:$B$777,P$261)+'СЕТ СН'!$F$15</f>
        <v>0</v>
      </c>
      <c r="Q278" s="36">
        <f>SUMIFS(СВЦЭМ!$G$34:$G$777,СВЦЭМ!$A$34:$A$777,$A278,СВЦЭМ!$B$34:$B$777,Q$261)+'СЕТ СН'!$F$15</f>
        <v>0</v>
      </c>
      <c r="R278" s="36">
        <f>SUMIFS(СВЦЭМ!$G$34:$G$777,СВЦЭМ!$A$34:$A$777,$A278,СВЦЭМ!$B$34:$B$777,R$261)+'СЕТ СН'!$F$15</f>
        <v>0</v>
      </c>
      <c r="S278" s="36">
        <f>SUMIFS(СВЦЭМ!$G$34:$G$777,СВЦЭМ!$A$34:$A$777,$A278,СВЦЭМ!$B$34:$B$777,S$261)+'СЕТ СН'!$F$15</f>
        <v>0</v>
      </c>
      <c r="T278" s="36">
        <f>SUMIFS(СВЦЭМ!$G$34:$G$777,СВЦЭМ!$A$34:$A$777,$A278,СВЦЭМ!$B$34:$B$777,T$261)+'СЕТ СН'!$F$15</f>
        <v>0</v>
      </c>
      <c r="U278" s="36">
        <f>SUMIFS(СВЦЭМ!$G$34:$G$777,СВЦЭМ!$A$34:$A$777,$A278,СВЦЭМ!$B$34:$B$777,U$261)+'СЕТ СН'!$F$15</f>
        <v>0</v>
      </c>
      <c r="V278" s="36">
        <f>SUMIFS(СВЦЭМ!$G$34:$G$777,СВЦЭМ!$A$34:$A$777,$A278,СВЦЭМ!$B$34:$B$777,V$261)+'СЕТ СН'!$F$15</f>
        <v>0</v>
      </c>
      <c r="W278" s="36">
        <f>SUMIFS(СВЦЭМ!$G$34:$G$777,СВЦЭМ!$A$34:$A$777,$A278,СВЦЭМ!$B$34:$B$777,W$261)+'СЕТ СН'!$F$15</f>
        <v>0</v>
      </c>
      <c r="X278" s="36">
        <f>SUMIFS(СВЦЭМ!$G$34:$G$777,СВЦЭМ!$A$34:$A$777,$A278,СВЦЭМ!$B$34:$B$777,X$261)+'СЕТ СН'!$F$15</f>
        <v>0</v>
      </c>
      <c r="Y278" s="36">
        <f>SUMIFS(СВЦЭМ!$G$34:$G$777,СВЦЭМ!$A$34:$A$777,$A278,СВЦЭМ!$B$34:$B$777,Y$261)+'СЕТ СН'!$F$15</f>
        <v>0</v>
      </c>
    </row>
    <row r="279" spans="1:25" ht="15.75" hidden="1" x14ac:dyDescent="0.2">
      <c r="A279" s="35">
        <f t="shared" si="7"/>
        <v>44092</v>
      </c>
      <c r="B279" s="36">
        <f>SUMIFS(СВЦЭМ!$G$34:$G$777,СВЦЭМ!$A$34:$A$777,$A279,СВЦЭМ!$B$34:$B$777,B$261)+'СЕТ СН'!$F$15</f>
        <v>0</v>
      </c>
      <c r="C279" s="36">
        <f>SUMIFS(СВЦЭМ!$G$34:$G$777,СВЦЭМ!$A$34:$A$777,$A279,СВЦЭМ!$B$34:$B$777,C$261)+'СЕТ СН'!$F$15</f>
        <v>0</v>
      </c>
      <c r="D279" s="36">
        <f>SUMIFS(СВЦЭМ!$G$34:$G$777,СВЦЭМ!$A$34:$A$777,$A279,СВЦЭМ!$B$34:$B$777,D$261)+'СЕТ СН'!$F$15</f>
        <v>0</v>
      </c>
      <c r="E279" s="36">
        <f>SUMIFS(СВЦЭМ!$G$34:$G$777,СВЦЭМ!$A$34:$A$777,$A279,СВЦЭМ!$B$34:$B$777,E$261)+'СЕТ СН'!$F$15</f>
        <v>0</v>
      </c>
      <c r="F279" s="36">
        <f>SUMIFS(СВЦЭМ!$G$34:$G$777,СВЦЭМ!$A$34:$A$777,$A279,СВЦЭМ!$B$34:$B$777,F$261)+'СЕТ СН'!$F$15</f>
        <v>0</v>
      </c>
      <c r="G279" s="36">
        <f>SUMIFS(СВЦЭМ!$G$34:$G$777,СВЦЭМ!$A$34:$A$777,$A279,СВЦЭМ!$B$34:$B$777,G$261)+'СЕТ СН'!$F$15</f>
        <v>0</v>
      </c>
      <c r="H279" s="36">
        <f>SUMIFS(СВЦЭМ!$G$34:$G$777,СВЦЭМ!$A$34:$A$777,$A279,СВЦЭМ!$B$34:$B$777,H$261)+'СЕТ СН'!$F$15</f>
        <v>0</v>
      </c>
      <c r="I279" s="36">
        <f>SUMIFS(СВЦЭМ!$G$34:$G$777,СВЦЭМ!$A$34:$A$777,$A279,СВЦЭМ!$B$34:$B$777,I$261)+'СЕТ СН'!$F$15</f>
        <v>0</v>
      </c>
      <c r="J279" s="36">
        <f>SUMIFS(СВЦЭМ!$G$34:$G$777,СВЦЭМ!$A$34:$A$777,$A279,СВЦЭМ!$B$34:$B$777,J$261)+'СЕТ СН'!$F$15</f>
        <v>0</v>
      </c>
      <c r="K279" s="36">
        <f>SUMIFS(СВЦЭМ!$G$34:$G$777,СВЦЭМ!$A$34:$A$777,$A279,СВЦЭМ!$B$34:$B$777,K$261)+'СЕТ СН'!$F$15</f>
        <v>0</v>
      </c>
      <c r="L279" s="36">
        <f>SUMIFS(СВЦЭМ!$G$34:$G$777,СВЦЭМ!$A$34:$A$777,$A279,СВЦЭМ!$B$34:$B$777,L$261)+'СЕТ СН'!$F$15</f>
        <v>0</v>
      </c>
      <c r="M279" s="36">
        <f>SUMIFS(СВЦЭМ!$G$34:$G$777,СВЦЭМ!$A$34:$A$777,$A279,СВЦЭМ!$B$34:$B$777,M$261)+'СЕТ СН'!$F$15</f>
        <v>0</v>
      </c>
      <c r="N279" s="36">
        <f>SUMIFS(СВЦЭМ!$G$34:$G$777,СВЦЭМ!$A$34:$A$777,$A279,СВЦЭМ!$B$34:$B$777,N$261)+'СЕТ СН'!$F$15</f>
        <v>0</v>
      </c>
      <c r="O279" s="36">
        <f>SUMIFS(СВЦЭМ!$G$34:$G$777,СВЦЭМ!$A$34:$A$777,$A279,СВЦЭМ!$B$34:$B$777,O$261)+'СЕТ СН'!$F$15</f>
        <v>0</v>
      </c>
      <c r="P279" s="36">
        <f>SUMIFS(СВЦЭМ!$G$34:$G$777,СВЦЭМ!$A$34:$A$777,$A279,СВЦЭМ!$B$34:$B$777,P$261)+'СЕТ СН'!$F$15</f>
        <v>0</v>
      </c>
      <c r="Q279" s="36">
        <f>SUMIFS(СВЦЭМ!$G$34:$G$777,СВЦЭМ!$A$34:$A$777,$A279,СВЦЭМ!$B$34:$B$777,Q$261)+'СЕТ СН'!$F$15</f>
        <v>0</v>
      </c>
      <c r="R279" s="36">
        <f>SUMIFS(СВЦЭМ!$G$34:$G$777,СВЦЭМ!$A$34:$A$777,$A279,СВЦЭМ!$B$34:$B$777,R$261)+'СЕТ СН'!$F$15</f>
        <v>0</v>
      </c>
      <c r="S279" s="36">
        <f>SUMIFS(СВЦЭМ!$G$34:$G$777,СВЦЭМ!$A$34:$A$777,$A279,СВЦЭМ!$B$34:$B$777,S$261)+'СЕТ СН'!$F$15</f>
        <v>0</v>
      </c>
      <c r="T279" s="36">
        <f>SUMIFS(СВЦЭМ!$G$34:$G$777,СВЦЭМ!$A$34:$A$777,$A279,СВЦЭМ!$B$34:$B$777,T$261)+'СЕТ СН'!$F$15</f>
        <v>0</v>
      </c>
      <c r="U279" s="36">
        <f>SUMIFS(СВЦЭМ!$G$34:$G$777,СВЦЭМ!$A$34:$A$777,$A279,СВЦЭМ!$B$34:$B$777,U$261)+'СЕТ СН'!$F$15</f>
        <v>0</v>
      </c>
      <c r="V279" s="36">
        <f>SUMIFS(СВЦЭМ!$G$34:$G$777,СВЦЭМ!$A$34:$A$777,$A279,СВЦЭМ!$B$34:$B$777,V$261)+'СЕТ СН'!$F$15</f>
        <v>0</v>
      </c>
      <c r="W279" s="36">
        <f>SUMIFS(СВЦЭМ!$G$34:$G$777,СВЦЭМ!$A$34:$A$777,$A279,СВЦЭМ!$B$34:$B$777,W$261)+'СЕТ СН'!$F$15</f>
        <v>0</v>
      </c>
      <c r="X279" s="36">
        <f>SUMIFS(СВЦЭМ!$G$34:$G$777,СВЦЭМ!$A$34:$A$777,$A279,СВЦЭМ!$B$34:$B$777,X$261)+'СЕТ СН'!$F$15</f>
        <v>0</v>
      </c>
      <c r="Y279" s="36">
        <f>SUMIFS(СВЦЭМ!$G$34:$G$777,СВЦЭМ!$A$34:$A$777,$A279,СВЦЭМ!$B$34:$B$777,Y$261)+'СЕТ СН'!$F$15</f>
        <v>0</v>
      </c>
    </row>
    <row r="280" spans="1:25" ht="15.75" hidden="1" x14ac:dyDescent="0.2">
      <c r="A280" s="35">
        <f t="shared" si="7"/>
        <v>44093</v>
      </c>
      <c r="B280" s="36">
        <f>SUMIFS(СВЦЭМ!$G$34:$G$777,СВЦЭМ!$A$34:$A$777,$A280,СВЦЭМ!$B$34:$B$777,B$261)+'СЕТ СН'!$F$15</f>
        <v>0</v>
      </c>
      <c r="C280" s="36">
        <f>SUMIFS(СВЦЭМ!$G$34:$G$777,СВЦЭМ!$A$34:$A$777,$A280,СВЦЭМ!$B$34:$B$777,C$261)+'СЕТ СН'!$F$15</f>
        <v>0</v>
      </c>
      <c r="D280" s="36">
        <f>SUMIFS(СВЦЭМ!$G$34:$G$777,СВЦЭМ!$A$34:$A$777,$A280,СВЦЭМ!$B$34:$B$777,D$261)+'СЕТ СН'!$F$15</f>
        <v>0</v>
      </c>
      <c r="E280" s="36">
        <f>SUMIFS(СВЦЭМ!$G$34:$G$777,СВЦЭМ!$A$34:$A$777,$A280,СВЦЭМ!$B$34:$B$777,E$261)+'СЕТ СН'!$F$15</f>
        <v>0</v>
      </c>
      <c r="F280" s="36">
        <f>SUMIFS(СВЦЭМ!$G$34:$G$777,СВЦЭМ!$A$34:$A$777,$A280,СВЦЭМ!$B$34:$B$777,F$261)+'СЕТ СН'!$F$15</f>
        <v>0</v>
      </c>
      <c r="G280" s="36">
        <f>SUMIFS(СВЦЭМ!$G$34:$G$777,СВЦЭМ!$A$34:$A$777,$A280,СВЦЭМ!$B$34:$B$777,G$261)+'СЕТ СН'!$F$15</f>
        <v>0</v>
      </c>
      <c r="H280" s="36">
        <f>SUMIFS(СВЦЭМ!$G$34:$G$777,СВЦЭМ!$A$34:$A$777,$A280,СВЦЭМ!$B$34:$B$777,H$261)+'СЕТ СН'!$F$15</f>
        <v>0</v>
      </c>
      <c r="I280" s="36">
        <f>SUMIFS(СВЦЭМ!$G$34:$G$777,СВЦЭМ!$A$34:$A$777,$A280,СВЦЭМ!$B$34:$B$777,I$261)+'СЕТ СН'!$F$15</f>
        <v>0</v>
      </c>
      <c r="J280" s="36">
        <f>SUMIFS(СВЦЭМ!$G$34:$G$777,СВЦЭМ!$A$34:$A$777,$A280,СВЦЭМ!$B$34:$B$777,J$261)+'СЕТ СН'!$F$15</f>
        <v>0</v>
      </c>
      <c r="K280" s="36">
        <f>SUMIFS(СВЦЭМ!$G$34:$G$777,СВЦЭМ!$A$34:$A$777,$A280,СВЦЭМ!$B$34:$B$777,K$261)+'СЕТ СН'!$F$15</f>
        <v>0</v>
      </c>
      <c r="L280" s="36">
        <f>SUMIFS(СВЦЭМ!$G$34:$G$777,СВЦЭМ!$A$34:$A$777,$A280,СВЦЭМ!$B$34:$B$777,L$261)+'СЕТ СН'!$F$15</f>
        <v>0</v>
      </c>
      <c r="M280" s="36">
        <f>SUMIFS(СВЦЭМ!$G$34:$G$777,СВЦЭМ!$A$34:$A$777,$A280,СВЦЭМ!$B$34:$B$777,M$261)+'СЕТ СН'!$F$15</f>
        <v>0</v>
      </c>
      <c r="N280" s="36">
        <f>SUMIFS(СВЦЭМ!$G$34:$G$777,СВЦЭМ!$A$34:$A$777,$A280,СВЦЭМ!$B$34:$B$777,N$261)+'СЕТ СН'!$F$15</f>
        <v>0</v>
      </c>
      <c r="O280" s="36">
        <f>SUMIFS(СВЦЭМ!$G$34:$G$777,СВЦЭМ!$A$34:$A$777,$A280,СВЦЭМ!$B$34:$B$777,O$261)+'СЕТ СН'!$F$15</f>
        <v>0</v>
      </c>
      <c r="P280" s="36">
        <f>SUMIFS(СВЦЭМ!$G$34:$G$777,СВЦЭМ!$A$34:$A$777,$A280,СВЦЭМ!$B$34:$B$777,P$261)+'СЕТ СН'!$F$15</f>
        <v>0</v>
      </c>
      <c r="Q280" s="36">
        <f>SUMIFS(СВЦЭМ!$G$34:$G$777,СВЦЭМ!$A$34:$A$777,$A280,СВЦЭМ!$B$34:$B$777,Q$261)+'СЕТ СН'!$F$15</f>
        <v>0</v>
      </c>
      <c r="R280" s="36">
        <f>SUMIFS(СВЦЭМ!$G$34:$G$777,СВЦЭМ!$A$34:$A$777,$A280,СВЦЭМ!$B$34:$B$777,R$261)+'СЕТ СН'!$F$15</f>
        <v>0</v>
      </c>
      <c r="S280" s="36">
        <f>SUMIFS(СВЦЭМ!$G$34:$G$777,СВЦЭМ!$A$34:$A$777,$A280,СВЦЭМ!$B$34:$B$777,S$261)+'СЕТ СН'!$F$15</f>
        <v>0</v>
      </c>
      <c r="T280" s="36">
        <f>SUMIFS(СВЦЭМ!$G$34:$G$777,СВЦЭМ!$A$34:$A$777,$A280,СВЦЭМ!$B$34:$B$777,T$261)+'СЕТ СН'!$F$15</f>
        <v>0</v>
      </c>
      <c r="U280" s="36">
        <f>SUMIFS(СВЦЭМ!$G$34:$G$777,СВЦЭМ!$A$34:$A$777,$A280,СВЦЭМ!$B$34:$B$777,U$261)+'СЕТ СН'!$F$15</f>
        <v>0</v>
      </c>
      <c r="V280" s="36">
        <f>SUMIFS(СВЦЭМ!$G$34:$G$777,СВЦЭМ!$A$34:$A$777,$A280,СВЦЭМ!$B$34:$B$777,V$261)+'СЕТ СН'!$F$15</f>
        <v>0</v>
      </c>
      <c r="W280" s="36">
        <f>SUMIFS(СВЦЭМ!$G$34:$G$777,СВЦЭМ!$A$34:$A$777,$A280,СВЦЭМ!$B$34:$B$777,W$261)+'СЕТ СН'!$F$15</f>
        <v>0</v>
      </c>
      <c r="X280" s="36">
        <f>SUMIFS(СВЦЭМ!$G$34:$G$777,СВЦЭМ!$A$34:$A$777,$A280,СВЦЭМ!$B$34:$B$777,X$261)+'СЕТ СН'!$F$15</f>
        <v>0</v>
      </c>
      <c r="Y280" s="36">
        <f>SUMIFS(СВЦЭМ!$G$34:$G$777,СВЦЭМ!$A$34:$A$777,$A280,СВЦЭМ!$B$34:$B$777,Y$261)+'СЕТ СН'!$F$15</f>
        <v>0</v>
      </c>
    </row>
    <row r="281" spans="1:25" ht="15.75" hidden="1" x14ac:dyDescent="0.2">
      <c r="A281" s="35">
        <f t="shared" si="7"/>
        <v>44094</v>
      </c>
      <c r="B281" s="36">
        <f>SUMIFS(СВЦЭМ!$G$34:$G$777,СВЦЭМ!$A$34:$A$777,$A281,СВЦЭМ!$B$34:$B$777,B$261)+'СЕТ СН'!$F$15</f>
        <v>0</v>
      </c>
      <c r="C281" s="36">
        <f>SUMIFS(СВЦЭМ!$G$34:$G$777,СВЦЭМ!$A$34:$A$777,$A281,СВЦЭМ!$B$34:$B$777,C$261)+'СЕТ СН'!$F$15</f>
        <v>0</v>
      </c>
      <c r="D281" s="36">
        <f>SUMIFS(СВЦЭМ!$G$34:$G$777,СВЦЭМ!$A$34:$A$777,$A281,СВЦЭМ!$B$34:$B$777,D$261)+'СЕТ СН'!$F$15</f>
        <v>0</v>
      </c>
      <c r="E281" s="36">
        <f>SUMIFS(СВЦЭМ!$G$34:$G$777,СВЦЭМ!$A$34:$A$777,$A281,СВЦЭМ!$B$34:$B$777,E$261)+'СЕТ СН'!$F$15</f>
        <v>0</v>
      </c>
      <c r="F281" s="36">
        <f>SUMIFS(СВЦЭМ!$G$34:$G$777,СВЦЭМ!$A$34:$A$777,$A281,СВЦЭМ!$B$34:$B$777,F$261)+'СЕТ СН'!$F$15</f>
        <v>0</v>
      </c>
      <c r="G281" s="36">
        <f>SUMIFS(СВЦЭМ!$G$34:$G$777,СВЦЭМ!$A$34:$A$777,$A281,СВЦЭМ!$B$34:$B$777,G$261)+'СЕТ СН'!$F$15</f>
        <v>0</v>
      </c>
      <c r="H281" s="36">
        <f>SUMIFS(СВЦЭМ!$G$34:$G$777,СВЦЭМ!$A$34:$A$777,$A281,СВЦЭМ!$B$34:$B$777,H$261)+'СЕТ СН'!$F$15</f>
        <v>0</v>
      </c>
      <c r="I281" s="36">
        <f>SUMIFS(СВЦЭМ!$G$34:$G$777,СВЦЭМ!$A$34:$A$777,$A281,СВЦЭМ!$B$34:$B$777,I$261)+'СЕТ СН'!$F$15</f>
        <v>0</v>
      </c>
      <c r="J281" s="36">
        <f>SUMIFS(СВЦЭМ!$G$34:$G$777,СВЦЭМ!$A$34:$A$777,$A281,СВЦЭМ!$B$34:$B$777,J$261)+'СЕТ СН'!$F$15</f>
        <v>0</v>
      </c>
      <c r="K281" s="36">
        <f>SUMIFS(СВЦЭМ!$G$34:$G$777,СВЦЭМ!$A$34:$A$777,$A281,СВЦЭМ!$B$34:$B$777,K$261)+'СЕТ СН'!$F$15</f>
        <v>0</v>
      </c>
      <c r="L281" s="36">
        <f>SUMIFS(СВЦЭМ!$G$34:$G$777,СВЦЭМ!$A$34:$A$777,$A281,СВЦЭМ!$B$34:$B$777,L$261)+'СЕТ СН'!$F$15</f>
        <v>0</v>
      </c>
      <c r="M281" s="36">
        <f>SUMIFS(СВЦЭМ!$G$34:$G$777,СВЦЭМ!$A$34:$A$777,$A281,СВЦЭМ!$B$34:$B$777,M$261)+'СЕТ СН'!$F$15</f>
        <v>0</v>
      </c>
      <c r="N281" s="36">
        <f>SUMIFS(СВЦЭМ!$G$34:$G$777,СВЦЭМ!$A$34:$A$777,$A281,СВЦЭМ!$B$34:$B$777,N$261)+'СЕТ СН'!$F$15</f>
        <v>0</v>
      </c>
      <c r="O281" s="36">
        <f>SUMIFS(СВЦЭМ!$G$34:$G$777,СВЦЭМ!$A$34:$A$777,$A281,СВЦЭМ!$B$34:$B$777,O$261)+'СЕТ СН'!$F$15</f>
        <v>0</v>
      </c>
      <c r="P281" s="36">
        <f>SUMIFS(СВЦЭМ!$G$34:$G$777,СВЦЭМ!$A$34:$A$777,$A281,СВЦЭМ!$B$34:$B$777,P$261)+'СЕТ СН'!$F$15</f>
        <v>0</v>
      </c>
      <c r="Q281" s="36">
        <f>SUMIFS(СВЦЭМ!$G$34:$G$777,СВЦЭМ!$A$34:$A$777,$A281,СВЦЭМ!$B$34:$B$777,Q$261)+'СЕТ СН'!$F$15</f>
        <v>0</v>
      </c>
      <c r="R281" s="36">
        <f>SUMIFS(СВЦЭМ!$G$34:$G$777,СВЦЭМ!$A$34:$A$777,$A281,СВЦЭМ!$B$34:$B$777,R$261)+'СЕТ СН'!$F$15</f>
        <v>0</v>
      </c>
      <c r="S281" s="36">
        <f>SUMIFS(СВЦЭМ!$G$34:$G$777,СВЦЭМ!$A$34:$A$777,$A281,СВЦЭМ!$B$34:$B$777,S$261)+'СЕТ СН'!$F$15</f>
        <v>0</v>
      </c>
      <c r="T281" s="36">
        <f>SUMIFS(СВЦЭМ!$G$34:$G$777,СВЦЭМ!$A$34:$A$777,$A281,СВЦЭМ!$B$34:$B$777,T$261)+'СЕТ СН'!$F$15</f>
        <v>0</v>
      </c>
      <c r="U281" s="36">
        <f>SUMIFS(СВЦЭМ!$G$34:$G$777,СВЦЭМ!$A$34:$A$777,$A281,СВЦЭМ!$B$34:$B$777,U$261)+'СЕТ СН'!$F$15</f>
        <v>0</v>
      </c>
      <c r="V281" s="36">
        <f>SUMIFS(СВЦЭМ!$G$34:$G$777,СВЦЭМ!$A$34:$A$777,$A281,СВЦЭМ!$B$34:$B$777,V$261)+'СЕТ СН'!$F$15</f>
        <v>0</v>
      </c>
      <c r="W281" s="36">
        <f>SUMIFS(СВЦЭМ!$G$34:$G$777,СВЦЭМ!$A$34:$A$777,$A281,СВЦЭМ!$B$34:$B$777,W$261)+'СЕТ СН'!$F$15</f>
        <v>0</v>
      </c>
      <c r="X281" s="36">
        <f>SUMIFS(СВЦЭМ!$G$34:$G$777,СВЦЭМ!$A$34:$A$777,$A281,СВЦЭМ!$B$34:$B$777,X$261)+'СЕТ СН'!$F$15</f>
        <v>0</v>
      </c>
      <c r="Y281" s="36">
        <f>SUMIFS(СВЦЭМ!$G$34:$G$777,СВЦЭМ!$A$34:$A$777,$A281,СВЦЭМ!$B$34:$B$777,Y$261)+'СЕТ СН'!$F$15</f>
        <v>0</v>
      </c>
    </row>
    <row r="282" spans="1:25" ht="15.75" hidden="1" x14ac:dyDescent="0.2">
      <c r="A282" s="35">
        <f t="shared" si="7"/>
        <v>44095</v>
      </c>
      <c r="B282" s="36">
        <f>SUMIFS(СВЦЭМ!$G$34:$G$777,СВЦЭМ!$A$34:$A$777,$A282,СВЦЭМ!$B$34:$B$777,B$261)+'СЕТ СН'!$F$15</f>
        <v>0</v>
      </c>
      <c r="C282" s="36">
        <f>SUMIFS(СВЦЭМ!$G$34:$G$777,СВЦЭМ!$A$34:$A$777,$A282,СВЦЭМ!$B$34:$B$777,C$261)+'СЕТ СН'!$F$15</f>
        <v>0</v>
      </c>
      <c r="D282" s="36">
        <f>SUMIFS(СВЦЭМ!$G$34:$G$777,СВЦЭМ!$A$34:$A$777,$A282,СВЦЭМ!$B$34:$B$777,D$261)+'СЕТ СН'!$F$15</f>
        <v>0</v>
      </c>
      <c r="E282" s="36">
        <f>SUMIFS(СВЦЭМ!$G$34:$G$777,СВЦЭМ!$A$34:$A$777,$A282,СВЦЭМ!$B$34:$B$777,E$261)+'СЕТ СН'!$F$15</f>
        <v>0</v>
      </c>
      <c r="F282" s="36">
        <f>SUMIFS(СВЦЭМ!$G$34:$G$777,СВЦЭМ!$A$34:$A$777,$A282,СВЦЭМ!$B$34:$B$777,F$261)+'СЕТ СН'!$F$15</f>
        <v>0</v>
      </c>
      <c r="G282" s="36">
        <f>SUMIFS(СВЦЭМ!$G$34:$G$777,СВЦЭМ!$A$34:$A$777,$A282,СВЦЭМ!$B$34:$B$777,G$261)+'СЕТ СН'!$F$15</f>
        <v>0</v>
      </c>
      <c r="H282" s="36">
        <f>SUMIFS(СВЦЭМ!$G$34:$G$777,СВЦЭМ!$A$34:$A$777,$A282,СВЦЭМ!$B$34:$B$777,H$261)+'СЕТ СН'!$F$15</f>
        <v>0</v>
      </c>
      <c r="I282" s="36">
        <f>SUMIFS(СВЦЭМ!$G$34:$G$777,СВЦЭМ!$A$34:$A$777,$A282,СВЦЭМ!$B$34:$B$777,I$261)+'СЕТ СН'!$F$15</f>
        <v>0</v>
      </c>
      <c r="J282" s="36">
        <f>SUMIFS(СВЦЭМ!$G$34:$G$777,СВЦЭМ!$A$34:$A$777,$A282,СВЦЭМ!$B$34:$B$777,J$261)+'СЕТ СН'!$F$15</f>
        <v>0</v>
      </c>
      <c r="K282" s="36">
        <f>SUMIFS(СВЦЭМ!$G$34:$G$777,СВЦЭМ!$A$34:$A$777,$A282,СВЦЭМ!$B$34:$B$777,K$261)+'СЕТ СН'!$F$15</f>
        <v>0</v>
      </c>
      <c r="L282" s="36">
        <f>SUMIFS(СВЦЭМ!$G$34:$G$777,СВЦЭМ!$A$34:$A$777,$A282,СВЦЭМ!$B$34:$B$777,L$261)+'СЕТ СН'!$F$15</f>
        <v>0</v>
      </c>
      <c r="M282" s="36">
        <f>SUMIFS(СВЦЭМ!$G$34:$G$777,СВЦЭМ!$A$34:$A$777,$A282,СВЦЭМ!$B$34:$B$777,M$261)+'СЕТ СН'!$F$15</f>
        <v>0</v>
      </c>
      <c r="N282" s="36">
        <f>SUMIFS(СВЦЭМ!$G$34:$G$777,СВЦЭМ!$A$34:$A$777,$A282,СВЦЭМ!$B$34:$B$777,N$261)+'СЕТ СН'!$F$15</f>
        <v>0</v>
      </c>
      <c r="O282" s="36">
        <f>SUMIFS(СВЦЭМ!$G$34:$G$777,СВЦЭМ!$A$34:$A$777,$A282,СВЦЭМ!$B$34:$B$777,O$261)+'СЕТ СН'!$F$15</f>
        <v>0</v>
      </c>
      <c r="P282" s="36">
        <f>SUMIFS(СВЦЭМ!$G$34:$G$777,СВЦЭМ!$A$34:$A$777,$A282,СВЦЭМ!$B$34:$B$777,P$261)+'СЕТ СН'!$F$15</f>
        <v>0</v>
      </c>
      <c r="Q282" s="36">
        <f>SUMIFS(СВЦЭМ!$G$34:$G$777,СВЦЭМ!$A$34:$A$777,$A282,СВЦЭМ!$B$34:$B$777,Q$261)+'СЕТ СН'!$F$15</f>
        <v>0</v>
      </c>
      <c r="R282" s="36">
        <f>SUMIFS(СВЦЭМ!$G$34:$G$777,СВЦЭМ!$A$34:$A$777,$A282,СВЦЭМ!$B$34:$B$777,R$261)+'СЕТ СН'!$F$15</f>
        <v>0</v>
      </c>
      <c r="S282" s="36">
        <f>SUMIFS(СВЦЭМ!$G$34:$G$777,СВЦЭМ!$A$34:$A$777,$A282,СВЦЭМ!$B$34:$B$777,S$261)+'СЕТ СН'!$F$15</f>
        <v>0</v>
      </c>
      <c r="T282" s="36">
        <f>SUMIFS(СВЦЭМ!$G$34:$G$777,СВЦЭМ!$A$34:$A$777,$A282,СВЦЭМ!$B$34:$B$777,T$261)+'СЕТ СН'!$F$15</f>
        <v>0</v>
      </c>
      <c r="U282" s="36">
        <f>SUMIFS(СВЦЭМ!$G$34:$G$777,СВЦЭМ!$A$34:$A$777,$A282,СВЦЭМ!$B$34:$B$777,U$261)+'СЕТ СН'!$F$15</f>
        <v>0</v>
      </c>
      <c r="V282" s="36">
        <f>SUMIFS(СВЦЭМ!$G$34:$G$777,СВЦЭМ!$A$34:$A$777,$A282,СВЦЭМ!$B$34:$B$777,V$261)+'СЕТ СН'!$F$15</f>
        <v>0</v>
      </c>
      <c r="W282" s="36">
        <f>SUMIFS(СВЦЭМ!$G$34:$G$777,СВЦЭМ!$A$34:$A$777,$A282,СВЦЭМ!$B$34:$B$777,W$261)+'СЕТ СН'!$F$15</f>
        <v>0</v>
      </c>
      <c r="X282" s="36">
        <f>SUMIFS(СВЦЭМ!$G$34:$G$777,СВЦЭМ!$A$34:$A$777,$A282,СВЦЭМ!$B$34:$B$777,X$261)+'СЕТ СН'!$F$15</f>
        <v>0</v>
      </c>
      <c r="Y282" s="36">
        <f>SUMIFS(СВЦЭМ!$G$34:$G$777,СВЦЭМ!$A$34:$A$777,$A282,СВЦЭМ!$B$34:$B$777,Y$261)+'СЕТ СН'!$F$15</f>
        <v>0</v>
      </c>
    </row>
    <row r="283" spans="1:25" ht="15.75" hidden="1" x14ac:dyDescent="0.2">
      <c r="A283" s="35">
        <f t="shared" si="7"/>
        <v>44096</v>
      </c>
      <c r="B283" s="36">
        <f>SUMIFS(СВЦЭМ!$G$34:$G$777,СВЦЭМ!$A$34:$A$777,$A283,СВЦЭМ!$B$34:$B$777,B$261)+'СЕТ СН'!$F$15</f>
        <v>0</v>
      </c>
      <c r="C283" s="36">
        <f>SUMIFS(СВЦЭМ!$G$34:$G$777,СВЦЭМ!$A$34:$A$777,$A283,СВЦЭМ!$B$34:$B$777,C$261)+'СЕТ СН'!$F$15</f>
        <v>0</v>
      </c>
      <c r="D283" s="36">
        <f>SUMIFS(СВЦЭМ!$G$34:$G$777,СВЦЭМ!$A$34:$A$777,$A283,СВЦЭМ!$B$34:$B$777,D$261)+'СЕТ СН'!$F$15</f>
        <v>0</v>
      </c>
      <c r="E283" s="36">
        <f>SUMIFS(СВЦЭМ!$G$34:$G$777,СВЦЭМ!$A$34:$A$777,$A283,СВЦЭМ!$B$34:$B$777,E$261)+'СЕТ СН'!$F$15</f>
        <v>0</v>
      </c>
      <c r="F283" s="36">
        <f>SUMIFS(СВЦЭМ!$G$34:$G$777,СВЦЭМ!$A$34:$A$777,$A283,СВЦЭМ!$B$34:$B$777,F$261)+'СЕТ СН'!$F$15</f>
        <v>0</v>
      </c>
      <c r="G283" s="36">
        <f>SUMIFS(СВЦЭМ!$G$34:$G$777,СВЦЭМ!$A$34:$A$777,$A283,СВЦЭМ!$B$34:$B$777,G$261)+'СЕТ СН'!$F$15</f>
        <v>0</v>
      </c>
      <c r="H283" s="36">
        <f>SUMIFS(СВЦЭМ!$G$34:$G$777,СВЦЭМ!$A$34:$A$777,$A283,СВЦЭМ!$B$34:$B$777,H$261)+'СЕТ СН'!$F$15</f>
        <v>0</v>
      </c>
      <c r="I283" s="36">
        <f>SUMIFS(СВЦЭМ!$G$34:$G$777,СВЦЭМ!$A$34:$A$777,$A283,СВЦЭМ!$B$34:$B$777,I$261)+'СЕТ СН'!$F$15</f>
        <v>0</v>
      </c>
      <c r="J283" s="36">
        <f>SUMIFS(СВЦЭМ!$G$34:$G$777,СВЦЭМ!$A$34:$A$777,$A283,СВЦЭМ!$B$34:$B$777,J$261)+'СЕТ СН'!$F$15</f>
        <v>0</v>
      </c>
      <c r="K283" s="36">
        <f>SUMIFS(СВЦЭМ!$G$34:$G$777,СВЦЭМ!$A$34:$A$777,$A283,СВЦЭМ!$B$34:$B$777,K$261)+'СЕТ СН'!$F$15</f>
        <v>0</v>
      </c>
      <c r="L283" s="36">
        <f>SUMIFS(СВЦЭМ!$G$34:$G$777,СВЦЭМ!$A$34:$A$777,$A283,СВЦЭМ!$B$34:$B$777,L$261)+'СЕТ СН'!$F$15</f>
        <v>0</v>
      </c>
      <c r="M283" s="36">
        <f>SUMIFS(СВЦЭМ!$G$34:$G$777,СВЦЭМ!$A$34:$A$777,$A283,СВЦЭМ!$B$34:$B$777,M$261)+'СЕТ СН'!$F$15</f>
        <v>0</v>
      </c>
      <c r="N283" s="36">
        <f>SUMIFS(СВЦЭМ!$G$34:$G$777,СВЦЭМ!$A$34:$A$777,$A283,СВЦЭМ!$B$34:$B$777,N$261)+'СЕТ СН'!$F$15</f>
        <v>0</v>
      </c>
      <c r="O283" s="36">
        <f>SUMIFS(СВЦЭМ!$G$34:$G$777,СВЦЭМ!$A$34:$A$777,$A283,СВЦЭМ!$B$34:$B$777,O$261)+'СЕТ СН'!$F$15</f>
        <v>0</v>
      </c>
      <c r="P283" s="36">
        <f>SUMIFS(СВЦЭМ!$G$34:$G$777,СВЦЭМ!$A$34:$A$777,$A283,СВЦЭМ!$B$34:$B$777,P$261)+'СЕТ СН'!$F$15</f>
        <v>0</v>
      </c>
      <c r="Q283" s="36">
        <f>SUMIFS(СВЦЭМ!$G$34:$G$777,СВЦЭМ!$A$34:$A$777,$A283,СВЦЭМ!$B$34:$B$777,Q$261)+'СЕТ СН'!$F$15</f>
        <v>0</v>
      </c>
      <c r="R283" s="36">
        <f>SUMIFS(СВЦЭМ!$G$34:$G$777,СВЦЭМ!$A$34:$A$777,$A283,СВЦЭМ!$B$34:$B$777,R$261)+'СЕТ СН'!$F$15</f>
        <v>0</v>
      </c>
      <c r="S283" s="36">
        <f>SUMIFS(СВЦЭМ!$G$34:$G$777,СВЦЭМ!$A$34:$A$777,$A283,СВЦЭМ!$B$34:$B$777,S$261)+'СЕТ СН'!$F$15</f>
        <v>0</v>
      </c>
      <c r="T283" s="36">
        <f>SUMIFS(СВЦЭМ!$G$34:$G$777,СВЦЭМ!$A$34:$A$777,$A283,СВЦЭМ!$B$34:$B$777,T$261)+'СЕТ СН'!$F$15</f>
        <v>0</v>
      </c>
      <c r="U283" s="36">
        <f>SUMIFS(СВЦЭМ!$G$34:$G$777,СВЦЭМ!$A$34:$A$777,$A283,СВЦЭМ!$B$34:$B$777,U$261)+'СЕТ СН'!$F$15</f>
        <v>0</v>
      </c>
      <c r="V283" s="36">
        <f>SUMIFS(СВЦЭМ!$G$34:$G$777,СВЦЭМ!$A$34:$A$777,$A283,СВЦЭМ!$B$34:$B$777,V$261)+'СЕТ СН'!$F$15</f>
        <v>0</v>
      </c>
      <c r="W283" s="36">
        <f>SUMIFS(СВЦЭМ!$G$34:$G$777,СВЦЭМ!$A$34:$A$777,$A283,СВЦЭМ!$B$34:$B$777,W$261)+'СЕТ СН'!$F$15</f>
        <v>0</v>
      </c>
      <c r="X283" s="36">
        <f>SUMIFS(СВЦЭМ!$G$34:$G$777,СВЦЭМ!$A$34:$A$777,$A283,СВЦЭМ!$B$34:$B$777,X$261)+'СЕТ СН'!$F$15</f>
        <v>0</v>
      </c>
      <c r="Y283" s="36">
        <f>SUMIFS(СВЦЭМ!$G$34:$G$777,СВЦЭМ!$A$34:$A$777,$A283,СВЦЭМ!$B$34:$B$777,Y$261)+'СЕТ СН'!$F$15</f>
        <v>0</v>
      </c>
    </row>
    <row r="284" spans="1:25" ht="15.75" hidden="1" x14ac:dyDescent="0.2">
      <c r="A284" s="35">
        <f t="shared" si="7"/>
        <v>44097</v>
      </c>
      <c r="B284" s="36">
        <f>SUMIFS(СВЦЭМ!$G$34:$G$777,СВЦЭМ!$A$34:$A$777,$A284,СВЦЭМ!$B$34:$B$777,B$261)+'СЕТ СН'!$F$15</f>
        <v>0</v>
      </c>
      <c r="C284" s="36">
        <f>SUMIFS(СВЦЭМ!$G$34:$G$777,СВЦЭМ!$A$34:$A$777,$A284,СВЦЭМ!$B$34:$B$777,C$261)+'СЕТ СН'!$F$15</f>
        <v>0</v>
      </c>
      <c r="D284" s="36">
        <f>SUMIFS(СВЦЭМ!$G$34:$G$777,СВЦЭМ!$A$34:$A$777,$A284,СВЦЭМ!$B$34:$B$777,D$261)+'СЕТ СН'!$F$15</f>
        <v>0</v>
      </c>
      <c r="E284" s="36">
        <f>SUMIFS(СВЦЭМ!$G$34:$G$777,СВЦЭМ!$A$34:$A$777,$A284,СВЦЭМ!$B$34:$B$777,E$261)+'СЕТ СН'!$F$15</f>
        <v>0</v>
      </c>
      <c r="F284" s="36">
        <f>SUMIFS(СВЦЭМ!$G$34:$G$777,СВЦЭМ!$A$34:$A$777,$A284,СВЦЭМ!$B$34:$B$777,F$261)+'СЕТ СН'!$F$15</f>
        <v>0</v>
      </c>
      <c r="G284" s="36">
        <f>SUMIFS(СВЦЭМ!$G$34:$G$777,СВЦЭМ!$A$34:$A$777,$A284,СВЦЭМ!$B$34:$B$777,G$261)+'СЕТ СН'!$F$15</f>
        <v>0</v>
      </c>
      <c r="H284" s="36">
        <f>SUMIFS(СВЦЭМ!$G$34:$G$777,СВЦЭМ!$A$34:$A$777,$A284,СВЦЭМ!$B$34:$B$777,H$261)+'СЕТ СН'!$F$15</f>
        <v>0</v>
      </c>
      <c r="I284" s="36">
        <f>SUMIFS(СВЦЭМ!$G$34:$G$777,СВЦЭМ!$A$34:$A$777,$A284,СВЦЭМ!$B$34:$B$777,I$261)+'СЕТ СН'!$F$15</f>
        <v>0</v>
      </c>
      <c r="J284" s="36">
        <f>SUMIFS(СВЦЭМ!$G$34:$G$777,СВЦЭМ!$A$34:$A$777,$A284,СВЦЭМ!$B$34:$B$777,J$261)+'СЕТ СН'!$F$15</f>
        <v>0</v>
      </c>
      <c r="K284" s="36">
        <f>SUMIFS(СВЦЭМ!$G$34:$G$777,СВЦЭМ!$A$34:$A$777,$A284,СВЦЭМ!$B$34:$B$777,K$261)+'СЕТ СН'!$F$15</f>
        <v>0</v>
      </c>
      <c r="L284" s="36">
        <f>SUMIFS(СВЦЭМ!$G$34:$G$777,СВЦЭМ!$A$34:$A$777,$A284,СВЦЭМ!$B$34:$B$777,L$261)+'СЕТ СН'!$F$15</f>
        <v>0</v>
      </c>
      <c r="M284" s="36">
        <f>SUMIFS(СВЦЭМ!$G$34:$G$777,СВЦЭМ!$A$34:$A$777,$A284,СВЦЭМ!$B$34:$B$777,M$261)+'СЕТ СН'!$F$15</f>
        <v>0</v>
      </c>
      <c r="N284" s="36">
        <f>SUMIFS(СВЦЭМ!$G$34:$G$777,СВЦЭМ!$A$34:$A$777,$A284,СВЦЭМ!$B$34:$B$777,N$261)+'СЕТ СН'!$F$15</f>
        <v>0</v>
      </c>
      <c r="O284" s="36">
        <f>SUMIFS(СВЦЭМ!$G$34:$G$777,СВЦЭМ!$A$34:$A$777,$A284,СВЦЭМ!$B$34:$B$777,O$261)+'СЕТ СН'!$F$15</f>
        <v>0</v>
      </c>
      <c r="P284" s="36">
        <f>SUMIFS(СВЦЭМ!$G$34:$G$777,СВЦЭМ!$A$34:$A$777,$A284,СВЦЭМ!$B$34:$B$777,P$261)+'СЕТ СН'!$F$15</f>
        <v>0</v>
      </c>
      <c r="Q284" s="36">
        <f>SUMIFS(СВЦЭМ!$G$34:$G$777,СВЦЭМ!$A$34:$A$777,$A284,СВЦЭМ!$B$34:$B$777,Q$261)+'СЕТ СН'!$F$15</f>
        <v>0</v>
      </c>
      <c r="R284" s="36">
        <f>SUMIFS(СВЦЭМ!$G$34:$G$777,СВЦЭМ!$A$34:$A$777,$A284,СВЦЭМ!$B$34:$B$777,R$261)+'СЕТ СН'!$F$15</f>
        <v>0</v>
      </c>
      <c r="S284" s="36">
        <f>SUMIFS(СВЦЭМ!$G$34:$G$777,СВЦЭМ!$A$34:$A$777,$A284,СВЦЭМ!$B$34:$B$777,S$261)+'СЕТ СН'!$F$15</f>
        <v>0</v>
      </c>
      <c r="T284" s="36">
        <f>SUMIFS(СВЦЭМ!$G$34:$G$777,СВЦЭМ!$A$34:$A$777,$A284,СВЦЭМ!$B$34:$B$777,T$261)+'СЕТ СН'!$F$15</f>
        <v>0</v>
      </c>
      <c r="U284" s="36">
        <f>SUMIFS(СВЦЭМ!$G$34:$G$777,СВЦЭМ!$A$34:$A$777,$A284,СВЦЭМ!$B$34:$B$777,U$261)+'СЕТ СН'!$F$15</f>
        <v>0</v>
      </c>
      <c r="V284" s="36">
        <f>SUMIFS(СВЦЭМ!$G$34:$G$777,СВЦЭМ!$A$34:$A$777,$A284,СВЦЭМ!$B$34:$B$777,V$261)+'СЕТ СН'!$F$15</f>
        <v>0</v>
      </c>
      <c r="W284" s="36">
        <f>SUMIFS(СВЦЭМ!$G$34:$G$777,СВЦЭМ!$A$34:$A$777,$A284,СВЦЭМ!$B$34:$B$777,W$261)+'СЕТ СН'!$F$15</f>
        <v>0</v>
      </c>
      <c r="X284" s="36">
        <f>SUMIFS(СВЦЭМ!$G$34:$G$777,СВЦЭМ!$A$34:$A$777,$A284,СВЦЭМ!$B$34:$B$777,X$261)+'СЕТ СН'!$F$15</f>
        <v>0</v>
      </c>
      <c r="Y284" s="36">
        <f>SUMIFS(СВЦЭМ!$G$34:$G$777,СВЦЭМ!$A$34:$A$777,$A284,СВЦЭМ!$B$34:$B$777,Y$261)+'СЕТ СН'!$F$15</f>
        <v>0</v>
      </c>
    </row>
    <row r="285" spans="1:25" ht="15.75" hidden="1" x14ac:dyDescent="0.2">
      <c r="A285" s="35">
        <f t="shared" si="7"/>
        <v>44098</v>
      </c>
      <c r="B285" s="36">
        <f>SUMIFS(СВЦЭМ!$G$34:$G$777,СВЦЭМ!$A$34:$A$777,$A285,СВЦЭМ!$B$34:$B$777,B$261)+'СЕТ СН'!$F$15</f>
        <v>0</v>
      </c>
      <c r="C285" s="36">
        <f>SUMIFS(СВЦЭМ!$G$34:$G$777,СВЦЭМ!$A$34:$A$777,$A285,СВЦЭМ!$B$34:$B$777,C$261)+'СЕТ СН'!$F$15</f>
        <v>0</v>
      </c>
      <c r="D285" s="36">
        <f>SUMIFS(СВЦЭМ!$G$34:$G$777,СВЦЭМ!$A$34:$A$777,$A285,СВЦЭМ!$B$34:$B$777,D$261)+'СЕТ СН'!$F$15</f>
        <v>0</v>
      </c>
      <c r="E285" s="36">
        <f>SUMIFS(СВЦЭМ!$G$34:$G$777,СВЦЭМ!$A$34:$A$777,$A285,СВЦЭМ!$B$34:$B$777,E$261)+'СЕТ СН'!$F$15</f>
        <v>0</v>
      </c>
      <c r="F285" s="36">
        <f>SUMIFS(СВЦЭМ!$G$34:$G$777,СВЦЭМ!$A$34:$A$777,$A285,СВЦЭМ!$B$34:$B$777,F$261)+'СЕТ СН'!$F$15</f>
        <v>0</v>
      </c>
      <c r="G285" s="36">
        <f>SUMIFS(СВЦЭМ!$G$34:$G$777,СВЦЭМ!$A$34:$A$777,$A285,СВЦЭМ!$B$34:$B$777,G$261)+'СЕТ СН'!$F$15</f>
        <v>0</v>
      </c>
      <c r="H285" s="36">
        <f>SUMIFS(СВЦЭМ!$G$34:$G$777,СВЦЭМ!$A$34:$A$777,$A285,СВЦЭМ!$B$34:$B$777,H$261)+'СЕТ СН'!$F$15</f>
        <v>0</v>
      </c>
      <c r="I285" s="36">
        <f>SUMIFS(СВЦЭМ!$G$34:$G$777,СВЦЭМ!$A$34:$A$777,$A285,СВЦЭМ!$B$34:$B$777,I$261)+'СЕТ СН'!$F$15</f>
        <v>0</v>
      </c>
      <c r="J285" s="36">
        <f>SUMIFS(СВЦЭМ!$G$34:$G$777,СВЦЭМ!$A$34:$A$777,$A285,СВЦЭМ!$B$34:$B$777,J$261)+'СЕТ СН'!$F$15</f>
        <v>0</v>
      </c>
      <c r="K285" s="36">
        <f>SUMIFS(СВЦЭМ!$G$34:$G$777,СВЦЭМ!$A$34:$A$777,$A285,СВЦЭМ!$B$34:$B$777,K$261)+'СЕТ СН'!$F$15</f>
        <v>0</v>
      </c>
      <c r="L285" s="36">
        <f>SUMIFS(СВЦЭМ!$G$34:$G$777,СВЦЭМ!$A$34:$A$777,$A285,СВЦЭМ!$B$34:$B$777,L$261)+'СЕТ СН'!$F$15</f>
        <v>0</v>
      </c>
      <c r="M285" s="36">
        <f>SUMIFS(СВЦЭМ!$G$34:$G$777,СВЦЭМ!$A$34:$A$777,$A285,СВЦЭМ!$B$34:$B$777,M$261)+'СЕТ СН'!$F$15</f>
        <v>0</v>
      </c>
      <c r="N285" s="36">
        <f>SUMIFS(СВЦЭМ!$G$34:$G$777,СВЦЭМ!$A$34:$A$777,$A285,СВЦЭМ!$B$34:$B$777,N$261)+'СЕТ СН'!$F$15</f>
        <v>0</v>
      </c>
      <c r="O285" s="36">
        <f>SUMIFS(СВЦЭМ!$G$34:$G$777,СВЦЭМ!$A$34:$A$777,$A285,СВЦЭМ!$B$34:$B$777,O$261)+'СЕТ СН'!$F$15</f>
        <v>0</v>
      </c>
      <c r="P285" s="36">
        <f>SUMIFS(СВЦЭМ!$G$34:$G$777,СВЦЭМ!$A$34:$A$777,$A285,СВЦЭМ!$B$34:$B$777,P$261)+'СЕТ СН'!$F$15</f>
        <v>0</v>
      </c>
      <c r="Q285" s="36">
        <f>SUMIFS(СВЦЭМ!$G$34:$G$777,СВЦЭМ!$A$34:$A$777,$A285,СВЦЭМ!$B$34:$B$777,Q$261)+'СЕТ СН'!$F$15</f>
        <v>0</v>
      </c>
      <c r="R285" s="36">
        <f>SUMIFS(СВЦЭМ!$G$34:$G$777,СВЦЭМ!$A$34:$A$777,$A285,СВЦЭМ!$B$34:$B$777,R$261)+'СЕТ СН'!$F$15</f>
        <v>0</v>
      </c>
      <c r="S285" s="36">
        <f>SUMIFS(СВЦЭМ!$G$34:$G$777,СВЦЭМ!$A$34:$A$777,$A285,СВЦЭМ!$B$34:$B$777,S$261)+'СЕТ СН'!$F$15</f>
        <v>0</v>
      </c>
      <c r="T285" s="36">
        <f>SUMIFS(СВЦЭМ!$G$34:$G$777,СВЦЭМ!$A$34:$A$777,$A285,СВЦЭМ!$B$34:$B$777,T$261)+'СЕТ СН'!$F$15</f>
        <v>0</v>
      </c>
      <c r="U285" s="36">
        <f>SUMIFS(СВЦЭМ!$G$34:$G$777,СВЦЭМ!$A$34:$A$777,$A285,СВЦЭМ!$B$34:$B$777,U$261)+'СЕТ СН'!$F$15</f>
        <v>0</v>
      </c>
      <c r="V285" s="36">
        <f>SUMIFS(СВЦЭМ!$G$34:$G$777,СВЦЭМ!$A$34:$A$777,$A285,СВЦЭМ!$B$34:$B$777,V$261)+'СЕТ СН'!$F$15</f>
        <v>0</v>
      </c>
      <c r="W285" s="36">
        <f>SUMIFS(СВЦЭМ!$G$34:$G$777,СВЦЭМ!$A$34:$A$777,$A285,СВЦЭМ!$B$34:$B$777,W$261)+'СЕТ СН'!$F$15</f>
        <v>0</v>
      </c>
      <c r="X285" s="36">
        <f>SUMIFS(СВЦЭМ!$G$34:$G$777,СВЦЭМ!$A$34:$A$777,$A285,СВЦЭМ!$B$34:$B$777,X$261)+'СЕТ СН'!$F$15</f>
        <v>0</v>
      </c>
      <c r="Y285" s="36">
        <f>SUMIFS(СВЦЭМ!$G$34:$G$777,СВЦЭМ!$A$34:$A$777,$A285,СВЦЭМ!$B$34:$B$777,Y$261)+'СЕТ СН'!$F$15</f>
        <v>0</v>
      </c>
    </row>
    <row r="286" spans="1:25" ht="15.75" hidden="1" x14ac:dyDescent="0.2">
      <c r="A286" s="35">
        <f t="shared" si="7"/>
        <v>44099</v>
      </c>
      <c r="B286" s="36">
        <f>SUMIFS(СВЦЭМ!$G$34:$G$777,СВЦЭМ!$A$34:$A$777,$A286,СВЦЭМ!$B$34:$B$777,B$261)+'СЕТ СН'!$F$15</f>
        <v>0</v>
      </c>
      <c r="C286" s="36">
        <f>SUMIFS(СВЦЭМ!$G$34:$G$777,СВЦЭМ!$A$34:$A$777,$A286,СВЦЭМ!$B$34:$B$777,C$261)+'СЕТ СН'!$F$15</f>
        <v>0</v>
      </c>
      <c r="D286" s="36">
        <f>SUMIFS(СВЦЭМ!$G$34:$G$777,СВЦЭМ!$A$34:$A$777,$A286,СВЦЭМ!$B$34:$B$777,D$261)+'СЕТ СН'!$F$15</f>
        <v>0</v>
      </c>
      <c r="E286" s="36">
        <f>SUMIFS(СВЦЭМ!$G$34:$G$777,СВЦЭМ!$A$34:$A$777,$A286,СВЦЭМ!$B$34:$B$777,E$261)+'СЕТ СН'!$F$15</f>
        <v>0</v>
      </c>
      <c r="F286" s="36">
        <f>SUMIFS(СВЦЭМ!$G$34:$G$777,СВЦЭМ!$A$34:$A$777,$A286,СВЦЭМ!$B$34:$B$777,F$261)+'СЕТ СН'!$F$15</f>
        <v>0</v>
      </c>
      <c r="G286" s="36">
        <f>SUMIFS(СВЦЭМ!$G$34:$G$777,СВЦЭМ!$A$34:$A$777,$A286,СВЦЭМ!$B$34:$B$777,G$261)+'СЕТ СН'!$F$15</f>
        <v>0</v>
      </c>
      <c r="H286" s="36">
        <f>SUMIFS(СВЦЭМ!$G$34:$G$777,СВЦЭМ!$A$34:$A$777,$A286,СВЦЭМ!$B$34:$B$777,H$261)+'СЕТ СН'!$F$15</f>
        <v>0</v>
      </c>
      <c r="I286" s="36">
        <f>SUMIFS(СВЦЭМ!$G$34:$G$777,СВЦЭМ!$A$34:$A$777,$A286,СВЦЭМ!$B$34:$B$777,I$261)+'СЕТ СН'!$F$15</f>
        <v>0</v>
      </c>
      <c r="J286" s="36">
        <f>SUMIFS(СВЦЭМ!$G$34:$G$777,СВЦЭМ!$A$34:$A$777,$A286,СВЦЭМ!$B$34:$B$777,J$261)+'СЕТ СН'!$F$15</f>
        <v>0</v>
      </c>
      <c r="K286" s="36">
        <f>SUMIFS(СВЦЭМ!$G$34:$G$777,СВЦЭМ!$A$34:$A$777,$A286,СВЦЭМ!$B$34:$B$777,K$261)+'СЕТ СН'!$F$15</f>
        <v>0</v>
      </c>
      <c r="L286" s="36">
        <f>SUMIFS(СВЦЭМ!$G$34:$G$777,СВЦЭМ!$A$34:$A$777,$A286,СВЦЭМ!$B$34:$B$777,L$261)+'СЕТ СН'!$F$15</f>
        <v>0</v>
      </c>
      <c r="M286" s="36">
        <f>SUMIFS(СВЦЭМ!$G$34:$G$777,СВЦЭМ!$A$34:$A$777,$A286,СВЦЭМ!$B$34:$B$777,M$261)+'СЕТ СН'!$F$15</f>
        <v>0</v>
      </c>
      <c r="N286" s="36">
        <f>SUMIFS(СВЦЭМ!$G$34:$G$777,СВЦЭМ!$A$34:$A$777,$A286,СВЦЭМ!$B$34:$B$777,N$261)+'СЕТ СН'!$F$15</f>
        <v>0</v>
      </c>
      <c r="O286" s="36">
        <f>SUMIFS(СВЦЭМ!$G$34:$G$777,СВЦЭМ!$A$34:$A$777,$A286,СВЦЭМ!$B$34:$B$777,O$261)+'СЕТ СН'!$F$15</f>
        <v>0</v>
      </c>
      <c r="P286" s="36">
        <f>SUMIFS(СВЦЭМ!$G$34:$G$777,СВЦЭМ!$A$34:$A$777,$A286,СВЦЭМ!$B$34:$B$777,P$261)+'СЕТ СН'!$F$15</f>
        <v>0</v>
      </c>
      <c r="Q286" s="36">
        <f>SUMIFS(СВЦЭМ!$G$34:$G$777,СВЦЭМ!$A$34:$A$777,$A286,СВЦЭМ!$B$34:$B$777,Q$261)+'СЕТ СН'!$F$15</f>
        <v>0</v>
      </c>
      <c r="R286" s="36">
        <f>SUMIFS(СВЦЭМ!$G$34:$G$777,СВЦЭМ!$A$34:$A$777,$A286,СВЦЭМ!$B$34:$B$777,R$261)+'СЕТ СН'!$F$15</f>
        <v>0</v>
      </c>
      <c r="S286" s="36">
        <f>SUMIFS(СВЦЭМ!$G$34:$G$777,СВЦЭМ!$A$34:$A$777,$A286,СВЦЭМ!$B$34:$B$777,S$261)+'СЕТ СН'!$F$15</f>
        <v>0</v>
      </c>
      <c r="T286" s="36">
        <f>SUMIFS(СВЦЭМ!$G$34:$G$777,СВЦЭМ!$A$34:$A$777,$A286,СВЦЭМ!$B$34:$B$777,T$261)+'СЕТ СН'!$F$15</f>
        <v>0</v>
      </c>
      <c r="U286" s="36">
        <f>SUMIFS(СВЦЭМ!$G$34:$G$777,СВЦЭМ!$A$34:$A$777,$A286,СВЦЭМ!$B$34:$B$777,U$261)+'СЕТ СН'!$F$15</f>
        <v>0</v>
      </c>
      <c r="V286" s="36">
        <f>SUMIFS(СВЦЭМ!$G$34:$G$777,СВЦЭМ!$A$34:$A$777,$A286,СВЦЭМ!$B$34:$B$777,V$261)+'СЕТ СН'!$F$15</f>
        <v>0</v>
      </c>
      <c r="W286" s="36">
        <f>SUMIFS(СВЦЭМ!$G$34:$G$777,СВЦЭМ!$A$34:$A$777,$A286,СВЦЭМ!$B$34:$B$777,W$261)+'СЕТ СН'!$F$15</f>
        <v>0</v>
      </c>
      <c r="X286" s="36">
        <f>SUMIFS(СВЦЭМ!$G$34:$G$777,СВЦЭМ!$A$34:$A$777,$A286,СВЦЭМ!$B$34:$B$777,X$261)+'СЕТ СН'!$F$15</f>
        <v>0</v>
      </c>
      <c r="Y286" s="36">
        <f>SUMIFS(СВЦЭМ!$G$34:$G$777,СВЦЭМ!$A$34:$A$777,$A286,СВЦЭМ!$B$34:$B$777,Y$261)+'СЕТ СН'!$F$15</f>
        <v>0</v>
      </c>
    </row>
    <row r="287" spans="1:25" ht="15.75" hidden="1" x14ac:dyDescent="0.2">
      <c r="A287" s="35">
        <f t="shared" si="7"/>
        <v>44100</v>
      </c>
      <c r="B287" s="36">
        <f>SUMIFS(СВЦЭМ!$G$34:$G$777,СВЦЭМ!$A$34:$A$777,$A287,СВЦЭМ!$B$34:$B$777,B$261)+'СЕТ СН'!$F$15</f>
        <v>0</v>
      </c>
      <c r="C287" s="36">
        <f>SUMIFS(СВЦЭМ!$G$34:$G$777,СВЦЭМ!$A$34:$A$777,$A287,СВЦЭМ!$B$34:$B$777,C$261)+'СЕТ СН'!$F$15</f>
        <v>0</v>
      </c>
      <c r="D287" s="36">
        <f>SUMIFS(СВЦЭМ!$G$34:$G$777,СВЦЭМ!$A$34:$A$777,$A287,СВЦЭМ!$B$34:$B$777,D$261)+'СЕТ СН'!$F$15</f>
        <v>0</v>
      </c>
      <c r="E287" s="36">
        <f>SUMIFS(СВЦЭМ!$G$34:$G$777,СВЦЭМ!$A$34:$A$777,$A287,СВЦЭМ!$B$34:$B$777,E$261)+'СЕТ СН'!$F$15</f>
        <v>0</v>
      </c>
      <c r="F287" s="36">
        <f>SUMIFS(СВЦЭМ!$G$34:$G$777,СВЦЭМ!$A$34:$A$777,$A287,СВЦЭМ!$B$34:$B$777,F$261)+'СЕТ СН'!$F$15</f>
        <v>0</v>
      </c>
      <c r="G287" s="36">
        <f>SUMIFS(СВЦЭМ!$G$34:$G$777,СВЦЭМ!$A$34:$A$777,$A287,СВЦЭМ!$B$34:$B$777,G$261)+'СЕТ СН'!$F$15</f>
        <v>0</v>
      </c>
      <c r="H287" s="36">
        <f>SUMIFS(СВЦЭМ!$G$34:$G$777,СВЦЭМ!$A$34:$A$777,$A287,СВЦЭМ!$B$34:$B$777,H$261)+'СЕТ СН'!$F$15</f>
        <v>0</v>
      </c>
      <c r="I287" s="36">
        <f>SUMIFS(СВЦЭМ!$G$34:$G$777,СВЦЭМ!$A$34:$A$777,$A287,СВЦЭМ!$B$34:$B$777,I$261)+'СЕТ СН'!$F$15</f>
        <v>0</v>
      </c>
      <c r="J287" s="36">
        <f>SUMIFS(СВЦЭМ!$G$34:$G$777,СВЦЭМ!$A$34:$A$777,$A287,СВЦЭМ!$B$34:$B$777,J$261)+'СЕТ СН'!$F$15</f>
        <v>0</v>
      </c>
      <c r="K287" s="36">
        <f>SUMIFS(СВЦЭМ!$G$34:$G$777,СВЦЭМ!$A$34:$A$777,$A287,СВЦЭМ!$B$34:$B$777,K$261)+'СЕТ СН'!$F$15</f>
        <v>0</v>
      </c>
      <c r="L287" s="36">
        <f>SUMIFS(СВЦЭМ!$G$34:$G$777,СВЦЭМ!$A$34:$A$777,$A287,СВЦЭМ!$B$34:$B$777,L$261)+'СЕТ СН'!$F$15</f>
        <v>0</v>
      </c>
      <c r="M287" s="36">
        <f>SUMIFS(СВЦЭМ!$G$34:$G$777,СВЦЭМ!$A$34:$A$777,$A287,СВЦЭМ!$B$34:$B$777,M$261)+'СЕТ СН'!$F$15</f>
        <v>0</v>
      </c>
      <c r="N287" s="36">
        <f>SUMIFS(СВЦЭМ!$G$34:$G$777,СВЦЭМ!$A$34:$A$777,$A287,СВЦЭМ!$B$34:$B$777,N$261)+'СЕТ СН'!$F$15</f>
        <v>0</v>
      </c>
      <c r="O287" s="36">
        <f>SUMIFS(СВЦЭМ!$G$34:$G$777,СВЦЭМ!$A$34:$A$777,$A287,СВЦЭМ!$B$34:$B$777,O$261)+'СЕТ СН'!$F$15</f>
        <v>0</v>
      </c>
      <c r="P287" s="36">
        <f>SUMIFS(СВЦЭМ!$G$34:$G$777,СВЦЭМ!$A$34:$A$777,$A287,СВЦЭМ!$B$34:$B$777,P$261)+'СЕТ СН'!$F$15</f>
        <v>0</v>
      </c>
      <c r="Q287" s="36">
        <f>SUMIFS(СВЦЭМ!$G$34:$G$777,СВЦЭМ!$A$34:$A$777,$A287,СВЦЭМ!$B$34:$B$777,Q$261)+'СЕТ СН'!$F$15</f>
        <v>0</v>
      </c>
      <c r="R287" s="36">
        <f>SUMIFS(СВЦЭМ!$G$34:$G$777,СВЦЭМ!$A$34:$A$777,$A287,СВЦЭМ!$B$34:$B$777,R$261)+'СЕТ СН'!$F$15</f>
        <v>0</v>
      </c>
      <c r="S287" s="36">
        <f>SUMIFS(СВЦЭМ!$G$34:$G$777,СВЦЭМ!$A$34:$A$777,$A287,СВЦЭМ!$B$34:$B$777,S$261)+'СЕТ СН'!$F$15</f>
        <v>0</v>
      </c>
      <c r="T287" s="36">
        <f>SUMIFS(СВЦЭМ!$G$34:$G$777,СВЦЭМ!$A$34:$A$777,$A287,СВЦЭМ!$B$34:$B$777,T$261)+'СЕТ СН'!$F$15</f>
        <v>0</v>
      </c>
      <c r="U287" s="36">
        <f>SUMIFS(СВЦЭМ!$G$34:$G$777,СВЦЭМ!$A$34:$A$777,$A287,СВЦЭМ!$B$34:$B$777,U$261)+'СЕТ СН'!$F$15</f>
        <v>0</v>
      </c>
      <c r="V287" s="36">
        <f>SUMIFS(СВЦЭМ!$G$34:$G$777,СВЦЭМ!$A$34:$A$777,$A287,СВЦЭМ!$B$34:$B$777,V$261)+'СЕТ СН'!$F$15</f>
        <v>0</v>
      </c>
      <c r="W287" s="36">
        <f>SUMIFS(СВЦЭМ!$G$34:$G$777,СВЦЭМ!$A$34:$A$777,$A287,СВЦЭМ!$B$34:$B$777,W$261)+'СЕТ СН'!$F$15</f>
        <v>0</v>
      </c>
      <c r="X287" s="36">
        <f>SUMIFS(СВЦЭМ!$G$34:$G$777,СВЦЭМ!$A$34:$A$777,$A287,СВЦЭМ!$B$34:$B$777,X$261)+'СЕТ СН'!$F$15</f>
        <v>0</v>
      </c>
      <c r="Y287" s="36">
        <f>SUMIFS(СВЦЭМ!$G$34:$G$777,СВЦЭМ!$A$34:$A$777,$A287,СВЦЭМ!$B$34:$B$777,Y$261)+'СЕТ СН'!$F$15</f>
        <v>0</v>
      </c>
    </row>
    <row r="288" spans="1:25" ht="15.75" hidden="1" x14ac:dyDescent="0.2">
      <c r="A288" s="35">
        <f t="shared" si="7"/>
        <v>44101</v>
      </c>
      <c r="B288" s="36">
        <f>SUMIFS(СВЦЭМ!$G$34:$G$777,СВЦЭМ!$A$34:$A$777,$A288,СВЦЭМ!$B$34:$B$777,B$261)+'СЕТ СН'!$F$15</f>
        <v>0</v>
      </c>
      <c r="C288" s="36">
        <f>SUMIFS(СВЦЭМ!$G$34:$G$777,СВЦЭМ!$A$34:$A$777,$A288,СВЦЭМ!$B$34:$B$777,C$261)+'СЕТ СН'!$F$15</f>
        <v>0</v>
      </c>
      <c r="D288" s="36">
        <f>SUMIFS(СВЦЭМ!$G$34:$G$777,СВЦЭМ!$A$34:$A$777,$A288,СВЦЭМ!$B$34:$B$777,D$261)+'СЕТ СН'!$F$15</f>
        <v>0</v>
      </c>
      <c r="E288" s="36">
        <f>SUMIFS(СВЦЭМ!$G$34:$G$777,СВЦЭМ!$A$34:$A$777,$A288,СВЦЭМ!$B$34:$B$777,E$261)+'СЕТ СН'!$F$15</f>
        <v>0</v>
      </c>
      <c r="F288" s="36">
        <f>SUMIFS(СВЦЭМ!$G$34:$G$777,СВЦЭМ!$A$34:$A$777,$A288,СВЦЭМ!$B$34:$B$777,F$261)+'СЕТ СН'!$F$15</f>
        <v>0</v>
      </c>
      <c r="G288" s="36">
        <f>SUMIFS(СВЦЭМ!$G$34:$G$777,СВЦЭМ!$A$34:$A$777,$A288,СВЦЭМ!$B$34:$B$777,G$261)+'СЕТ СН'!$F$15</f>
        <v>0</v>
      </c>
      <c r="H288" s="36">
        <f>SUMIFS(СВЦЭМ!$G$34:$G$777,СВЦЭМ!$A$34:$A$777,$A288,СВЦЭМ!$B$34:$B$777,H$261)+'СЕТ СН'!$F$15</f>
        <v>0</v>
      </c>
      <c r="I288" s="36">
        <f>SUMIFS(СВЦЭМ!$G$34:$G$777,СВЦЭМ!$A$34:$A$777,$A288,СВЦЭМ!$B$34:$B$777,I$261)+'СЕТ СН'!$F$15</f>
        <v>0</v>
      </c>
      <c r="J288" s="36">
        <f>SUMIFS(СВЦЭМ!$G$34:$G$777,СВЦЭМ!$A$34:$A$777,$A288,СВЦЭМ!$B$34:$B$777,J$261)+'СЕТ СН'!$F$15</f>
        <v>0</v>
      </c>
      <c r="K288" s="36">
        <f>SUMIFS(СВЦЭМ!$G$34:$G$777,СВЦЭМ!$A$34:$A$777,$A288,СВЦЭМ!$B$34:$B$777,K$261)+'СЕТ СН'!$F$15</f>
        <v>0</v>
      </c>
      <c r="L288" s="36">
        <f>SUMIFS(СВЦЭМ!$G$34:$G$777,СВЦЭМ!$A$34:$A$777,$A288,СВЦЭМ!$B$34:$B$777,L$261)+'СЕТ СН'!$F$15</f>
        <v>0</v>
      </c>
      <c r="M288" s="36">
        <f>SUMIFS(СВЦЭМ!$G$34:$G$777,СВЦЭМ!$A$34:$A$777,$A288,СВЦЭМ!$B$34:$B$777,M$261)+'СЕТ СН'!$F$15</f>
        <v>0</v>
      </c>
      <c r="N288" s="36">
        <f>SUMIFS(СВЦЭМ!$G$34:$G$777,СВЦЭМ!$A$34:$A$777,$A288,СВЦЭМ!$B$34:$B$777,N$261)+'СЕТ СН'!$F$15</f>
        <v>0</v>
      </c>
      <c r="O288" s="36">
        <f>SUMIFS(СВЦЭМ!$G$34:$G$777,СВЦЭМ!$A$34:$A$777,$A288,СВЦЭМ!$B$34:$B$777,O$261)+'СЕТ СН'!$F$15</f>
        <v>0</v>
      </c>
      <c r="P288" s="36">
        <f>SUMIFS(СВЦЭМ!$G$34:$G$777,СВЦЭМ!$A$34:$A$777,$A288,СВЦЭМ!$B$34:$B$777,P$261)+'СЕТ СН'!$F$15</f>
        <v>0</v>
      </c>
      <c r="Q288" s="36">
        <f>SUMIFS(СВЦЭМ!$G$34:$G$777,СВЦЭМ!$A$34:$A$777,$A288,СВЦЭМ!$B$34:$B$777,Q$261)+'СЕТ СН'!$F$15</f>
        <v>0</v>
      </c>
      <c r="R288" s="36">
        <f>SUMIFS(СВЦЭМ!$G$34:$G$777,СВЦЭМ!$A$34:$A$777,$A288,СВЦЭМ!$B$34:$B$777,R$261)+'СЕТ СН'!$F$15</f>
        <v>0</v>
      </c>
      <c r="S288" s="36">
        <f>SUMIFS(СВЦЭМ!$G$34:$G$777,СВЦЭМ!$A$34:$A$777,$A288,СВЦЭМ!$B$34:$B$777,S$261)+'СЕТ СН'!$F$15</f>
        <v>0</v>
      </c>
      <c r="T288" s="36">
        <f>SUMIFS(СВЦЭМ!$G$34:$G$777,СВЦЭМ!$A$34:$A$777,$A288,СВЦЭМ!$B$34:$B$777,T$261)+'СЕТ СН'!$F$15</f>
        <v>0</v>
      </c>
      <c r="U288" s="36">
        <f>SUMIFS(СВЦЭМ!$G$34:$G$777,СВЦЭМ!$A$34:$A$777,$A288,СВЦЭМ!$B$34:$B$777,U$261)+'СЕТ СН'!$F$15</f>
        <v>0</v>
      </c>
      <c r="V288" s="36">
        <f>SUMIFS(СВЦЭМ!$G$34:$G$777,СВЦЭМ!$A$34:$A$777,$A288,СВЦЭМ!$B$34:$B$777,V$261)+'СЕТ СН'!$F$15</f>
        <v>0</v>
      </c>
      <c r="W288" s="36">
        <f>SUMIFS(СВЦЭМ!$G$34:$G$777,СВЦЭМ!$A$34:$A$777,$A288,СВЦЭМ!$B$34:$B$777,W$261)+'СЕТ СН'!$F$15</f>
        <v>0</v>
      </c>
      <c r="X288" s="36">
        <f>SUMIFS(СВЦЭМ!$G$34:$G$777,СВЦЭМ!$A$34:$A$777,$A288,СВЦЭМ!$B$34:$B$777,X$261)+'СЕТ СН'!$F$15</f>
        <v>0</v>
      </c>
      <c r="Y288" s="36">
        <f>SUMIFS(СВЦЭМ!$G$34:$G$777,СВЦЭМ!$A$34:$A$777,$A288,СВЦЭМ!$B$34:$B$777,Y$261)+'СЕТ СН'!$F$15</f>
        <v>0</v>
      </c>
    </row>
    <row r="289" spans="1:27" ht="15.75" hidden="1" x14ac:dyDescent="0.2">
      <c r="A289" s="35">
        <f t="shared" si="7"/>
        <v>44102</v>
      </c>
      <c r="B289" s="36">
        <f>SUMIFS(СВЦЭМ!$G$34:$G$777,СВЦЭМ!$A$34:$A$777,$A289,СВЦЭМ!$B$34:$B$777,B$261)+'СЕТ СН'!$F$15</f>
        <v>0</v>
      </c>
      <c r="C289" s="36">
        <f>SUMIFS(СВЦЭМ!$G$34:$G$777,СВЦЭМ!$A$34:$A$777,$A289,СВЦЭМ!$B$34:$B$777,C$261)+'СЕТ СН'!$F$15</f>
        <v>0</v>
      </c>
      <c r="D289" s="36">
        <f>SUMIFS(СВЦЭМ!$G$34:$G$777,СВЦЭМ!$A$34:$A$777,$A289,СВЦЭМ!$B$34:$B$777,D$261)+'СЕТ СН'!$F$15</f>
        <v>0</v>
      </c>
      <c r="E289" s="36">
        <f>SUMIFS(СВЦЭМ!$G$34:$G$777,СВЦЭМ!$A$34:$A$777,$A289,СВЦЭМ!$B$34:$B$777,E$261)+'СЕТ СН'!$F$15</f>
        <v>0</v>
      </c>
      <c r="F289" s="36">
        <f>SUMIFS(СВЦЭМ!$G$34:$G$777,СВЦЭМ!$A$34:$A$777,$A289,СВЦЭМ!$B$34:$B$777,F$261)+'СЕТ СН'!$F$15</f>
        <v>0</v>
      </c>
      <c r="G289" s="36">
        <f>SUMIFS(СВЦЭМ!$G$34:$G$777,СВЦЭМ!$A$34:$A$777,$A289,СВЦЭМ!$B$34:$B$777,G$261)+'СЕТ СН'!$F$15</f>
        <v>0</v>
      </c>
      <c r="H289" s="36">
        <f>SUMIFS(СВЦЭМ!$G$34:$G$777,СВЦЭМ!$A$34:$A$777,$A289,СВЦЭМ!$B$34:$B$777,H$261)+'СЕТ СН'!$F$15</f>
        <v>0</v>
      </c>
      <c r="I289" s="36">
        <f>SUMIFS(СВЦЭМ!$G$34:$G$777,СВЦЭМ!$A$34:$A$777,$A289,СВЦЭМ!$B$34:$B$777,I$261)+'СЕТ СН'!$F$15</f>
        <v>0</v>
      </c>
      <c r="J289" s="36">
        <f>SUMIFS(СВЦЭМ!$G$34:$G$777,СВЦЭМ!$A$34:$A$777,$A289,СВЦЭМ!$B$34:$B$777,J$261)+'СЕТ СН'!$F$15</f>
        <v>0</v>
      </c>
      <c r="K289" s="36">
        <f>SUMIFS(СВЦЭМ!$G$34:$G$777,СВЦЭМ!$A$34:$A$777,$A289,СВЦЭМ!$B$34:$B$777,K$261)+'СЕТ СН'!$F$15</f>
        <v>0</v>
      </c>
      <c r="L289" s="36">
        <f>SUMIFS(СВЦЭМ!$G$34:$G$777,СВЦЭМ!$A$34:$A$777,$A289,СВЦЭМ!$B$34:$B$777,L$261)+'СЕТ СН'!$F$15</f>
        <v>0</v>
      </c>
      <c r="M289" s="36">
        <f>SUMIFS(СВЦЭМ!$G$34:$G$777,СВЦЭМ!$A$34:$A$777,$A289,СВЦЭМ!$B$34:$B$777,M$261)+'СЕТ СН'!$F$15</f>
        <v>0</v>
      </c>
      <c r="N289" s="36">
        <f>SUMIFS(СВЦЭМ!$G$34:$G$777,СВЦЭМ!$A$34:$A$777,$A289,СВЦЭМ!$B$34:$B$777,N$261)+'СЕТ СН'!$F$15</f>
        <v>0</v>
      </c>
      <c r="O289" s="36">
        <f>SUMIFS(СВЦЭМ!$G$34:$G$777,СВЦЭМ!$A$34:$A$777,$A289,СВЦЭМ!$B$34:$B$777,O$261)+'СЕТ СН'!$F$15</f>
        <v>0</v>
      </c>
      <c r="P289" s="36">
        <f>SUMIFS(СВЦЭМ!$G$34:$G$777,СВЦЭМ!$A$34:$A$777,$A289,СВЦЭМ!$B$34:$B$777,P$261)+'СЕТ СН'!$F$15</f>
        <v>0</v>
      </c>
      <c r="Q289" s="36">
        <f>SUMIFS(СВЦЭМ!$G$34:$G$777,СВЦЭМ!$A$34:$A$777,$A289,СВЦЭМ!$B$34:$B$777,Q$261)+'СЕТ СН'!$F$15</f>
        <v>0</v>
      </c>
      <c r="R289" s="36">
        <f>SUMIFS(СВЦЭМ!$G$34:$G$777,СВЦЭМ!$A$34:$A$777,$A289,СВЦЭМ!$B$34:$B$777,R$261)+'СЕТ СН'!$F$15</f>
        <v>0</v>
      </c>
      <c r="S289" s="36">
        <f>SUMIFS(СВЦЭМ!$G$34:$G$777,СВЦЭМ!$A$34:$A$777,$A289,СВЦЭМ!$B$34:$B$777,S$261)+'СЕТ СН'!$F$15</f>
        <v>0</v>
      </c>
      <c r="T289" s="36">
        <f>SUMIFS(СВЦЭМ!$G$34:$G$777,СВЦЭМ!$A$34:$A$777,$A289,СВЦЭМ!$B$34:$B$777,T$261)+'СЕТ СН'!$F$15</f>
        <v>0</v>
      </c>
      <c r="U289" s="36">
        <f>SUMIFS(СВЦЭМ!$G$34:$G$777,СВЦЭМ!$A$34:$A$777,$A289,СВЦЭМ!$B$34:$B$777,U$261)+'СЕТ СН'!$F$15</f>
        <v>0</v>
      </c>
      <c r="V289" s="36">
        <f>SUMIFS(СВЦЭМ!$G$34:$G$777,СВЦЭМ!$A$34:$A$777,$A289,СВЦЭМ!$B$34:$B$777,V$261)+'СЕТ СН'!$F$15</f>
        <v>0</v>
      </c>
      <c r="W289" s="36">
        <f>SUMIFS(СВЦЭМ!$G$34:$G$777,СВЦЭМ!$A$34:$A$777,$A289,СВЦЭМ!$B$34:$B$777,W$261)+'СЕТ СН'!$F$15</f>
        <v>0</v>
      </c>
      <c r="X289" s="36">
        <f>SUMIFS(СВЦЭМ!$G$34:$G$777,СВЦЭМ!$A$34:$A$777,$A289,СВЦЭМ!$B$34:$B$777,X$261)+'СЕТ СН'!$F$15</f>
        <v>0</v>
      </c>
      <c r="Y289" s="36">
        <f>SUMIFS(СВЦЭМ!$G$34:$G$777,СВЦЭМ!$A$34:$A$777,$A289,СВЦЭМ!$B$34:$B$777,Y$261)+'СЕТ СН'!$F$15</f>
        <v>0</v>
      </c>
    </row>
    <row r="290" spans="1:27" ht="15.75" hidden="1" x14ac:dyDescent="0.2">
      <c r="A290" s="35">
        <f t="shared" si="7"/>
        <v>44103</v>
      </c>
      <c r="B290" s="36">
        <f>SUMIFS(СВЦЭМ!$G$34:$G$777,СВЦЭМ!$A$34:$A$777,$A290,СВЦЭМ!$B$34:$B$777,B$261)+'СЕТ СН'!$F$15</f>
        <v>0</v>
      </c>
      <c r="C290" s="36">
        <f>SUMIFS(СВЦЭМ!$G$34:$G$777,СВЦЭМ!$A$34:$A$777,$A290,СВЦЭМ!$B$34:$B$777,C$261)+'СЕТ СН'!$F$15</f>
        <v>0</v>
      </c>
      <c r="D290" s="36">
        <f>SUMIFS(СВЦЭМ!$G$34:$G$777,СВЦЭМ!$A$34:$A$777,$A290,СВЦЭМ!$B$34:$B$777,D$261)+'СЕТ СН'!$F$15</f>
        <v>0</v>
      </c>
      <c r="E290" s="36">
        <f>SUMIFS(СВЦЭМ!$G$34:$G$777,СВЦЭМ!$A$34:$A$777,$A290,СВЦЭМ!$B$34:$B$777,E$261)+'СЕТ СН'!$F$15</f>
        <v>0</v>
      </c>
      <c r="F290" s="36">
        <f>SUMIFS(СВЦЭМ!$G$34:$G$777,СВЦЭМ!$A$34:$A$777,$A290,СВЦЭМ!$B$34:$B$777,F$261)+'СЕТ СН'!$F$15</f>
        <v>0</v>
      </c>
      <c r="G290" s="36">
        <f>SUMIFS(СВЦЭМ!$G$34:$G$777,СВЦЭМ!$A$34:$A$777,$A290,СВЦЭМ!$B$34:$B$777,G$261)+'СЕТ СН'!$F$15</f>
        <v>0</v>
      </c>
      <c r="H290" s="36">
        <f>SUMIFS(СВЦЭМ!$G$34:$G$777,СВЦЭМ!$A$34:$A$777,$A290,СВЦЭМ!$B$34:$B$777,H$261)+'СЕТ СН'!$F$15</f>
        <v>0</v>
      </c>
      <c r="I290" s="36">
        <f>SUMIFS(СВЦЭМ!$G$34:$G$777,СВЦЭМ!$A$34:$A$777,$A290,СВЦЭМ!$B$34:$B$777,I$261)+'СЕТ СН'!$F$15</f>
        <v>0</v>
      </c>
      <c r="J290" s="36">
        <f>SUMIFS(СВЦЭМ!$G$34:$G$777,СВЦЭМ!$A$34:$A$777,$A290,СВЦЭМ!$B$34:$B$777,J$261)+'СЕТ СН'!$F$15</f>
        <v>0</v>
      </c>
      <c r="K290" s="36">
        <f>SUMIFS(СВЦЭМ!$G$34:$G$777,СВЦЭМ!$A$34:$A$777,$A290,СВЦЭМ!$B$34:$B$777,K$261)+'СЕТ СН'!$F$15</f>
        <v>0</v>
      </c>
      <c r="L290" s="36">
        <f>SUMIFS(СВЦЭМ!$G$34:$G$777,СВЦЭМ!$A$34:$A$777,$A290,СВЦЭМ!$B$34:$B$777,L$261)+'СЕТ СН'!$F$15</f>
        <v>0</v>
      </c>
      <c r="M290" s="36">
        <f>SUMIFS(СВЦЭМ!$G$34:$G$777,СВЦЭМ!$A$34:$A$777,$A290,СВЦЭМ!$B$34:$B$777,M$261)+'СЕТ СН'!$F$15</f>
        <v>0</v>
      </c>
      <c r="N290" s="36">
        <f>SUMIFS(СВЦЭМ!$G$34:$G$777,СВЦЭМ!$A$34:$A$777,$A290,СВЦЭМ!$B$34:$B$777,N$261)+'СЕТ СН'!$F$15</f>
        <v>0</v>
      </c>
      <c r="O290" s="36">
        <f>SUMIFS(СВЦЭМ!$G$34:$G$777,СВЦЭМ!$A$34:$A$777,$A290,СВЦЭМ!$B$34:$B$777,O$261)+'СЕТ СН'!$F$15</f>
        <v>0</v>
      </c>
      <c r="P290" s="36">
        <f>SUMIFS(СВЦЭМ!$G$34:$G$777,СВЦЭМ!$A$34:$A$777,$A290,СВЦЭМ!$B$34:$B$777,P$261)+'СЕТ СН'!$F$15</f>
        <v>0</v>
      </c>
      <c r="Q290" s="36">
        <f>SUMIFS(СВЦЭМ!$G$34:$G$777,СВЦЭМ!$A$34:$A$777,$A290,СВЦЭМ!$B$34:$B$777,Q$261)+'СЕТ СН'!$F$15</f>
        <v>0</v>
      </c>
      <c r="R290" s="36">
        <f>SUMIFS(СВЦЭМ!$G$34:$G$777,СВЦЭМ!$A$34:$A$777,$A290,СВЦЭМ!$B$34:$B$777,R$261)+'СЕТ СН'!$F$15</f>
        <v>0</v>
      </c>
      <c r="S290" s="36">
        <f>SUMIFS(СВЦЭМ!$G$34:$G$777,СВЦЭМ!$A$34:$A$777,$A290,СВЦЭМ!$B$34:$B$777,S$261)+'СЕТ СН'!$F$15</f>
        <v>0</v>
      </c>
      <c r="T290" s="36">
        <f>SUMIFS(СВЦЭМ!$G$34:$G$777,СВЦЭМ!$A$34:$A$777,$A290,СВЦЭМ!$B$34:$B$777,T$261)+'СЕТ СН'!$F$15</f>
        <v>0</v>
      </c>
      <c r="U290" s="36">
        <f>SUMIFS(СВЦЭМ!$G$34:$G$777,СВЦЭМ!$A$34:$A$777,$A290,СВЦЭМ!$B$34:$B$777,U$261)+'СЕТ СН'!$F$15</f>
        <v>0</v>
      </c>
      <c r="V290" s="36">
        <f>SUMIFS(СВЦЭМ!$G$34:$G$777,СВЦЭМ!$A$34:$A$777,$A290,СВЦЭМ!$B$34:$B$777,V$261)+'СЕТ СН'!$F$15</f>
        <v>0</v>
      </c>
      <c r="W290" s="36">
        <f>SUMIFS(СВЦЭМ!$G$34:$G$777,СВЦЭМ!$A$34:$A$777,$A290,СВЦЭМ!$B$34:$B$777,W$261)+'СЕТ СН'!$F$15</f>
        <v>0</v>
      </c>
      <c r="X290" s="36">
        <f>SUMIFS(СВЦЭМ!$G$34:$G$777,СВЦЭМ!$A$34:$A$777,$A290,СВЦЭМ!$B$34:$B$777,X$261)+'СЕТ СН'!$F$15</f>
        <v>0</v>
      </c>
      <c r="Y290" s="36">
        <f>SUMIFS(СВЦЭМ!$G$34:$G$777,СВЦЭМ!$A$34:$A$777,$A290,СВЦЭМ!$B$34:$B$777,Y$261)+'СЕТ СН'!$F$15</f>
        <v>0</v>
      </c>
    </row>
    <row r="291" spans="1:27" ht="15.75" hidden="1" x14ac:dyDescent="0.2">
      <c r="A291" s="35">
        <f t="shared" si="7"/>
        <v>44104</v>
      </c>
      <c r="B291" s="36">
        <f>SUMIFS(СВЦЭМ!$G$34:$G$777,СВЦЭМ!$A$34:$A$777,$A291,СВЦЭМ!$B$34:$B$777,B$261)+'СЕТ СН'!$F$15</f>
        <v>0</v>
      </c>
      <c r="C291" s="36">
        <f>SUMIFS(СВЦЭМ!$G$34:$G$777,СВЦЭМ!$A$34:$A$777,$A291,СВЦЭМ!$B$34:$B$777,C$261)+'СЕТ СН'!$F$15</f>
        <v>0</v>
      </c>
      <c r="D291" s="36">
        <f>SUMIFS(СВЦЭМ!$G$34:$G$777,СВЦЭМ!$A$34:$A$777,$A291,СВЦЭМ!$B$34:$B$777,D$261)+'СЕТ СН'!$F$15</f>
        <v>0</v>
      </c>
      <c r="E291" s="36">
        <f>SUMIFS(СВЦЭМ!$G$34:$G$777,СВЦЭМ!$A$34:$A$777,$A291,СВЦЭМ!$B$34:$B$777,E$261)+'СЕТ СН'!$F$15</f>
        <v>0</v>
      </c>
      <c r="F291" s="36">
        <f>SUMIFS(СВЦЭМ!$G$34:$G$777,СВЦЭМ!$A$34:$A$777,$A291,СВЦЭМ!$B$34:$B$777,F$261)+'СЕТ СН'!$F$15</f>
        <v>0</v>
      </c>
      <c r="G291" s="36">
        <f>SUMIFS(СВЦЭМ!$G$34:$G$777,СВЦЭМ!$A$34:$A$777,$A291,СВЦЭМ!$B$34:$B$777,G$261)+'СЕТ СН'!$F$15</f>
        <v>0</v>
      </c>
      <c r="H291" s="36">
        <f>SUMIFS(СВЦЭМ!$G$34:$G$777,СВЦЭМ!$A$34:$A$777,$A291,СВЦЭМ!$B$34:$B$777,H$261)+'СЕТ СН'!$F$15</f>
        <v>0</v>
      </c>
      <c r="I291" s="36">
        <f>SUMIFS(СВЦЭМ!$G$34:$G$777,СВЦЭМ!$A$34:$A$777,$A291,СВЦЭМ!$B$34:$B$777,I$261)+'СЕТ СН'!$F$15</f>
        <v>0</v>
      </c>
      <c r="J291" s="36">
        <f>SUMIFS(СВЦЭМ!$G$34:$G$777,СВЦЭМ!$A$34:$A$777,$A291,СВЦЭМ!$B$34:$B$777,J$261)+'СЕТ СН'!$F$15</f>
        <v>0</v>
      </c>
      <c r="K291" s="36">
        <f>SUMIFS(СВЦЭМ!$G$34:$G$777,СВЦЭМ!$A$34:$A$777,$A291,СВЦЭМ!$B$34:$B$777,K$261)+'СЕТ СН'!$F$15</f>
        <v>0</v>
      </c>
      <c r="L291" s="36">
        <f>SUMIFS(СВЦЭМ!$G$34:$G$777,СВЦЭМ!$A$34:$A$777,$A291,СВЦЭМ!$B$34:$B$777,L$261)+'СЕТ СН'!$F$15</f>
        <v>0</v>
      </c>
      <c r="M291" s="36">
        <f>SUMIFS(СВЦЭМ!$G$34:$G$777,СВЦЭМ!$A$34:$A$777,$A291,СВЦЭМ!$B$34:$B$777,M$261)+'СЕТ СН'!$F$15</f>
        <v>0</v>
      </c>
      <c r="N291" s="36">
        <f>SUMIFS(СВЦЭМ!$G$34:$G$777,СВЦЭМ!$A$34:$A$777,$A291,СВЦЭМ!$B$34:$B$777,N$261)+'СЕТ СН'!$F$15</f>
        <v>0</v>
      </c>
      <c r="O291" s="36">
        <f>SUMIFS(СВЦЭМ!$G$34:$G$777,СВЦЭМ!$A$34:$A$777,$A291,СВЦЭМ!$B$34:$B$777,O$261)+'СЕТ СН'!$F$15</f>
        <v>0</v>
      </c>
      <c r="P291" s="36">
        <f>SUMIFS(СВЦЭМ!$G$34:$G$777,СВЦЭМ!$A$34:$A$777,$A291,СВЦЭМ!$B$34:$B$777,P$261)+'СЕТ СН'!$F$15</f>
        <v>0</v>
      </c>
      <c r="Q291" s="36">
        <f>SUMIFS(СВЦЭМ!$G$34:$G$777,СВЦЭМ!$A$34:$A$777,$A291,СВЦЭМ!$B$34:$B$777,Q$261)+'СЕТ СН'!$F$15</f>
        <v>0</v>
      </c>
      <c r="R291" s="36">
        <f>SUMIFS(СВЦЭМ!$G$34:$G$777,СВЦЭМ!$A$34:$A$777,$A291,СВЦЭМ!$B$34:$B$777,R$261)+'СЕТ СН'!$F$15</f>
        <v>0</v>
      </c>
      <c r="S291" s="36">
        <f>SUMIFS(СВЦЭМ!$G$34:$G$777,СВЦЭМ!$A$34:$A$777,$A291,СВЦЭМ!$B$34:$B$777,S$261)+'СЕТ СН'!$F$15</f>
        <v>0</v>
      </c>
      <c r="T291" s="36">
        <f>SUMIFS(СВЦЭМ!$G$34:$G$777,СВЦЭМ!$A$34:$A$777,$A291,СВЦЭМ!$B$34:$B$777,T$261)+'СЕТ СН'!$F$15</f>
        <v>0</v>
      </c>
      <c r="U291" s="36">
        <f>SUMIFS(СВЦЭМ!$G$34:$G$777,СВЦЭМ!$A$34:$A$777,$A291,СВЦЭМ!$B$34:$B$777,U$261)+'СЕТ СН'!$F$15</f>
        <v>0</v>
      </c>
      <c r="V291" s="36">
        <f>SUMIFS(СВЦЭМ!$G$34:$G$777,СВЦЭМ!$A$34:$A$777,$A291,СВЦЭМ!$B$34:$B$777,V$261)+'СЕТ СН'!$F$15</f>
        <v>0</v>
      </c>
      <c r="W291" s="36">
        <f>SUMIFS(СВЦЭМ!$G$34:$G$777,СВЦЭМ!$A$34:$A$777,$A291,СВЦЭМ!$B$34:$B$777,W$261)+'СЕТ СН'!$F$15</f>
        <v>0</v>
      </c>
      <c r="X291" s="36">
        <f>SUMIFS(СВЦЭМ!$G$34:$G$777,СВЦЭМ!$A$34:$A$777,$A291,СВЦЭМ!$B$34:$B$777,X$261)+'СЕТ СН'!$F$15</f>
        <v>0</v>
      </c>
      <c r="Y291" s="36">
        <f>SUMIFS(СВЦЭМ!$G$34:$G$777,СВЦЭМ!$A$34:$A$777,$A291,СВЦЭМ!$B$34:$B$777,Y$261)+'СЕТ СН'!$F$15</f>
        <v>0</v>
      </c>
    </row>
    <row r="292" spans="1:27" ht="15.75" hidden="1" x14ac:dyDescent="0.2">
      <c r="A292" s="35">
        <f t="shared" si="7"/>
        <v>44105</v>
      </c>
      <c r="B292" s="36">
        <f>SUMIFS(СВЦЭМ!$G$34:$G$777,СВЦЭМ!$A$34:$A$777,$A292,СВЦЭМ!$B$34:$B$777,B$261)+'СЕТ СН'!$F$15</f>
        <v>0</v>
      </c>
      <c r="C292" s="36">
        <f>SUMIFS(СВЦЭМ!$G$34:$G$777,СВЦЭМ!$A$34:$A$777,$A292,СВЦЭМ!$B$34:$B$777,C$261)+'СЕТ СН'!$F$15</f>
        <v>0</v>
      </c>
      <c r="D292" s="36">
        <f>SUMIFS(СВЦЭМ!$G$34:$G$777,СВЦЭМ!$A$34:$A$777,$A292,СВЦЭМ!$B$34:$B$777,D$261)+'СЕТ СН'!$F$15</f>
        <v>0</v>
      </c>
      <c r="E292" s="36">
        <f>SUMIFS(СВЦЭМ!$G$34:$G$777,СВЦЭМ!$A$34:$A$777,$A292,СВЦЭМ!$B$34:$B$777,E$261)+'СЕТ СН'!$F$15</f>
        <v>0</v>
      </c>
      <c r="F292" s="36">
        <f>SUMIFS(СВЦЭМ!$G$34:$G$777,СВЦЭМ!$A$34:$A$777,$A292,СВЦЭМ!$B$34:$B$777,F$261)+'СЕТ СН'!$F$15</f>
        <v>0</v>
      </c>
      <c r="G292" s="36">
        <f>SUMIFS(СВЦЭМ!$G$34:$G$777,СВЦЭМ!$A$34:$A$777,$A292,СВЦЭМ!$B$34:$B$777,G$261)+'СЕТ СН'!$F$15</f>
        <v>0</v>
      </c>
      <c r="H292" s="36">
        <f>SUMIFS(СВЦЭМ!$G$34:$G$777,СВЦЭМ!$A$34:$A$777,$A292,СВЦЭМ!$B$34:$B$777,H$261)+'СЕТ СН'!$F$15</f>
        <v>0</v>
      </c>
      <c r="I292" s="36">
        <f>SUMIFS(СВЦЭМ!$G$34:$G$777,СВЦЭМ!$A$34:$A$777,$A292,СВЦЭМ!$B$34:$B$777,I$261)+'СЕТ СН'!$F$15</f>
        <v>0</v>
      </c>
      <c r="J292" s="36">
        <f>SUMIFS(СВЦЭМ!$G$34:$G$777,СВЦЭМ!$A$34:$A$777,$A292,СВЦЭМ!$B$34:$B$777,J$261)+'СЕТ СН'!$F$15</f>
        <v>0</v>
      </c>
      <c r="K292" s="36">
        <f>SUMIFS(СВЦЭМ!$G$34:$G$777,СВЦЭМ!$A$34:$A$777,$A292,СВЦЭМ!$B$34:$B$777,K$261)+'СЕТ СН'!$F$15</f>
        <v>0</v>
      </c>
      <c r="L292" s="36">
        <f>SUMIFS(СВЦЭМ!$G$34:$G$777,СВЦЭМ!$A$34:$A$777,$A292,СВЦЭМ!$B$34:$B$777,L$261)+'СЕТ СН'!$F$15</f>
        <v>0</v>
      </c>
      <c r="M292" s="36">
        <f>SUMIFS(СВЦЭМ!$G$34:$G$777,СВЦЭМ!$A$34:$A$777,$A292,СВЦЭМ!$B$34:$B$777,M$261)+'СЕТ СН'!$F$15</f>
        <v>0</v>
      </c>
      <c r="N292" s="36">
        <f>SUMIFS(СВЦЭМ!$G$34:$G$777,СВЦЭМ!$A$34:$A$777,$A292,СВЦЭМ!$B$34:$B$777,N$261)+'СЕТ СН'!$F$15</f>
        <v>0</v>
      </c>
      <c r="O292" s="36">
        <f>SUMIFS(СВЦЭМ!$G$34:$G$777,СВЦЭМ!$A$34:$A$777,$A292,СВЦЭМ!$B$34:$B$777,O$261)+'СЕТ СН'!$F$15</f>
        <v>0</v>
      </c>
      <c r="P292" s="36">
        <f>SUMIFS(СВЦЭМ!$G$34:$G$777,СВЦЭМ!$A$34:$A$777,$A292,СВЦЭМ!$B$34:$B$777,P$261)+'СЕТ СН'!$F$15</f>
        <v>0</v>
      </c>
      <c r="Q292" s="36">
        <f>SUMIFS(СВЦЭМ!$G$34:$G$777,СВЦЭМ!$A$34:$A$777,$A292,СВЦЭМ!$B$34:$B$777,Q$261)+'СЕТ СН'!$F$15</f>
        <v>0</v>
      </c>
      <c r="R292" s="36">
        <f>SUMIFS(СВЦЭМ!$G$34:$G$777,СВЦЭМ!$A$34:$A$777,$A292,СВЦЭМ!$B$34:$B$777,R$261)+'СЕТ СН'!$F$15</f>
        <v>0</v>
      </c>
      <c r="S292" s="36">
        <f>SUMIFS(СВЦЭМ!$G$34:$G$777,СВЦЭМ!$A$34:$A$777,$A292,СВЦЭМ!$B$34:$B$777,S$261)+'СЕТ СН'!$F$15</f>
        <v>0</v>
      </c>
      <c r="T292" s="36">
        <f>SUMIFS(СВЦЭМ!$G$34:$G$777,СВЦЭМ!$A$34:$A$777,$A292,СВЦЭМ!$B$34:$B$777,T$261)+'СЕТ СН'!$F$15</f>
        <v>0</v>
      </c>
      <c r="U292" s="36">
        <f>SUMIFS(СВЦЭМ!$G$34:$G$777,СВЦЭМ!$A$34:$A$777,$A292,СВЦЭМ!$B$34:$B$777,U$261)+'СЕТ СН'!$F$15</f>
        <v>0</v>
      </c>
      <c r="V292" s="36">
        <f>SUMIFS(СВЦЭМ!$G$34:$G$777,СВЦЭМ!$A$34:$A$777,$A292,СВЦЭМ!$B$34:$B$777,V$261)+'СЕТ СН'!$F$15</f>
        <v>0</v>
      </c>
      <c r="W292" s="36">
        <f>SUMIFS(СВЦЭМ!$G$34:$G$777,СВЦЭМ!$A$34:$A$777,$A292,СВЦЭМ!$B$34:$B$777,W$261)+'СЕТ СН'!$F$15</f>
        <v>0</v>
      </c>
      <c r="X292" s="36">
        <f>SUMIFS(СВЦЭМ!$G$34:$G$777,СВЦЭМ!$A$34:$A$777,$A292,СВЦЭМ!$B$34:$B$777,X$261)+'СЕТ СН'!$F$15</f>
        <v>0</v>
      </c>
      <c r="Y292" s="36">
        <f>SUMIFS(СВЦЭМ!$G$34:$G$777,СВЦЭМ!$A$34:$A$777,$A292,СВЦЭМ!$B$34:$B$777,Y$261)+'СЕТ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01.09.2020</v>
      </c>
      <c r="B297" s="36">
        <f>SUMIFS(СВЦЭМ!$H$34:$H$777,СВЦЭМ!$A$34:$A$777,$A297,СВЦЭМ!$B$34:$B$777,B$296)+'СЕТ СН'!$F$15</f>
        <v>0</v>
      </c>
      <c r="C297" s="36">
        <f>SUMIFS(СВЦЭМ!$H$34:$H$777,СВЦЭМ!$A$34:$A$777,$A297,СВЦЭМ!$B$34:$B$777,C$296)+'СЕТ СН'!$F$15</f>
        <v>0</v>
      </c>
      <c r="D297" s="36">
        <f>SUMIFS(СВЦЭМ!$H$34:$H$777,СВЦЭМ!$A$34:$A$777,$A297,СВЦЭМ!$B$34:$B$777,D$296)+'СЕТ СН'!$F$15</f>
        <v>0</v>
      </c>
      <c r="E297" s="36">
        <f>SUMIFS(СВЦЭМ!$H$34:$H$777,СВЦЭМ!$A$34:$A$777,$A297,СВЦЭМ!$B$34:$B$777,E$296)+'СЕТ СН'!$F$15</f>
        <v>0</v>
      </c>
      <c r="F297" s="36">
        <f>SUMIFS(СВЦЭМ!$H$34:$H$777,СВЦЭМ!$A$34:$A$777,$A297,СВЦЭМ!$B$34:$B$777,F$296)+'СЕТ СН'!$F$15</f>
        <v>0</v>
      </c>
      <c r="G297" s="36">
        <f>SUMIFS(СВЦЭМ!$H$34:$H$777,СВЦЭМ!$A$34:$A$777,$A297,СВЦЭМ!$B$34:$B$777,G$296)+'СЕТ СН'!$F$15</f>
        <v>0</v>
      </c>
      <c r="H297" s="36">
        <f>SUMIFS(СВЦЭМ!$H$34:$H$777,СВЦЭМ!$A$34:$A$777,$A297,СВЦЭМ!$B$34:$B$777,H$296)+'СЕТ СН'!$F$15</f>
        <v>0</v>
      </c>
      <c r="I297" s="36">
        <f>SUMIFS(СВЦЭМ!$H$34:$H$777,СВЦЭМ!$A$34:$A$777,$A297,СВЦЭМ!$B$34:$B$777,I$296)+'СЕТ СН'!$F$15</f>
        <v>0</v>
      </c>
      <c r="J297" s="36">
        <f>SUMIFS(СВЦЭМ!$H$34:$H$777,СВЦЭМ!$A$34:$A$777,$A297,СВЦЭМ!$B$34:$B$777,J$296)+'СЕТ СН'!$F$15</f>
        <v>0</v>
      </c>
      <c r="K297" s="36">
        <f>SUMIFS(СВЦЭМ!$H$34:$H$777,СВЦЭМ!$A$34:$A$777,$A297,СВЦЭМ!$B$34:$B$777,K$296)+'СЕТ СН'!$F$15</f>
        <v>0</v>
      </c>
      <c r="L297" s="36">
        <f>SUMIFS(СВЦЭМ!$H$34:$H$777,СВЦЭМ!$A$34:$A$777,$A297,СВЦЭМ!$B$34:$B$777,L$296)+'СЕТ СН'!$F$15</f>
        <v>0</v>
      </c>
      <c r="M297" s="36">
        <f>SUMIFS(СВЦЭМ!$H$34:$H$777,СВЦЭМ!$A$34:$A$777,$A297,СВЦЭМ!$B$34:$B$777,M$296)+'СЕТ СН'!$F$15</f>
        <v>0</v>
      </c>
      <c r="N297" s="36">
        <f>SUMIFS(СВЦЭМ!$H$34:$H$777,СВЦЭМ!$A$34:$A$777,$A297,СВЦЭМ!$B$34:$B$777,N$296)+'СЕТ СН'!$F$15</f>
        <v>0</v>
      </c>
      <c r="O297" s="36">
        <f>SUMIFS(СВЦЭМ!$H$34:$H$777,СВЦЭМ!$A$34:$A$777,$A297,СВЦЭМ!$B$34:$B$777,O$296)+'СЕТ СН'!$F$15</f>
        <v>0</v>
      </c>
      <c r="P297" s="36">
        <f>SUMIFS(СВЦЭМ!$H$34:$H$777,СВЦЭМ!$A$34:$A$777,$A297,СВЦЭМ!$B$34:$B$777,P$296)+'СЕТ СН'!$F$15</f>
        <v>0</v>
      </c>
      <c r="Q297" s="36">
        <f>SUMIFS(СВЦЭМ!$H$34:$H$777,СВЦЭМ!$A$34:$A$777,$A297,СВЦЭМ!$B$34:$B$777,Q$296)+'СЕТ СН'!$F$15</f>
        <v>0</v>
      </c>
      <c r="R297" s="36">
        <f>SUMIFS(СВЦЭМ!$H$34:$H$777,СВЦЭМ!$A$34:$A$777,$A297,СВЦЭМ!$B$34:$B$777,R$296)+'СЕТ СН'!$F$15</f>
        <v>0</v>
      </c>
      <c r="S297" s="36">
        <f>SUMIFS(СВЦЭМ!$H$34:$H$777,СВЦЭМ!$A$34:$A$777,$A297,СВЦЭМ!$B$34:$B$777,S$296)+'СЕТ СН'!$F$15</f>
        <v>0</v>
      </c>
      <c r="T297" s="36">
        <f>SUMIFS(СВЦЭМ!$H$34:$H$777,СВЦЭМ!$A$34:$A$777,$A297,СВЦЭМ!$B$34:$B$777,T$296)+'СЕТ СН'!$F$15</f>
        <v>0</v>
      </c>
      <c r="U297" s="36">
        <f>SUMIFS(СВЦЭМ!$H$34:$H$777,СВЦЭМ!$A$34:$A$777,$A297,СВЦЭМ!$B$34:$B$777,U$296)+'СЕТ СН'!$F$15</f>
        <v>0</v>
      </c>
      <c r="V297" s="36">
        <f>SUMIFS(СВЦЭМ!$H$34:$H$777,СВЦЭМ!$A$34:$A$777,$A297,СВЦЭМ!$B$34:$B$777,V$296)+'СЕТ СН'!$F$15</f>
        <v>0</v>
      </c>
      <c r="W297" s="36">
        <f>SUMIFS(СВЦЭМ!$H$34:$H$777,СВЦЭМ!$A$34:$A$777,$A297,СВЦЭМ!$B$34:$B$777,W$296)+'СЕТ СН'!$F$15</f>
        <v>0</v>
      </c>
      <c r="X297" s="36">
        <f>SUMIFS(СВЦЭМ!$H$34:$H$777,СВЦЭМ!$A$34:$A$777,$A297,СВЦЭМ!$B$34:$B$777,X$296)+'СЕТ СН'!$F$15</f>
        <v>0</v>
      </c>
      <c r="Y297" s="36">
        <f>SUMIFS(СВЦЭМ!$H$34:$H$777,СВЦЭМ!$A$34:$A$777,$A297,СВЦЭМ!$B$34:$B$777,Y$296)+'СЕТ СН'!$F$15</f>
        <v>0</v>
      </c>
      <c r="AA297" s="45"/>
    </row>
    <row r="298" spans="1:27" ht="15.75" hidden="1" x14ac:dyDescent="0.2">
      <c r="A298" s="35">
        <f>A297+1</f>
        <v>44076</v>
      </c>
      <c r="B298" s="36">
        <f>SUMIFS(СВЦЭМ!$H$34:$H$777,СВЦЭМ!$A$34:$A$777,$A298,СВЦЭМ!$B$34:$B$777,B$296)+'СЕТ СН'!$F$15</f>
        <v>0</v>
      </c>
      <c r="C298" s="36">
        <f>SUMIFS(СВЦЭМ!$H$34:$H$777,СВЦЭМ!$A$34:$A$777,$A298,СВЦЭМ!$B$34:$B$777,C$296)+'СЕТ СН'!$F$15</f>
        <v>0</v>
      </c>
      <c r="D298" s="36">
        <f>SUMIFS(СВЦЭМ!$H$34:$H$777,СВЦЭМ!$A$34:$A$777,$A298,СВЦЭМ!$B$34:$B$777,D$296)+'СЕТ СН'!$F$15</f>
        <v>0</v>
      </c>
      <c r="E298" s="36">
        <f>SUMIFS(СВЦЭМ!$H$34:$H$777,СВЦЭМ!$A$34:$A$777,$A298,СВЦЭМ!$B$34:$B$777,E$296)+'СЕТ СН'!$F$15</f>
        <v>0</v>
      </c>
      <c r="F298" s="36">
        <f>SUMIFS(СВЦЭМ!$H$34:$H$777,СВЦЭМ!$A$34:$A$777,$A298,СВЦЭМ!$B$34:$B$777,F$296)+'СЕТ СН'!$F$15</f>
        <v>0</v>
      </c>
      <c r="G298" s="36">
        <f>SUMIFS(СВЦЭМ!$H$34:$H$777,СВЦЭМ!$A$34:$A$777,$A298,СВЦЭМ!$B$34:$B$777,G$296)+'СЕТ СН'!$F$15</f>
        <v>0</v>
      </c>
      <c r="H298" s="36">
        <f>SUMIFS(СВЦЭМ!$H$34:$H$777,СВЦЭМ!$A$34:$A$777,$A298,СВЦЭМ!$B$34:$B$777,H$296)+'СЕТ СН'!$F$15</f>
        <v>0</v>
      </c>
      <c r="I298" s="36">
        <f>SUMIFS(СВЦЭМ!$H$34:$H$777,СВЦЭМ!$A$34:$A$777,$A298,СВЦЭМ!$B$34:$B$777,I$296)+'СЕТ СН'!$F$15</f>
        <v>0</v>
      </c>
      <c r="J298" s="36">
        <f>SUMIFS(СВЦЭМ!$H$34:$H$777,СВЦЭМ!$A$34:$A$777,$A298,СВЦЭМ!$B$34:$B$777,J$296)+'СЕТ СН'!$F$15</f>
        <v>0</v>
      </c>
      <c r="K298" s="36">
        <f>SUMIFS(СВЦЭМ!$H$34:$H$777,СВЦЭМ!$A$34:$A$777,$A298,СВЦЭМ!$B$34:$B$777,K$296)+'СЕТ СН'!$F$15</f>
        <v>0</v>
      </c>
      <c r="L298" s="36">
        <f>SUMIFS(СВЦЭМ!$H$34:$H$777,СВЦЭМ!$A$34:$A$777,$A298,СВЦЭМ!$B$34:$B$777,L$296)+'СЕТ СН'!$F$15</f>
        <v>0</v>
      </c>
      <c r="M298" s="36">
        <f>SUMIFS(СВЦЭМ!$H$34:$H$777,СВЦЭМ!$A$34:$A$777,$A298,СВЦЭМ!$B$34:$B$777,M$296)+'СЕТ СН'!$F$15</f>
        <v>0</v>
      </c>
      <c r="N298" s="36">
        <f>SUMIFS(СВЦЭМ!$H$34:$H$777,СВЦЭМ!$A$34:$A$777,$A298,СВЦЭМ!$B$34:$B$777,N$296)+'СЕТ СН'!$F$15</f>
        <v>0</v>
      </c>
      <c r="O298" s="36">
        <f>SUMIFS(СВЦЭМ!$H$34:$H$777,СВЦЭМ!$A$34:$A$777,$A298,СВЦЭМ!$B$34:$B$777,O$296)+'СЕТ СН'!$F$15</f>
        <v>0</v>
      </c>
      <c r="P298" s="36">
        <f>SUMIFS(СВЦЭМ!$H$34:$H$777,СВЦЭМ!$A$34:$A$777,$A298,СВЦЭМ!$B$34:$B$777,P$296)+'СЕТ СН'!$F$15</f>
        <v>0</v>
      </c>
      <c r="Q298" s="36">
        <f>SUMIFS(СВЦЭМ!$H$34:$H$777,СВЦЭМ!$A$34:$A$777,$A298,СВЦЭМ!$B$34:$B$777,Q$296)+'СЕТ СН'!$F$15</f>
        <v>0</v>
      </c>
      <c r="R298" s="36">
        <f>SUMIFS(СВЦЭМ!$H$34:$H$777,СВЦЭМ!$A$34:$A$777,$A298,СВЦЭМ!$B$34:$B$777,R$296)+'СЕТ СН'!$F$15</f>
        <v>0</v>
      </c>
      <c r="S298" s="36">
        <f>SUMIFS(СВЦЭМ!$H$34:$H$777,СВЦЭМ!$A$34:$A$777,$A298,СВЦЭМ!$B$34:$B$777,S$296)+'СЕТ СН'!$F$15</f>
        <v>0</v>
      </c>
      <c r="T298" s="36">
        <f>SUMIFS(СВЦЭМ!$H$34:$H$777,СВЦЭМ!$A$34:$A$777,$A298,СВЦЭМ!$B$34:$B$777,T$296)+'СЕТ СН'!$F$15</f>
        <v>0</v>
      </c>
      <c r="U298" s="36">
        <f>SUMIFS(СВЦЭМ!$H$34:$H$777,СВЦЭМ!$A$34:$A$777,$A298,СВЦЭМ!$B$34:$B$777,U$296)+'СЕТ СН'!$F$15</f>
        <v>0</v>
      </c>
      <c r="V298" s="36">
        <f>SUMIFS(СВЦЭМ!$H$34:$H$777,СВЦЭМ!$A$34:$A$777,$A298,СВЦЭМ!$B$34:$B$777,V$296)+'СЕТ СН'!$F$15</f>
        <v>0</v>
      </c>
      <c r="W298" s="36">
        <f>SUMIFS(СВЦЭМ!$H$34:$H$777,СВЦЭМ!$A$34:$A$777,$A298,СВЦЭМ!$B$34:$B$777,W$296)+'СЕТ СН'!$F$15</f>
        <v>0</v>
      </c>
      <c r="X298" s="36">
        <f>SUMIFS(СВЦЭМ!$H$34:$H$777,СВЦЭМ!$A$34:$A$777,$A298,СВЦЭМ!$B$34:$B$777,X$296)+'СЕТ СН'!$F$15</f>
        <v>0</v>
      </c>
      <c r="Y298" s="36">
        <f>SUMIFS(СВЦЭМ!$H$34:$H$777,СВЦЭМ!$A$34:$A$777,$A298,СВЦЭМ!$B$34:$B$777,Y$296)+'СЕТ СН'!$F$15</f>
        <v>0</v>
      </c>
    </row>
    <row r="299" spans="1:27" ht="15.75" hidden="1" x14ac:dyDescent="0.2">
      <c r="A299" s="35">
        <f t="shared" ref="A299:A327" si="8">A298+1</f>
        <v>44077</v>
      </c>
      <c r="B299" s="36">
        <f>SUMIFS(СВЦЭМ!$H$34:$H$777,СВЦЭМ!$A$34:$A$777,$A299,СВЦЭМ!$B$34:$B$777,B$296)+'СЕТ СН'!$F$15</f>
        <v>0</v>
      </c>
      <c r="C299" s="36">
        <f>SUMIFS(СВЦЭМ!$H$34:$H$777,СВЦЭМ!$A$34:$A$777,$A299,СВЦЭМ!$B$34:$B$777,C$296)+'СЕТ СН'!$F$15</f>
        <v>0</v>
      </c>
      <c r="D299" s="36">
        <f>SUMIFS(СВЦЭМ!$H$34:$H$777,СВЦЭМ!$A$34:$A$777,$A299,СВЦЭМ!$B$34:$B$777,D$296)+'СЕТ СН'!$F$15</f>
        <v>0</v>
      </c>
      <c r="E299" s="36">
        <f>SUMIFS(СВЦЭМ!$H$34:$H$777,СВЦЭМ!$A$34:$A$777,$A299,СВЦЭМ!$B$34:$B$777,E$296)+'СЕТ СН'!$F$15</f>
        <v>0</v>
      </c>
      <c r="F299" s="36">
        <f>SUMIFS(СВЦЭМ!$H$34:$H$777,СВЦЭМ!$A$34:$A$777,$A299,СВЦЭМ!$B$34:$B$777,F$296)+'СЕТ СН'!$F$15</f>
        <v>0</v>
      </c>
      <c r="G299" s="36">
        <f>SUMIFS(СВЦЭМ!$H$34:$H$777,СВЦЭМ!$A$34:$A$777,$A299,СВЦЭМ!$B$34:$B$777,G$296)+'СЕТ СН'!$F$15</f>
        <v>0</v>
      </c>
      <c r="H299" s="36">
        <f>SUMIFS(СВЦЭМ!$H$34:$H$777,СВЦЭМ!$A$34:$A$777,$A299,СВЦЭМ!$B$34:$B$777,H$296)+'СЕТ СН'!$F$15</f>
        <v>0</v>
      </c>
      <c r="I299" s="36">
        <f>SUMIFS(СВЦЭМ!$H$34:$H$777,СВЦЭМ!$A$34:$A$777,$A299,СВЦЭМ!$B$34:$B$777,I$296)+'СЕТ СН'!$F$15</f>
        <v>0</v>
      </c>
      <c r="J299" s="36">
        <f>SUMIFS(СВЦЭМ!$H$34:$H$777,СВЦЭМ!$A$34:$A$777,$A299,СВЦЭМ!$B$34:$B$777,J$296)+'СЕТ СН'!$F$15</f>
        <v>0</v>
      </c>
      <c r="K299" s="36">
        <f>SUMIFS(СВЦЭМ!$H$34:$H$777,СВЦЭМ!$A$34:$A$777,$A299,СВЦЭМ!$B$34:$B$777,K$296)+'СЕТ СН'!$F$15</f>
        <v>0</v>
      </c>
      <c r="L299" s="36">
        <f>SUMIFS(СВЦЭМ!$H$34:$H$777,СВЦЭМ!$A$34:$A$777,$A299,СВЦЭМ!$B$34:$B$777,L$296)+'СЕТ СН'!$F$15</f>
        <v>0</v>
      </c>
      <c r="M299" s="36">
        <f>SUMIFS(СВЦЭМ!$H$34:$H$777,СВЦЭМ!$A$34:$A$777,$A299,СВЦЭМ!$B$34:$B$777,M$296)+'СЕТ СН'!$F$15</f>
        <v>0</v>
      </c>
      <c r="N299" s="36">
        <f>SUMIFS(СВЦЭМ!$H$34:$H$777,СВЦЭМ!$A$34:$A$777,$A299,СВЦЭМ!$B$34:$B$777,N$296)+'СЕТ СН'!$F$15</f>
        <v>0</v>
      </c>
      <c r="O299" s="36">
        <f>SUMIFS(СВЦЭМ!$H$34:$H$777,СВЦЭМ!$A$34:$A$777,$A299,СВЦЭМ!$B$34:$B$777,O$296)+'СЕТ СН'!$F$15</f>
        <v>0</v>
      </c>
      <c r="P299" s="36">
        <f>SUMIFS(СВЦЭМ!$H$34:$H$777,СВЦЭМ!$A$34:$A$777,$A299,СВЦЭМ!$B$34:$B$777,P$296)+'СЕТ СН'!$F$15</f>
        <v>0</v>
      </c>
      <c r="Q299" s="36">
        <f>SUMIFS(СВЦЭМ!$H$34:$H$777,СВЦЭМ!$A$34:$A$777,$A299,СВЦЭМ!$B$34:$B$777,Q$296)+'СЕТ СН'!$F$15</f>
        <v>0</v>
      </c>
      <c r="R299" s="36">
        <f>SUMIFS(СВЦЭМ!$H$34:$H$777,СВЦЭМ!$A$34:$A$777,$A299,СВЦЭМ!$B$34:$B$777,R$296)+'СЕТ СН'!$F$15</f>
        <v>0</v>
      </c>
      <c r="S299" s="36">
        <f>SUMIFS(СВЦЭМ!$H$34:$H$777,СВЦЭМ!$A$34:$A$777,$A299,СВЦЭМ!$B$34:$B$777,S$296)+'СЕТ СН'!$F$15</f>
        <v>0</v>
      </c>
      <c r="T299" s="36">
        <f>SUMIFS(СВЦЭМ!$H$34:$H$777,СВЦЭМ!$A$34:$A$777,$A299,СВЦЭМ!$B$34:$B$777,T$296)+'СЕТ СН'!$F$15</f>
        <v>0</v>
      </c>
      <c r="U299" s="36">
        <f>SUMIFS(СВЦЭМ!$H$34:$H$777,СВЦЭМ!$A$34:$A$777,$A299,СВЦЭМ!$B$34:$B$777,U$296)+'СЕТ СН'!$F$15</f>
        <v>0</v>
      </c>
      <c r="V299" s="36">
        <f>SUMIFS(СВЦЭМ!$H$34:$H$777,СВЦЭМ!$A$34:$A$777,$A299,СВЦЭМ!$B$34:$B$777,V$296)+'СЕТ СН'!$F$15</f>
        <v>0</v>
      </c>
      <c r="W299" s="36">
        <f>SUMIFS(СВЦЭМ!$H$34:$H$777,СВЦЭМ!$A$34:$A$777,$A299,СВЦЭМ!$B$34:$B$777,W$296)+'СЕТ СН'!$F$15</f>
        <v>0</v>
      </c>
      <c r="X299" s="36">
        <f>SUMIFS(СВЦЭМ!$H$34:$H$777,СВЦЭМ!$A$34:$A$777,$A299,СВЦЭМ!$B$34:$B$777,X$296)+'СЕТ СН'!$F$15</f>
        <v>0</v>
      </c>
      <c r="Y299" s="36">
        <f>SUMIFS(СВЦЭМ!$H$34:$H$777,СВЦЭМ!$A$34:$A$777,$A299,СВЦЭМ!$B$34:$B$777,Y$296)+'СЕТ СН'!$F$15</f>
        <v>0</v>
      </c>
    </row>
    <row r="300" spans="1:27" ht="15.75" hidden="1" x14ac:dyDescent="0.2">
      <c r="A300" s="35">
        <f t="shared" si="8"/>
        <v>44078</v>
      </c>
      <c r="B300" s="36">
        <f>SUMIFS(СВЦЭМ!$H$34:$H$777,СВЦЭМ!$A$34:$A$777,$A300,СВЦЭМ!$B$34:$B$777,B$296)+'СЕТ СН'!$F$15</f>
        <v>0</v>
      </c>
      <c r="C300" s="36">
        <f>SUMIFS(СВЦЭМ!$H$34:$H$777,СВЦЭМ!$A$34:$A$777,$A300,СВЦЭМ!$B$34:$B$777,C$296)+'СЕТ СН'!$F$15</f>
        <v>0</v>
      </c>
      <c r="D300" s="36">
        <f>SUMIFS(СВЦЭМ!$H$34:$H$777,СВЦЭМ!$A$34:$A$777,$A300,СВЦЭМ!$B$34:$B$777,D$296)+'СЕТ СН'!$F$15</f>
        <v>0</v>
      </c>
      <c r="E300" s="36">
        <f>SUMIFS(СВЦЭМ!$H$34:$H$777,СВЦЭМ!$A$34:$A$777,$A300,СВЦЭМ!$B$34:$B$777,E$296)+'СЕТ СН'!$F$15</f>
        <v>0</v>
      </c>
      <c r="F300" s="36">
        <f>SUMIFS(СВЦЭМ!$H$34:$H$777,СВЦЭМ!$A$34:$A$777,$A300,СВЦЭМ!$B$34:$B$777,F$296)+'СЕТ СН'!$F$15</f>
        <v>0</v>
      </c>
      <c r="G300" s="36">
        <f>SUMIFS(СВЦЭМ!$H$34:$H$777,СВЦЭМ!$A$34:$A$777,$A300,СВЦЭМ!$B$34:$B$777,G$296)+'СЕТ СН'!$F$15</f>
        <v>0</v>
      </c>
      <c r="H300" s="36">
        <f>SUMIFS(СВЦЭМ!$H$34:$H$777,СВЦЭМ!$A$34:$A$777,$A300,СВЦЭМ!$B$34:$B$777,H$296)+'СЕТ СН'!$F$15</f>
        <v>0</v>
      </c>
      <c r="I300" s="36">
        <f>SUMIFS(СВЦЭМ!$H$34:$H$777,СВЦЭМ!$A$34:$A$777,$A300,СВЦЭМ!$B$34:$B$777,I$296)+'СЕТ СН'!$F$15</f>
        <v>0</v>
      </c>
      <c r="J300" s="36">
        <f>SUMIFS(СВЦЭМ!$H$34:$H$777,СВЦЭМ!$A$34:$A$777,$A300,СВЦЭМ!$B$34:$B$777,J$296)+'СЕТ СН'!$F$15</f>
        <v>0</v>
      </c>
      <c r="K300" s="36">
        <f>SUMIFS(СВЦЭМ!$H$34:$H$777,СВЦЭМ!$A$34:$A$777,$A300,СВЦЭМ!$B$34:$B$777,K$296)+'СЕТ СН'!$F$15</f>
        <v>0</v>
      </c>
      <c r="L300" s="36">
        <f>SUMIFS(СВЦЭМ!$H$34:$H$777,СВЦЭМ!$A$34:$A$777,$A300,СВЦЭМ!$B$34:$B$777,L$296)+'СЕТ СН'!$F$15</f>
        <v>0</v>
      </c>
      <c r="M300" s="36">
        <f>SUMIFS(СВЦЭМ!$H$34:$H$777,СВЦЭМ!$A$34:$A$777,$A300,СВЦЭМ!$B$34:$B$777,M$296)+'СЕТ СН'!$F$15</f>
        <v>0</v>
      </c>
      <c r="N300" s="36">
        <f>SUMIFS(СВЦЭМ!$H$34:$H$777,СВЦЭМ!$A$34:$A$777,$A300,СВЦЭМ!$B$34:$B$777,N$296)+'СЕТ СН'!$F$15</f>
        <v>0</v>
      </c>
      <c r="O300" s="36">
        <f>SUMIFS(СВЦЭМ!$H$34:$H$777,СВЦЭМ!$A$34:$A$777,$A300,СВЦЭМ!$B$34:$B$777,O$296)+'СЕТ СН'!$F$15</f>
        <v>0</v>
      </c>
      <c r="P300" s="36">
        <f>SUMIFS(СВЦЭМ!$H$34:$H$777,СВЦЭМ!$A$34:$A$777,$A300,СВЦЭМ!$B$34:$B$777,P$296)+'СЕТ СН'!$F$15</f>
        <v>0</v>
      </c>
      <c r="Q300" s="36">
        <f>SUMIFS(СВЦЭМ!$H$34:$H$777,СВЦЭМ!$A$34:$A$777,$A300,СВЦЭМ!$B$34:$B$777,Q$296)+'СЕТ СН'!$F$15</f>
        <v>0</v>
      </c>
      <c r="R300" s="36">
        <f>SUMIFS(СВЦЭМ!$H$34:$H$777,СВЦЭМ!$A$34:$A$777,$A300,СВЦЭМ!$B$34:$B$777,R$296)+'СЕТ СН'!$F$15</f>
        <v>0</v>
      </c>
      <c r="S300" s="36">
        <f>SUMIFS(СВЦЭМ!$H$34:$H$777,СВЦЭМ!$A$34:$A$777,$A300,СВЦЭМ!$B$34:$B$777,S$296)+'СЕТ СН'!$F$15</f>
        <v>0</v>
      </c>
      <c r="T300" s="36">
        <f>SUMIFS(СВЦЭМ!$H$34:$H$777,СВЦЭМ!$A$34:$A$777,$A300,СВЦЭМ!$B$34:$B$777,T$296)+'СЕТ СН'!$F$15</f>
        <v>0</v>
      </c>
      <c r="U300" s="36">
        <f>SUMIFS(СВЦЭМ!$H$34:$H$777,СВЦЭМ!$A$34:$A$777,$A300,СВЦЭМ!$B$34:$B$777,U$296)+'СЕТ СН'!$F$15</f>
        <v>0</v>
      </c>
      <c r="V300" s="36">
        <f>SUMIFS(СВЦЭМ!$H$34:$H$777,СВЦЭМ!$A$34:$A$777,$A300,СВЦЭМ!$B$34:$B$777,V$296)+'СЕТ СН'!$F$15</f>
        <v>0</v>
      </c>
      <c r="W300" s="36">
        <f>SUMIFS(СВЦЭМ!$H$34:$H$777,СВЦЭМ!$A$34:$A$777,$A300,СВЦЭМ!$B$34:$B$777,W$296)+'СЕТ СН'!$F$15</f>
        <v>0</v>
      </c>
      <c r="X300" s="36">
        <f>SUMIFS(СВЦЭМ!$H$34:$H$777,СВЦЭМ!$A$34:$A$777,$A300,СВЦЭМ!$B$34:$B$777,X$296)+'СЕТ СН'!$F$15</f>
        <v>0</v>
      </c>
      <c r="Y300" s="36">
        <f>SUMIFS(СВЦЭМ!$H$34:$H$777,СВЦЭМ!$A$34:$A$777,$A300,СВЦЭМ!$B$34:$B$777,Y$296)+'СЕТ СН'!$F$15</f>
        <v>0</v>
      </c>
    </row>
    <row r="301" spans="1:27" ht="15.75" hidden="1" x14ac:dyDescent="0.2">
      <c r="A301" s="35">
        <f t="shared" si="8"/>
        <v>44079</v>
      </c>
      <c r="B301" s="36">
        <f>SUMIFS(СВЦЭМ!$H$34:$H$777,СВЦЭМ!$A$34:$A$777,$A301,СВЦЭМ!$B$34:$B$777,B$296)+'СЕТ СН'!$F$15</f>
        <v>0</v>
      </c>
      <c r="C301" s="36">
        <f>SUMIFS(СВЦЭМ!$H$34:$H$777,СВЦЭМ!$A$34:$A$777,$A301,СВЦЭМ!$B$34:$B$777,C$296)+'СЕТ СН'!$F$15</f>
        <v>0</v>
      </c>
      <c r="D301" s="36">
        <f>SUMIFS(СВЦЭМ!$H$34:$H$777,СВЦЭМ!$A$34:$A$777,$A301,СВЦЭМ!$B$34:$B$777,D$296)+'СЕТ СН'!$F$15</f>
        <v>0</v>
      </c>
      <c r="E301" s="36">
        <f>SUMIFS(СВЦЭМ!$H$34:$H$777,СВЦЭМ!$A$34:$A$777,$A301,СВЦЭМ!$B$34:$B$777,E$296)+'СЕТ СН'!$F$15</f>
        <v>0</v>
      </c>
      <c r="F301" s="36">
        <f>SUMIFS(СВЦЭМ!$H$34:$H$777,СВЦЭМ!$A$34:$A$777,$A301,СВЦЭМ!$B$34:$B$777,F$296)+'СЕТ СН'!$F$15</f>
        <v>0</v>
      </c>
      <c r="G301" s="36">
        <f>SUMIFS(СВЦЭМ!$H$34:$H$777,СВЦЭМ!$A$34:$A$777,$A301,СВЦЭМ!$B$34:$B$777,G$296)+'СЕТ СН'!$F$15</f>
        <v>0</v>
      </c>
      <c r="H301" s="36">
        <f>SUMIFS(СВЦЭМ!$H$34:$H$777,СВЦЭМ!$A$34:$A$777,$A301,СВЦЭМ!$B$34:$B$777,H$296)+'СЕТ СН'!$F$15</f>
        <v>0</v>
      </c>
      <c r="I301" s="36">
        <f>SUMIFS(СВЦЭМ!$H$34:$H$777,СВЦЭМ!$A$34:$A$777,$A301,СВЦЭМ!$B$34:$B$777,I$296)+'СЕТ СН'!$F$15</f>
        <v>0</v>
      </c>
      <c r="J301" s="36">
        <f>SUMIFS(СВЦЭМ!$H$34:$H$777,СВЦЭМ!$A$34:$A$777,$A301,СВЦЭМ!$B$34:$B$777,J$296)+'СЕТ СН'!$F$15</f>
        <v>0</v>
      </c>
      <c r="K301" s="36">
        <f>SUMIFS(СВЦЭМ!$H$34:$H$777,СВЦЭМ!$A$34:$A$777,$A301,СВЦЭМ!$B$34:$B$777,K$296)+'СЕТ СН'!$F$15</f>
        <v>0</v>
      </c>
      <c r="L301" s="36">
        <f>SUMIFS(СВЦЭМ!$H$34:$H$777,СВЦЭМ!$A$34:$A$777,$A301,СВЦЭМ!$B$34:$B$777,L$296)+'СЕТ СН'!$F$15</f>
        <v>0</v>
      </c>
      <c r="M301" s="36">
        <f>SUMIFS(СВЦЭМ!$H$34:$H$777,СВЦЭМ!$A$34:$A$777,$A301,СВЦЭМ!$B$34:$B$777,M$296)+'СЕТ СН'!$F$15</f>
        <v>0</v>
      </c>
      <c r="N301" s="36">
        <f>SUMIFS(СВЦЭМ!$H$34:$H$777,СВЦЭМ!$A$34:$A$777,$A301,СВЦЭМ!$B$34:$B$777,N$296)+'СЕТ СН'!$F$15</f>
        <v>0</v>
      </c>
      <c r="O301" s="36">
        <f>SUMIFS(СВЦЭМ!$H$34:$H$777,СВЦЭМ!$A$34:$A$777,$A301,СВЦЭМ!$B$34:$B$777,O$296)+'СЕТ СН'!$F$15</f>
        <v>0</v>
      </c>
      <c r="P301" s="36">
        <f>SUMIFS(СВЦЭМ!$H$34:$H$777,СВЦЭМ!$A$34:$A$777,$A301,СВЦЭМ!$B$34:$B$777,P$296)+'СЕТ СН'!$F$15</f>
        <v>0</v>
      </c>
      <c r="Q301" s="36">
        <f>SUMIFS(СВЦЭМ!$H$34:$H$777,СВЦЭМ!$A$34:$A$777,$A301,СВЦЭМ!$B$34:$B$777,Q$296)+'СЕТ СН'!$F$15</f>
        <v>0</v>
      </c>
      <c r="R301" s="36">
        <f>SUMIFS(СВЦЭМ!$H$34:$H$777,СВЦЭМ!$A$34:$A$777,$A301,СВЦЭМ!$B$34:$B$777,R$296)+'СЕТ СН'!$F$15</f>
        <v>0</v>
      </c>
      <c r="S301" s="36">
        <f>SUMIFS(СВЦЭМ!$H$34:$H$777,СВЦЭМ!$A$34:$A$777,$A301,СВЦЭМ!$B$34:$B$777,S$296)+'СЕТ СН'!$F$15</f>
        <v>0</v>
      </c>
      <c r="T301" s="36">
        <f>SUMIFS(СВЦЭМ!$H$34:$H$777,СВЦЭМ!$A$34:$A$777,$A301,СВЦЭМ!$B$34:$B$777,T$296)+'СЕТ СН'!$F$15</f>
        <v>0</v>
      </c>
      <c r="U301" s="36">
        <f>SUMIFS(СВЦЭМ!$H$34:$H$777,СВЦЭМ!$A$34:$A$777,$A301,СВЦЭМ!$B$34:$B$777,U$296)+'СЕТ СН'!$F$15</f>
        <v>0</v>
      </c>
      <c r="V301" s="36">
        <f>SUMIFS(СВЦЭМ!$H$34:$H$777,СВЦЭМ!$A$34:$A$777,$A301,СВЦЭМ!$B$34:$B$777,V$296)+'СЕТ СН'!$F$15</f>
        <v>0</v>
      </c>
      <c r="W301" s="36">
        <f>SUMIFS(СВЦЭМ!$H$34:$H$777,СВЦЭМ!$A$34:$A$777,$A301,СВЦЭМ!$B$34:$B$777,W$296)+'СЕТ СН'!$F$15</f>
        <v>0</v>
      </c>
      <c r="X301" s="36">
        <f>SUMIFS(СВЦЭМ!$H$34:$H$777,СВЦЭМ!$A$34:$A$777,$A301,СВЦЭМ!$B$34:$B$777,X$296)+'СЕТ СН'!$F$15</f>
        <v>0</v>
      </c>
      <c r="Y301" s="36">
        <f>SUMIFS(СВЦЭМ!$H$34:$H$777,СВЦЭМ!$A$34:$A$777,$A301,СВЦЭМ!$B$34:$B$777,Y$296)+'СЕТ СН'!$F$15</f>
        <v>0</v>
      </c>
    </row>
    <row r="302" spans="1:27" ht="15.75" hidden="1" x14ac:dyDescent="0.2">
      <c r="A302" s="35">
        <f t="shared" si="8"/>
        <v>44080</v>
      </c>
      <c r="B302" s="36">
        <f>SUMIFS(СВЦЭМ!$H$34:$H$777,СВЦЭМ!$A$34:$A$777,$A302,СВЦЭМ!$B$34:$B$777,B$296)+'СЕТ СН'!$F$15</f>
        <v>0</v>
      </c>
      <c r="C302" s="36">
        <f>SUMIFS(СВЦЭМ!$H$34:$H$777,СВЦЭМ!$A$34:$A$777,$A302,СВЦЭМ!$B$34:$B$777,C$296)+'СЕТ СН'!$F$15</f>
        <v>0</v>
      </c>
      <c r="D302" s="36">
        <f>SUMIFS(СВЦЭМ!$H$34:$H$777,СВЦЭМ!$A$34:$A$777,$A302,СВЦЭМ!$B$34:$B$777,D$296)+'СЕТ СН'!$F$15</f>
        <v>0</v>
      </c>
      <c r="E302" s="36">
        <f>SUMIFS(СВЦЭМ!$H$34:$H$777,СВЦЭМ!$A$34:$A$777,$A302,СВЦЭМ!$B$34:$B$777,E$296)+'СЕТ СН'!$F$15</f>
        <v>0</v>
      </c>
      <c r="F302" s="36">
        <f>SUMIFS(СВЦЭМ!$H$34:$H$777,СВЦЭМ!$A$34:$A$777,$A302,СВЦЭМ!$B$34:$B$777,F$296)+'СЕТ СН'!$F$15</f>
        <v>0</v>
      </c>
      <c r="G302" s="36">
        <f>SUMIFS(СВЦЭМ!$H$34:$H$777,СВЦЭМ!$A$34:$A$777,$A302,СВЦЭМ!$B$34:$B$777,G$296)+'СЕТ СН'!$F$15</f>
        <v>0</v>
      </c>
      <c r="H302" s="36">
        <f>SUMIFS(СВЦЭМ!$H$34:$H$777,СВЦЭМ!$A$34:$A$777,$A302,СВЦЭМ!$B$34:$B$777,H$296)+'СЕТ СН'!$F$15</f>
        <v>0</v>
      </c>
      <c r="I302" s="36">
        <f>SUMIFS(СВЦЭМ!$H$34:$H$777,СВЦЭМ!$A$34:$A$777,$A302,СВЦЭМ!$B$34:$B$777,I$296)+'СЕТ СН'!$F$15</f>
        <v>0</v>
      </c>
      <c r="J302" s="36">
        <f>SUMIFS(СВЦЭМ!$H$34:$H$777,СВЦЭМ!$A$34:$A$777,$A302,СВЦЭМ!$B$34:$B$777,J$296)+'СЕТ СН'!$F$15</f>
        <v>0</v>
      </c>
      <c r="K302" s="36">
        <f>SUMIFS(СВЦЭМ!$H$34:$H$777,СВЦЭМ!$A$34:$A$777,$A302,СВЦЭМ!$B$34:$B$777,K$296)+'СЕТ СН'!$F$15</f>
        <v>0</v>
      </c>
      <c r="L302" s="36">
        <f>SUMIFS(СВЦЭМ!$H$34:$H$777,СВЦЭМ!$A$34:$A$777,$A302,СВЦЭМ!$B$34:$B$777,L$296)+'СЕТ СН'!$F$15</f>
        <v>0</v>
      </c>
      <c r="M302" s="36">
        <f>SUMIFS(СВЦЭМ!$H$34:$H$777,СВЦЭМ!$A$34:$A$777,$A302,СВЦЭМ!$B$34:$B$777,M$296)+'СЕТ СН'!$F$15</f>
        <v>0</v>
      </c>
      <c r="N302" s="36">
        <f>SUMIFS(СВЦЭМ!$H$34:$H$777,СВЦЭМ!$A$34:$A$777,$A302,СВЦЭМ!$B$34:$B$777,N$296)+'СЕТ СН'!$F$15</f>
        <v>0</v>
      </c>
      <c r="O302" s="36">
        <f>SUMIFS(СВЦЭМ!$H$34:$H$777,СВЦЭМ!$A$34:$A$777,$A302,СВЦЭМ!$B$34:$B$777,O$296)+'СЕТ СН'!$F$15</f>
        <v>0</v>
      </c>
      <c r="P302" s="36">
        <f>SUMIFS(СВЦЭМ!$H$34:$H$777,СВЦЭМ!$A$34:$A$777,$A302,СВЦЭМ!$B$34:$B$777,P$296)+'СЕТ СН'!$F$15</f>
        <v>0</v>
      </c>
      <c r="Q302" s="36">
        <f>SUMIFS(СВЦЭМ!$H$34:$H$777,СВЦЭМ!$A$34:$A$777,$A302,СВЦЭМ!$B$34:$B$777,Q$296)+'СЕТ СН'!$F$15</f>
        <v>0</v>
      </c>
      <c r="R302" s="36">
        <f>SUMIFS(СВЦЭМ!$H$34:$H$777,СВЦЭМ!$A$34:$A$777,$A302,СВЦЭМ!$B$34:$B$777,R$296)+'СЕТ СН'!$F$15</f>
        <v>0</v>
      </c>
      <c r="S302" s="36">
        <f>SUMIFS(СВЦЭМ!$H$34:$H$777,СВЦЭМ!$A$34:$A$777,$A302,СВЦЭМ!$B$34:$B$777,S$296)+'СЕТ СН'!$F$15</f>
        <v>0</v>
      </c>
      <c r="T302" s="36">
        <f>SUMIFS(СВЦЭМ!$H$34:$H$777,СВЦЭМ!$A$34:$A$777,$A302,СВЦЭМ!$B$34:$B$777,T$296)+'СЕТ СН'!$F$15</f>
        <v>0</v>
      </c>
      <c r="U302" s="36">
        <f>SUMIFS(СВЦЭМ!$H$34:$H$777,СВЦЭМ!$A$34:$A$777,$A302,СВЦЭМ!$B$34:$B$777,U$296)+'СЕТ СН'!$F$15</f>
        <v>0</v>
      </c>
      <c r="V302" s="36">
        <f>SUMIFS(СВЦЭМ!$H$34:$H$777,СВЦЭМ!$A$34:$A$777,$A302,СВЦЭМ!$B$34:$B$777,V$296)+'СЕТ СН'!$F$15</f>
        <v>0</v>
      </c>
      <c r="W302" s="36">
        <f>SUMIFS(СВЦЭМ!$H$34:$H$777,СВЦЭМ!$A$34:$A$777,$A302,СВЦЭМ!$B$34:$B$777,W$296)+'СЕТ СН'!$F$15</f>
        <v>0</v>
      </c>
      <c r="X302" s="36">
        <f>SUMIFS(СВЦЭМ!$H$34:$H$777,СВЦЭМ!$A$34:$A$777,$A302,СВЦЭМ!$B$34:$B$777,X$296)+'СЕТ СН'!$F$15</f>
        <v>0</v>
      </c>
      <c r="Y302" s="36">
        <f>SUMIFS(СВЦЭМ!$H$34:$H$777,СВЦЭМ!$A$34:$A$777,$A302,СВЦЭМ!$B$34:$B$777,Y$296)+'СЕТ СН'!$F$15</f>
        <v>0</v>
      </c>
    </row>
    <row r="303" spans="1:27" ht="15.75" hidden="1" x14ac:dyDescent="0.2">
      <c r="A303" s="35">
        <f t="shared" si="8"/>
        <v>44081</v>
      </c>
      <c r="B303" s="36">
        <f>SUMIFS(СВЦЭМ!$H$34:$H$777,СВЦЭМ!$A$34:$A$777,$A303,СВЦЭМ!$B$34:$B$777,B$296)+'СЕТ СН'!$F$15</f>
        <v>0</v>
      </c>
      <c r="C303" s="36">
        <f>SUMIFS(СВЦЭМ!$H$34:$H$777,СВЦЭМ!$A$34:$A$777,$A303,СВЦЭМ!$B$34:$B$777,C$296)+'СЕТ СН'!$F$15</f>
        <v>0</v>
      </c>
      <c r="D303" s="36">
        <f>SUMIFS(СВЦЭМ!$H$34:$H$777,СВЦЭМ!$A$34:$A$777,$A303,СВЦЭМ!$B$34:$B$777,D$296)+'СЕТ СН'!$F$15</f>
        <v>0</v>
      </c>
      <c r="E303" s="36">
        <f>SUMIFS(СВЦЭМ!$H$34:$H$777,СВЦЭМ!$A$34:$A$777,$A303,СВЦЭМ!$B$34:$B$777,E$296)+'СЕТ СН'!$F$15</f>
        <v>0</v>
      </c>
      <c r="F303" s="36">
        <f>SUMIFS(СВЦЭМ!$H$34:$H$777,СВЦЭМ!$A$34:$A$777,$A303,СВЦЭМ!$B$34:$B$777,F$296)+'СЕТ СН'!$F$15</f>
        <v>0</v>
      </c>
      <c r="G303" s="36">
        <f>SUMIFS(СВЦЭМ!$H$34:$H$777,СВЦЭМ!$A$34:$A$777,$A303,СВЦЭМ!$B$34:$B$777,G$296)+'СЕТ СН'!$F$15</f>
        <v>0</v>
      </c>
      <c r="H303" s="36">
        <f>SUMIFS(СВЦЭМ!$H$34:$H$777,СВЦЭМ!$A$34:$A$777,$A303,СВЦЭМ!$B$34:$B$777,H$296)+'СЕТ СН'!$F$15</f>
        <v>0</v>
      </c>
      <c r="I303" s="36">
        <f>SUMIFS(СВЦЭМ!$H$34:$H$777,СВЦЭМ!$A$34:$A$777,$A303,СВЦЭМ!$B$34:$B$777,I$296)+'СЕТ СН'!$F$15</f>
        <v>0</v>
      </c>
      <c r="J303" s="36">
        <f>SUMIFS(СВЦЭМ!$H$34:$H$777,СВЦЭМ!$A$34:$A$777,$A303,СВЦЭМ!$B$34:$B$777,J$296)+'СЕТ СН'!$F$15</f>
        <v>0</v>
      </c>
      <c r="K303" s="36">
        <f>SUMIFS(СВЦЭМ!$H$34:$H$777,СВЦЭМ!$A$34:$A$777,$A303,СВЦЭМ!$B$34:$B$777,K$296)+'СЕТ СН'!$F$15</f>
        <v>0</v>
      </c>
      <c r="L303" s="36">
        <f>SUMIFS(СВЦЭМ!$H$34:$H$777,СВЦЭМ!$A$34:$A$777,$A303,СВЦЭМ!$B$34:$B$777,L$296)+'СЕТ СН'!$F$15</f>
        <v>0</v>
      </c>
      <c r="M303" s="36">
        <f>SUMIFS(СВЦЭМ!$H$34:$H$777,СВЦЭМ!$A$34:$A$777,$A303,СВЦЭМ!$B$34:$B$777,M$296)+'СЕТ СН'!$F$15</f>
        <v>0</v>
      </c>
      <c r="N303" s="36">
        <f>SUMIFS(СВЦЭМ!$H$34:$H$777,СВЦЭМ!$A$34:$A$777,$A303,СВЦЭМ!$B$34:$B$777,N$296)+'СЕТ СН'!$F$15</f>
        <v>0</v>
      </c>
      <c r="O303" s="36">
        <f>SUMIFS(СВЦЭМ!$H$34:$H$777,СВЦЭМ!$A$34:$A$777,$A303,СВЦЭМ!$B$34:$B$777,O$296)+'СЕТ СН'!$F$15</f>
        <v>0</v>
      </c>
      <c r="P303" s="36">
        <f>SUMIFS(СВЦЭМ!$H$34:$H$777,СВЦЭМ!$A$34:$A$777,$A303,СВЦЭМ!$B$34:$B$777,P$296)+'СЕТ СН'!$F$15</f>
        <v>0</v>
      </c>
      <c r="Q303" s="36">
        <f>SUMIFS(СВЦЭМ!$H$34:$H$777,СВЦЭМ!$A$34:$A$777,$A303,СВЦЭМ!$B$34:$B$777,Q$296)+'СЕТ СН'!$F$15</f>
        <v>0</v>
      </c>
      <c r="R303" s="36">
        <f>SUMIFS(СВЦЭМ!$H$34:$H$777,СВЦЭМ!$A$34:$A$777,$A303,СВЦЭМ!$B$34:$B$777,R$296)+'СЕТ СН'!$F$15</f>
        <v>0</v>
      </c>
      <c r="S303" s="36">
        <f>SUMIFS(СВЦЭМ!$H$34:$H$777,СВЦЭМ!$A$34:$A$777,$A303,СВЦЭМ!$B$34:$B$777,S$296)+'СЕТ СН'!$F$15</f>
        <v>0</v>
      </c>
      <c r="T303" s="36">
        <f>SUMIFS(СВЦЭМ!$H$34:$H$777,СВЦЭМ!$A$34:$A$777,$A303,СВЦЭМ!$B$34:$B$777,T$296)+'СЕТ СН'!$F$15</f>
        <v>0</v>
      </c>
      <c r="U303" s="36">
        <f>SUMIFS(СВЦЭМ!$H$34:$H$777,СВЦЭМ!$A$34:$A$777,$A303,СВЦЭМ!$B$34:$B$777,U$296)+'СЕТ СН'!$F$15</f>
        <v>0</v>
      </c>
      <c r="V303" s="36">
        <f>SUMIFS(СВЦЭМ!$H$34:$H$777,СВЦЭМ!$A$34:$A$777,$A303,СВЦЭМ!$B$34:$B$777,V$296)+'СЕТ СН'!$F$15</f>
        <v>0</v>
      </c>
      <c r="W303" s="36">
        <f>SUMIFS(СВЦЭМ!$H$34:$H$777,СВЦЭМ!$A$34:$A$777,$A303,СВЦЭМ!$B$34:$B$777,W$296)+'СЕТ СН'!$F$15</f>
        <v>0</v>
      </c>
      <c r="X303" s="36">
        <f>SUMIFS(СВЦЭМ!$H$34:$H$777,СВЦЭМ!$A$34:$A$777,$A303,СВЦЭМ!$B$34:$B$777,X$296)+'СЕТ СН'!$F$15</f>
        <v>0</v>
      </c>
      <c r="Y303" s="36">
        <f>SUMIFS(СВЦЭМ!$H$34:$H$777,СВЦЭМ!$A$34:$A$777,$A303,СВЦЭМ!$B$34:$B$777,Y$296)+'СЕТ СН'!$F$15</f>
        <v>0</v>
      </c>
    </row>
    <row r="304" spans="1:27" ht="15.75" hidden="1" x14ac:dyDescent="0.2">
      <c r="A304" s="35">
        <f t="shared" si="8"/>
        <v>44082</v>
      </c>
      <c r="B304" s="36">
        <f>SUMIFS(СВЦЭМ!$H$34:$H$777,СВЦЭМ!$A$34:$A$777,$A304,СВЦЭМ!$B$34:$B$777,B$296)+'СЕТ СН'!$F$15</f>
        <v>0</v>
      </c>
      <c r="C304" s="36">
        <f>SUMIFS(СВЦЭМ!$H$34:$H$777,СВЦЭМ!$A$34:$A$777,$A304,СВЦЭМ!$B$34:$B$777,C$296)+'СЕТ СН'!$F$15</f>
        <v>0</v>
      </c>
      <c r="D304" s="36">
        <f>SUMIFS(СВЦЭМ!$H$34:$H$777,СВЦЭМ!$A$34:$A$777,$A304,СВЦЭМ!$B$34:$B$777,D$296)+'СЕТ СН'!$F$15</f>
        <v>0</v>
      </c>
      <c r="E304" s="36">
        <f>SUMIFS(СВЦЭМ!$H$34:$H$777,СВЦЭМ!$A$34:$A$777,$A304,СВЦЭМ!$B$34:$B$777,E$296)+'СЕТ СН'!$F$15</f>
        <v>0</v>
      </c>
      <c r="F304" s="36">
        <f>SUMIFS(СВЦЭМ!$H$34:$H$777,СВЦЭМ!$A$34:$A$777,$A304,СВЦЭМ!$B$34:$B$777,F$296)+'СЕТ СН'!$F$15</f>
        <v>0</v>
      </c>
      <c r="G304" s="36">
        <f>SUMIFS(СВЦЭМ!$H$34:$H$777,СВЦЭМ!$A$34:$A$777,$A304,СВЦЭМ!$B$34:$B$777,G$296)+'СЕТ СН'!$F$15</f>
        <v>0</v>
      </c>
      <c r="H304" s="36">
        <f>SUMIFS(СВЦЭМ!$H$34:$H$777,СВЦЭМ!$A$34:$A$777,$A304,СВЦЭМ!$B$34:$B$777,H$296)+'СЕТ СН'!$F$15</f>
        <v>0</v>
      </c>
      <c r="I304" s="36">
        <f>SUMIFS(СВЦЭМ!$H$34:$H$777,СВЦЭМ!$A$34:$A$777,$A304,СВЦЭМ!$B$34:$B$777,I$296)+'СЕТ СН'!$F$15</f>
        <v>0</v>
      </c>
      <c r="J304" s="36">
        <f>SUMIFS(СВЦЭМ!$H$34:$H$777,СВЦЭМ!$A$34:$A$777,$A304,СВЦЭМ!$B$34:$B$777,J$296)+'СЕТ СН'!$F$15</f>
        <v>0</v>
      </c>
      <c r="K304" s="36">
        <f>SUMIFS(СВЦЭМ!$H$34:$H$777,СВЦЭМ!$A$34:$A$777,$A304,СВЦЭМ!$B$34:$B$777,K$296)+'СЕТ СН'!$F$15</f>
        <v>0</v>
      </c>
      <c r="L304" s="36">
        <f>SUMIFS(СВЦЭМ!$H$34:$H$777,СВЦЭМ!$A$34:$A$777,$A304,СВЦЭМ!$B$34:$B$777,L$296)+'СЕТ СН'!$F$15</f>
        <v>0</v>
      </c>
      <c r="M304" s="36">
        <f>SUMIFS(СВЦЭМ!$H$34:$H$777,СВЦЭМ!$A$34:$A$777,$A304,СВЦЭМ!$B$34:$B$777,M$296)+'СЕТ СН'!$F$15</f>
        <v>0</v>
      </c>
      <c r="N304" s="36">
        <f>SUMIFS(СВЦЭМ!$H$34:$H$777,СВЦЭМ!$A$34:$A$777,$A304,СВЦЭМ!$B$34:$B$777,N$296)+'СЕТ СН'!$F$15</f>
        <v>0</v>
      </c>
      <c r="O304" s="36">
        <f>SUMIFS(СВЦЭМ!$H$34:$H$777,СВЦЭМ!$A$34:$A$777,$A304,СВЦЭМ!$B$34:$B$777,O$296)+'СЕТ СН'!$F$15</f>
        <v>0</v>
      </c>
      <c r="P304" s="36">
        <f>SUMIFS(СВЦЭМ!$H$34:$H$777,СВЦЭМ!$A$34:$A$777,$A304,СВЦЭМ!$B$34:$B$777,P$296)+'СЕТ СН'!$F$15</f>
        <v>0</v>
      </c>
      <c r="Q304" s="36">
        <f>SUMIFS(СВЦЭМ!$H$34:$H$777,СВЦЭМ!$A$34:$A$777,$A304,СВЦЭМ!$B$34:$B$777,Q$296)+'СЕТ СН'!$F$15</f>
        <v>0</v>
      </c>
      <c r="R304" s="36">
        <f>SUMIFS(СВЦЭМ!$H$34:$H$777,СВЦЭМ!$A$34:$A$777,$A304,СВЦЭМ!$B$34:$B$777,R$296)+'СЕТ СН'!$F$15</f>
        <v>0</v>
      </c>
      <c r="S304" s="36">
        <f>SUMIFS(СВЦЭМ!$H$34:$H$777,СВЦЭМ!$A$34:$A$777,$A304,СВЦЭМ!$B$34:$B$777,S$296)+'СЕТ СН'!$F$15</f>
        <v>0</v>
      </c>
      <c r="T304" s="36">
        <f>SUMIFS(СВЦЭМ!$H$34:$H$777,СВЦЭМ!$A$34:$A$777,$A304,СВЦЭМ!$B$34:$B$777,T$296)+'СЕТ СН'!$F$15</f>
        <v>0</v>
      </c>
      <c r="U304" s="36">
        <f>SUMIFS(СВЦЭМ!$H$34:$H$777,СВЦЭМ!$A$34:$A$777,$A304,СВЦЭМ!$B$34:$B$777,U$296)+'СЕТ СН'!$F$15</f>
        <v>0</v>
      </c>
      <c r="V304" s="36">
        <f>SUMIFS(СВЦЭМ!$H$34:$H$777,СВЦЭМ!$A$34:$A$777,$A304,СВЦЭМ!$B$34:$B$777,V$296)+'СЕТ СН'!$F$15</f>
        <v>0</v>
      </c>
      <c r="W304" s="36">
        <f>SUMIFS(СВЦЭМ!$H$34:$H$777,СВЦЭМ!$A$34:$A$777,$A304,СВЦЭМ!$B$34:$B$777,W$296)+'СЕТ СН'!$F$15</f>
        <v>0</v>
      </c>
      <c r="X304" s="36">
        <f>SUMIFS(СВЦЭМ!$H$34:$H$777,СВЦЭМ!$A$34:$A$777,$A304,СВЦЭМ!$B$34:$B$777,X$296)+'СЕТ СН'!$F$15</f>
        <v>0</v>
      </c>
      <c r="Y304" s="36">
        <f>SUMIFS(СВЦЭМ!$H$34:$H$777,СВЦЭМ!$A$34:$A$777,$A304,СВЦЭМ!$B$34:$B$777,Y$296)+'СЕТ СН'!$F$15</f>
        <v>0</v>
      </c>
    </row>
    <row r="305" spans="1:25" ht="15.75" hidden="1" x14ac:dyDescent="0.2">
      <c r="A305" s="35">
        <f t="shared" si="8"/>
        <v>44083</v>
      </c>
      <c r="B305" s="36">
        <f>SUMIFS(СВЦЭМ!$H$34:$H$777,СВЦЭМ!$A$34:$A$777,$A305,СВЦЭМ!$B$34:$B$777,B$296)+'СЕТ СН'!$F$15</f>
        <v>0</v>
      </c>
      <c r="C305" s="36">
        <f>SUMIFS(СВЦЭМ!$H$34:$H$777,СВЦЭМ!$A$34:$A$777,$A305,СВЦЭМ!$B$34:$B$777,C$296)+'СЕТ СН'!$F$15</f>
        <v>0</v>
      </c>
      <c r="D305" s="36">
        <f>SUMIFS(СВЦЭМ!$H$34:$H$777,СВЦЭМ!$A$34:$A$777,$A305,СВЦЭМ!$B$34:$B$777,D$296)+'СЕТ СН'!$F$15</f>
        <v>0</v>
      </c>
      <c r="E305" s="36">
        <f>SUMIFS(СВЦЭМ!$H$34:$H$777,СВЦЭМ!$A$34:$A$777,$A305,СВЦЭМ!$B$34:$B$777,E$296)+'СЕТ СН'!$F$15</f>
        <v>0</v>
      </c>
      <c r="F305" s="36">
        <f>SUMIFS(СВЦЭМ!$H$34:$H$777,СВЦЭМ!$A$34:$A$777,$A305,СВЦЭМ!$B$34:$B$777,F$296)+'СЕТ СН'!$F$15</f>
        <v>0</v>
      </c>
      <c r="G305" s="36">
        <f>SUMIFS(СВЦЭМ!$H$34:$H$777,СВЦЭМ!$A$34:$A$777,$A305,СВЦЭМ!$B$34:$B$777,G$296)+'СЕТ СН'!$F$15</f>
        <v>0</v>
      </c>
      <c r="H305" s="36">
        <f>SUMIFS(СВЦЭМ!$H$34:$H$777,СВЦЭМ!$A$34:$A$777,$A305,СВЦЭМ!$B$34:$B$777,H$296)+'СЕТ СН'!$F$15</f>
        <v>0</v>
      </c>
      <c r="I305" s="36">
        <f>SUMIFS(СВЦЭМ!$H$34:$H$777,СВЦЭМ!$A$34:$A$777,$A305,СВЦЭМ!$B$34:$B$777,I$296)+'СЕТ СН'!$F$15</f>
        <v>0</v>
      </c>
      <c r="J305" s="36">
        <f>SUMIFS(СВЦЭМ!$H$34:$H$777,СВЦЭМ!$A$34:$A$777,$A305,СВЦЭМ!$B$34:$B$777,J$296)+'СЕТ СН'!$F$15</f>
        <v>0</v>
      </c>
      <c r="K305" s="36">
        <f>SUMIFS(СВЦЭМ!$H$34:$H$777,СВЦЭМ!$A$34:$A$777,$A305,СВЦЭМ!$B$34:$B$777,K$296)+'СЕТ СН'!$F$15</f>
        <v>0</v>
      </c>
      <c r="L305" s="36">
        <f>SUMIFS(СВЦЭМ!$H$34:$H$777,СВЦЭМ!$A$34:$A$777,$A305,СВЦЭМ!$B$34:$B$777,L$296)+'СЕТ СН'!$F$15</f>
        <v>0</v>
      </c>
      <c r="M305" s="36">
        <f>SUMIFS(СВЦЭМ!$H$34:$H$777,СВЦЭМ!$A$34:$A$777,$A305,СВЦЭМ!$B$34:$B$777,M$296)+'СЕТ СН'!$F$15</f>
        <v>0</v>
      </c>
      <c r="N305" s="36">
        <f>SUMIFS(СВЦЭМ!$H$34:$H$777,СВЦЭМ!$A$34:$A$777,$A305,СВЦЭМ!$B$34:$B$777,N$296)+'СЕТ СН'!$F$15</f>
        <v>0</v>
      </c>
      <c r="O305" s="36">
        <f>SUMIFS(СВЦЭМ!$H$34:$H$777,СВЦЭМ!$A$34:$A$777,$A305,СВЦЭМ!$B$34:$B$777,O$296)+'СЕТ СН'!$F$15</f>
        <v>0</v>
      </c>
      <c r="P305" s="36">
        <f>SUMIFS(СВЦЭМ!$H$34:$H$777,СВЦЭМ!$A$34:$A$777,$A305,СВЦЭМ!$B$34:$B$777,P$296)+'СЕТ СН'!$F$15</f>
        <v>0</v>
      </c>
      <c r="Q305" s="36">
        <f>SUMIFS(СВЦЭМ!$H$34:$H$777,СВЦЭМ!$A$34:$A$777,$A305,СВЦЭМ!$B$34:$B$777,Q$296)+'СЕТ СН'!$F$15</f>
        <v>0</v>
      </c>
      <c r="R305" s="36">
        <f>SUMIFS(СВЦЭМ!$H$34:$H$777,СВЦЭМ!$A$34:$A$777,$A305,СВЦЭМ!$B$34:$B$777,R$296)+'СЕТ СН'!$F$15</f>
        <v>0</v>
      </c>
      <c r="S305" s="36">
        <f>SUMIFS(СВЦЭМ!$H$34:$H$777,СВЦЭМ!$A$34:$A$777,$A305,СВЦЭМ!$B$34:$B$777,S$296)+'СЕТ СН'!$F$15</f>
        <v>0</v>
      </c>
      <c r="T305" s="36">
        <f>SUMIFS(СВЦЭМ!$H$34:$H$777,СВЦЭМ!$A$34:$A$777,$A305,СВЦЭМ!$B$34:$B$777,T$296)+'СЕТ СН'!$F$15</f>
        <v>0</v>
      </c>
      <c r="U305" s="36">
        <f>SUMIFS(СВЦЭМ!$H$34:$H$777,СВЦЭМ!$A$34:$A$777,$A305,СВЦЭМ!$B$34:$B$777,U$296)+'СЕТ СН'!$F$15</f>
        <v>0</v>
      </c>
      <c r="V305" s="36">
        <f>SUMIFS(СВЦЭМ!$H$34:$H$777,СВЦЭМ!$A$34:$A$777,$A305,СВЦЭМ!$B$34:$B$777,V$296)+'СЕТ СН'!$F$15</f>
        <v>0</v>
      </c>
      <c r="W305" s="36">
        <f>SUMIFS(СВЦЭМ!$H$34:$H$777,СВЦЭМ!$A$34:$A$777,$A305,СВЦЭМ!$B$34:$B$777,W$296)+'СЕТ СН'!$F$15</f>
        <v>0</v>
      </c>
      <c r="X305" s="36">
        <f>SUMIFS(СВЦЭМ!$H$34:$H$777,СВЦЭМ!$A$34:$A$777,$A305,СВЦЭМ!$B$34:$B$777,X$296)+'СЕТ СН'!$F$15</f>
        <v>0</v>
      </c>
      <c r="Y305" s="36">
        <f>SUMIFS(СВЦЭМ!$H$34:$H$777,СВЦЭМ!$A$34:$A$777,$A305,СВЦЭМ!$B$34:$B$777,Y$296)+'СЕТ СН'!$F$15</f>
        <v>0</v>
      </c>
    </row>
    <row r="306" spans="1:25" ht="15.75" hidden="1" x14ac:dyDescent="0.2">
      <c r="A306" s="35">
        <f t="shared" si="8"/>
        <v>44084</v>
      </c>
      <c r="B306" s="36">
        <f>SUMIFS(СВЦЭМ!$H$34:$H$777,СВЦЭМ!$A$34:$A$777,$A306,СВЦЭМ!$B$34:$B$777,B$296)+'СЕТ СН'!$F$15</f>
        <v>0</v>
      </c>
      <c r="C306" s="36">
        <f>SUMIFS(СВЦЭМ!$H$34:$H$777,СВЦЭМ!$A$34:$A$777,$A306,СВЦЭМ!$B$34:$B$777,C$296)+'СЕТ СН'!$F$15</f>
        <v>0</v>
      </c>
      <c r="D306" s="36">
        <f>SUMIFS(СВЦЭМ!$H$34:$H$777,СВЦЭМ!$A$34:$A$777,$A306,СВЦЭМ!$B$34:$B$777,D$296)+'СЕТ СН'!$F$15</f>
        <v>0</v>
      </c>
      <c r="E306" s="36">
        <f>SUMIFS(СВЦЭМ!$H$34:$H$777,СВЦЭМ!$A$34:$A$777,$A306,СВЦЭМ!$B$34:$B$777,E$296)+'СЕТ СН'!$F$15</f>
        <v>0</v>
      </c>
      <c r="F306" s="36">
        <f>SUMIFS(СВЦЭМ!$H$34:$H$777,СВЦЭМ!$A$34:$A$777,$A306,СВЦЭМ!$B$34:$B$777,F$296)+'СЕТ СН'!$F$15</f>
        <v>0</v>
      </c>
      <c r="G306" s="36">
        <f>SUMIFS(СВЦЭМ!$H$34:$H$777,СВЦЭМ!$A$34:$A$777,$A306,СВЦЭМ!$B$34:$B$777,G$296)+'СЕТ СН'!$F$15</f>
        <v>0</v>
      </c>
      <c r="H306" s="36">
        <f>SUMIFS(СВЦЭМ!$H$34:$H$777,СВЦЭМ!$A$34:$A$777,$A306,СВЦЭМ!$B$34:$B$777,H$296)+'СЕТ СН'!$F$15</f>
        <v>0</v>
      </c>
      <c r="I306" s="36">
        <f>SUMIFS(СВЦЭМ!$H$34:$H$777,СВЦЭМ!$A$34:$A$777,$A306,СВЦЭМ!$B$34:$B$777,I$296)+'СЕТ СН'!$F$15</f>
        <v>0</v>
      </c>
      <c r="J306" s="36">
        <f>SUMIFS(СВЦЭМ!$H$34:$H$777,СВЦЭМ!$A$34:$A$777,$A306,СВЦЭМ!$B$34:$B$777,J$296)+'СЕТ СН'!$F$15</f>
        <v>0</v>
      </c>
      <c r="K306" s="36">
        <f>SUMIFS(СВЦЭМ!$H$34:$H$777,СВЦЭМ!$A$34:$A$777,$A306,СВЦЭМ!$B$34:$B$777,K$296)+'СЕТ СН'!$F$15</f>
        <v>0</v>
      </c>
      <c r="L306" s="36">
        <f>SUMIFS(СВЦЭМ!$H$34:$H$777,СВЦЭМ!$A$34:$A$777,$A306,СВЦЭМ!$B$34:$B$777,L$296)+'СЕТ СН'!$F$15</f>
        <v>0</v>
      </c>
      <c r="M306" s="36">
        <f>SUMIFS(СВЦЭМ!$H$34:$H$777,СВЦЭМ!$A$34:$A$777,$A306,СВЦЭМ!$B$34:$B$777,M$296)+'СЕТ СН'!$F$15</f>
        <v>0</v>
      </c>
      <c r="N306" s="36">
        <f>SUMIFS(СВЦЭМ!$H$34:$H$777,СВЦЭМ!$A$34:$A$777,$A306,СВЦЭМ!$B$34:$B$777,N$296)+'СЕТ СН'!$F$15</f>
        <v>0</v>
      </c>
      <c r="O306" s="36">
        <f>SUMIFS(СВЦЭМ!$H$34:$H$777,СВЦЭМ!$A$34:$A$777,$A306,СВЦЭМ!$B$34:$B$777,O$296)+'СЕТ СН'!$F$15</f>
        <v>0</v>
      </c>
      <c r="P306" s="36">
        <f>SUMIFS(СВЦЭМ!$H$34:$H$777,СВЦЭМ!$A$34:$A$777,$A306,СВЦЭМ!$B$34:$B$777,P$296)+'СЕТ СН'!$F$15</f>
        <v>0</v>
      </c>
      <c r="Q306" s="36">
        <f>SUMIFS(СВЦЭМ!$H$34:$H$777,СВЦЭМ!$A$34:$A$777,$A306,СВЦЭМ!$B$34:$B$777,Q$296)+'СЕТ СН'!$F$15</f>
        <v>0</v>
      </c>
      <c r="R306" s="36">
        <f>SUMIFS(СВЦЭМ!$H$34:$H$777,СВЦЭМ!$A$34:$A$777,$A306,СВЦЭМ!$B$34:$B$777,R$296)+'СЕТ СН'!$F$15</f>
        <v>0</v>
      </c>
      <c r="S306" s="36">
        <f>SUMIFS(СВЦЭМ!$H$34:$H$777,СВЦЭМ!$A$34:$A$777,$A306,СВЦЭМ!$B$34:$B$777,S$296)+'СЕТ СН'!$F$15</f>
        <v>0</v>
      </c>
      <c r="T306" s="36">
        <f>SUMIFS(СВЦЭМ!$H$34:$H$777,СВЦЭМ!$A$34:$A$777,$A306,СВЦЭМ!$B$34:$B$777,T$296)+'СЕТ СН'!$F$15</f>
        <v>0</v>
      </c>
      <c r="U306" s="36">
        <f>SUMIFS(СВЦЭМ!$H$34:$H$777,СВЦЭМ!$A$34:$A$777,$A306,СВЦЭМ!$B$34:$B$777,U$296)+'СЕТ СН'!$F$15</f>
        <v>0</v>
      </c>
      <c r="V306" s="36">
        <f>SUMIFS(СВЦЭМ!$H$34:$H$777,СВЦЭМ!$A$34:$A$777,$A306,СВЦЭМ!$B$34:$B$777,V$296)+'СЕТ СН'!$F$15</f>
        <v>0</v>
      </c>
      <c r="W306" s="36">
        <f>SUMIFS(СВЦЭМ!$H$34:$H$777,СВЦЭМ!$A$34:$A$777,$A306,СВЦЭМ!$B$34:$B$777,W$296)+'СЕТ СН'!$F$15</f>
        <v>0</v>
      </c>
      <c r="X306" s="36">
        <f>SUMIFS(СВЦЭМ!$H$34:$H$777,СВЦЭМ!$A$34:$A$777,$A306,СВЦЭМ!$B$34:$B$777,X$296)+'СЕТ СН'!$F$15</f>
        <v>0</v>
      </c>
      <c r="Y306" s="36">
        <f>SUMIFS(СВЦЭМ!$H$34:$H$777,СВЦЭМ!$A$34:$A$777,$A306,СВЦЭМ!$B$34:$B$777,Y$296)+'СЕТ СН'!$F$15</f>
        <v>0</v>
      </c>
    </row>
    <row r="307" spans="1:25" ht="15.75" hidden="1" x14ac:dyDescent="0.2">
      <c r="A307" s="35">
        <f t="shared" si="8"/>
        <v>44085</v>
      </c>
      <c r="B307" s="36">
        <f>SUMIFS(СВЦЭМ!$H$34:$H$777,СВЦЭМ!$A$34:$A$777,$A307,СВЦЭМ!$B$34:$B$777,B$296)+'СЕТ СН'!$F$15</f>
        <v>0</v>
      </c>
      <c r="C307" s="36">
        <f>SUMIFS(СВЦЭМ!$H$34:$H$777,СВЦЭМ!$A$34:$A$777,$A307,СВЦЭМ!$B$34:$B$777,C$296)+'СЕТ СН'!$F$15</f>
        <v>0</v>
      </c>
      <c r="D307" s="36">
        <f>SUMIFS(СВЦЭМ!$H$34:$H$777,СВЦЭМ!$A$34:$A$777,$A307,СВЦЭМ!$B$34:$B$777,D$296)+'СЕТ СН'!$F$15</f>
        <v>0</v>
      </c>
      <c r="E307" s="36">
        <f>SUMIFS(СВЦЭМ!$H$34:$H$777,СВЦЭМ!$A$34:$A$777,$A307,СВЦЭМ!$B$34:$B$777,E$296)+'СЕТ СН'!$F$15</f>
        <v>0</v>
      </c>
      <c r="F307" s="36">
        <f>SUMIFS(СВЦЭМ!$H$34:$H$777,СВЦЭМ!$A$34:$A$777,$A307,СВЦЭМ!$B$34:$B$777,F$296)+'СЕТ СН'!$F$15</f>
        <v>0</v>
      </c>
      <c r="G307" s="36">
        <f>SUMIFS(СВЦЭМ!$H$34:$H$777,СВЦЭМ!$A$34:$A$777,$A307,СВЦЭМ!$B$34:$B$777,G$296)+'СЕТ СН'!$F$15</f>
        <v>0</v>
      </c>
      <c r="H307" s="36">
        <f>SUMIFS(СВЦЭМ!$H$34:$H$777,СВЦЭМ!$A$34:$A$777,$A307,СВЦЭМ!$B$34:$B$777,H$296)+'СЕТ СН'!$F$15</f>
        <v>0</v>
      </c>
      <c r="I307" s="36">
        <f>SUMIFS(СВЦЭМ!$H$34:$H$777,СВЦЭМ!$A$34:$A$777,$A307,СВЦЭМ!$B$34:$B$777,I$296)+'СЕТ СН'!$F$15</f>
        <v>0</v>
      </c>
      <c r="J307" s="36">
        <f>SUMIFS(СВЦЭМ!$H$34:$H$777,СВЦЭМ!$A$34:$A$777,$A307,СВЦЭМ!$B$34:$B$777,J$296)+'СЕТ СН'!$F$15</f>
        <v>0</v>
      </c>
      <c r="K307" s="36">
        <f>SUMIFS(СВЦЭМ!$H$34:$H$777,СВЦЭМ!$A$34:$A$777,$A307,СВЦЭМ!$B$34:$B$777,K$296)+'СЕТ СН'!$F$15</f>
        <v>0</v>
      </c>
      <c r="L307" s="36">
        <f>SUMIFS(СВЦЭМ!$H$34:$H$777,СВЦЭМ!$A$34:$A$777,$A307,СВЦЭМ!$B$34:$B$777,L$296)+'СЕТ СН'!$F$15</f>
        <v>0</v>
      </c>
      <c r="M307" s="36">
        <f>SUMIFS(СВЦЭМ!$H$34:$H$777,СВЦЭМ!$A$34:$A$777,$A307,СВЦЭМ!$B$34:$B$777,M$296)+'СЕТ СН'!$F$15</f>
        <v>0</v>
      </c>
      <c r="N307" s="36">
        <f>SUMIFS(СВЦЭМ!$H$34:$H$777,СВЦЭМ!$A$34:$A$777,$A307,СВЦЭМ!$B$34:$B$777,N$296)+'СЕТ СН'!$F$15</f>
        <v>0</v>
      </c>
      <c r="O307" s="36">
        <f>SUMIFS(СВЦЭМ!$H$34:$H$777,СВЦЭМ!$A$34:$A$777,$A307,СВЦЭМ!$B$34:$B$777,O$296)+'СЕТ СН'!$F$15</f>
        <v>0</v>
      </c>
      <c r="P307" s="36">
        <f>SUMIFS(СВЦЭМ!$H$34:$H$777,СВЦЭМ!$A$34:$A$777,$A307,СВЦЭМ!$B$34:$B$777,P$296)+'СЕТ СН'!$F$15</f>
        <v>0</v>
      </c>
      <c r="Q307" s="36">
        <f>SUMIFS(СВЦЭМ!$H$34:$H$777,СВЦЭМ!$A$34:$A$777,$A307,СВЦЭМ!$B$34:$B$777,Q$296)+'СЕТ СН'!$F$15</f>
        <v>0</v>
      </c>
      <c r="R307" s="36">
        <f>SUMIFS(СВЦЭМ!$H$34:$H$777,СВЦЭМ!$A$34:$A$777,$A307,СВЦЭМ!$B$34:$B$777,R$296)+'СЕТ СН'!$F$15</f>
        <v>0</v>
      </c>
      <c r="S307" s="36">
        <f>SUMIFS(СВЦЭМ!$H$34:$H$777,СВЦЭМ!$A$34:$A$777,$A307,СВЦЭМ!$B$34:$B$777,S$296)+'СЕТ СН'!$F$15</f>
        <v>0</v>
      </c>
      <c r="T307" s="36">
        <f>SUMIFS(СВЦЭМ!$H$34:$H$777,СВЦЭМ!$A$34:$A$777,$A307,СВЦЭМ!$B$34:$B$777,T$296)+'СЕТ СН'!$F$15</f>
        <v>0</v>
      </c>
      <c r="U307" s="36">
        <f>SUMIFS(СВЦЭМ!$H$34:$H$777,СВЦЭМ!$A$34:$A$777,$A307,СВЦЭМ!$B$34:$B$777,U$296)+'СЕТ СН'!$F$15</f>
        <v>0</v>
      </c>
      <c r="V307" s="36">
        <f>SUMIFS(СВЦЭМ!$H$34:$H$777,СВЦЭМ!$A$34:$A$777,$A307,СВЦЭМ!$B$34:$B$777,V$296)+'СЕТ СН'!$F$15</f>
        <v>0</v>
      </c>
      <c r="W307" s="36">
        <f>SUMIFS(СВЦЭМ!$H$34:$H$777,СВЦЭМ!$A$34:$A$777,$A307,СВЦЭМ!$B$34:$B$777,W$296)+'СЕТ СН'!$F$15</f>
        <v>0</v>
      </c>
      <c r="X307" s="36">
        <f>SUMIFS(СВЦЭМ!$H$34:$H$777,СВЦЭМ!$A$34:$A$777,$A307,СВЦЭМ!$B$34:$B$777,X$296)+'СЕТ СН'!$F$15</f>
        <v>0</v>
      </c>
      <c r="Y307" s="36">
        <f>SUMIFS(СВЦЭМ!$H$34:$H$777,СВЦЭМ!$A$34:$A$777,$A307,СВЦЭМ!$B$34:$B$777,Y$296)+'СЕТ СН'!$F$15</f>
        <v>0</v>
      </c>
    </row>
    <row r="308" spans="1:25" ht="15.75" hidden="1" x14ac:dyDescent="0.2">
      <c r="A308" s="35">
        <f t="shared" si="8"/>
        <v>44086</v>
      </c>
      <c r="B308" s="36">
        <f>SUMIFS(СВЦЭМ!$H$34:$H$777,СВЦЭМ!$A$34:$A$777,$A308,СВЦЭМ!$B$34:$B$777,B$296)+'СЕТ СН'!$F$15</f>
        <v>0</v>
      </c>
      <c r="C308" s="36">
        <f>SUMIFS(СВЦЭМ!$H$34:$H$777,СВЦЭМ!$A$34:$A$777,$A308,СВЦЭМ!$B$34:$B$777,C$296)+'СЕТ СН'!$F$15</f>
        <v>0</v>
      </c>
      <c r="D308" s="36">
        <f>SUMIFS(СВЦЭМ!$H$34:$H$777,СВЦЭМ!$A$34:$A$777,$A308,СВЦЭМ!$B$34:$B$777,D$296)+'СЕТ СН'!$F$15</f>
        <v>0</v>
      </c>
      <c r="E308" s="36">
        <f>SUMIFS(СВЦЭМ!$H$34:$H$777,СВЦЭМ!$A$34:$A$777,$A308,СВЦЭМ!$B$34:$B$777,E$296)+'СЕТ СН'!$F$15</f>
        <v>0</v>
      </c>
      <c r="F308" s="36">
        <f>SUMIFS(СВЦЭМ!$H$34:$H$777,СВЦЭМ!$A$34:$A$777,$A308,СВЦЭМ!$B$34:$B$777,F$296)+'СЕТ СН'!$F$15</f>
        <v>0</v>
      </c>
      <c r="G308" s="36">
        <f>SUMIFS(СВЦЭМ!$H$34:$H$777,СВЦЭМ!$A$34:$A$777,$A308,СВЦЭМ!$B$34:$B$777,G$296)+'СЕТ СН'!$F$15</f>
        <v>0</v>
      </c>
      <c r="H308" s="36">
        <f>SUMIFS(СВЦЭМ!$H$34:$H$777,СВЦЭМ!$A$34:$A$777,$A308,СВЦЭМ!$B$34:$B$777,H$296)+'СЕТ СН'!$F$15</f>
        <v>0</v>
      </c>
      <c r="I308" s="36">
        <f>SUMIFS(СВЦЭМ!$H$34:$H$777,СВЦЭМ!$A$34:$A$777,$A308,СВЦЭМ!$B$34:$B$777,I$296)+'СЕТ СН'!$F$15</f>
        <v>0</v>
      </c>
      <c r="J308" s="36">
        <f>SUMIFS(СВЦЭМ!$H$34:$H$777,СВЦЭМ!$A$34:$A$777,$A308,СВЦЭМ!$B$34:$B$777,J$296)+'СЕТ СН'!$F$15</f>
        <v>0</v>
      </c>
      <c r="K308" s="36">
        <f>SUMIFS(СВЦЭМ!$H$34:$H$777,СВЦЭМ!$A$34:$A$777,$A308,СВЦЭМ!$B$34:$B$777,K$296)+'СЕТ СН'!$F$15</f>
        <v>0</v>
      </c>
      <c r="L308" s="36">
        <f>SUMIFS(СВЦЭМ!$H$34:$H$777,СВЦЭМ!$A$34:$A$777,$A308,СВЦЭМ!$B$34:$B$777,L$296)+'СЕТ СН'!$F$15</f>
        <v>0</v>
      </c>
      <c r="M308" s="36">
        <f>SUMIFS(СВЦЭМ!$H$34:$H$777,СВЦЭМ!$A$34:$A$777,$A308,СВЦЭМ!$B$34:$B$777,M$296)+'СЕТ СН'!$F$15</f>
        <v>0</v>
      </c>
      <c r="N308" s="36">
        <f>SUMIFS(СВЦЭМ!$H$34:$H$777,СВЦЭМ!$A$34:$A$777,$A308,СВЦЭМ!$B$34:$B$777,N$296)+'СЕТ СН'!$F$15</f>
        <v>0</v>
      </c>
      <c r="O308" s="36">
        <f>SUMIFS(СВЦЭМ!$H$34:$H$777,СВЦЭМ!$A$34:$A$777,$A308,СВЦЭМ!$B$34:$B$777,O$296)+'СЕТ СН'!$F$15</f>
        <v>0</v>
      </c>
      <c r="P308" s="36">
        <f>SUMIFS(СВЦЭМ!$H$34:$H$777,СВЦЭМ!$A$34:$A$777,$A308,СВЦЭМ!$B$34:$B$777,P$296)+'СЕТ СН'!$F$15</f>
        <v>0</v>
      </c>
      <c r="Q308" s="36">
        <f>SUMIFS(СВЦЭМ!$H$34:$H$777,СВЦЭМ!$A$34:$A$777,$A308,СВЦЭМ!$B$34:$B$777,Q$296)+'СЕТ СН'!$F$15</f>
        <v>0</v>
      </c>
      <c r="R308" s="36">
        <f>SUMIFS(СВЦЭМ!$H$34:$H$777,СВЦЭМ!$A$34:$A$777,$A308,СВЦЭМ!$B$34:$B$777,R$296)+'СЕТ СН'!$F$15</f>
        <v>0</v>
      </c>
      <c r="S308" s="36">
        <f>SUMIFS(СВЦЭМ!$H$34:$H$777,СВЦЭМ!$A$34:$A$777,$A308,СВЦЭМ!$B$34:$B$777,S$296)+'СЕТ СН'!$F$15</f>
        <v>0</v>
      </c>
      <c r="T308" s="36">
        <f>SUMIFS(СВЦЭМ!$H$34:$H$777,СВЦЭМ!$A$34:$A$777,$A308,СВЦЭМ!$B$34:$B$777,T$296)+'СЕТ СН'!$F$15</f>
        <v>0</v>
      </c>
      <c r="U308" s="36">
        <f>SUMIFS(СВЦЭМ!$H$34:$H$777,СВЦЭМ!$A$34:$A$777,$A308,СВЦЭМ!$B$34:$B$777,U$296)+'СЕТ СН'!$F$15</f>
        <v>0</v>
      </c>
      <c r="V308" s="36">
        <f>SUMIFS(СВЦЭМ!$H$34:$H$777,СВЦЭМ!$A$34:$A$777,$A308,СВЦЭМ!$B$34:$B$777,V$296)+'СЕТ СН'!$F$15</f>
        <v>0</v>
      </c>
      <c r="W308" s="36">
        <f>SUMIFS(СВЦЭМ!$H$34:$H$777,СВЦЭМ!$A$34:$A$777,$A308,СВЦЭМ!$B$34:$B$777,W$296)+'СЕТ СН'!$F$15</f>
        <v>0</v>
      </c>
      <c r="X308" s="36">
        <f>SUMIFS(СВЦЭМ!$H$34:$H$777,СВЦЭМ!$A$34:$A$777,$A308,СВЦЭМ!$B$34:$B$777,X$296)+'СЕТ СН'!$F$15</f>
        <v>0</v>
      </c>
      <c r="Y308" s="36">
        <f>SUMIFS(СВЦЭМ!$H$34:$H$777,СВЦЭМ!$A$34:$A$777,$A308,СВЦЭМ!$B$34:$B$777,Y$296)+'СЕТ СН'!$F$15</f>
        <v>0</v>
      </c>
    </row>
    <row r="309" spans="1:25" ht="15.75" hidden="1" x14ac:dyDescent="0.2">
      <c r="A309" s="35">
        <f t="shared" si="8"/>
        <v>44087</v>
      </c>
      <c r="B309" s="36">
        <f>SUMIFS(СВЦЭМ!$H$34:$H$777,СВЦЭМ!$A$34:$A$777,$A309,СВЦЭМ!$B$34:$B$777,B$296)+'СЕТ СН'!$F$15</f>
        <v>0</v>
      </c>
      <c r="C309" s="36">
        <f>SUMIFS(СВЦЭМ!$H$34:$H$777,СВЦЭМ!$A$34:$A$777,$A309,СВЦЭМ!$B$34:$B$777,C$296)+'СЕТ СН'!$F$15</f>
        <v>0</v>
      </c>
      <c r="D309" s="36">
        <f>SUMIFS(СВЦЭМ!$H$34:$H$777,СВЦЭМ!$A$34:$A$777,$A309,СВЦЭМ!$B$34:$B$777,D$296)+'СЕТ СН'!$F$15</f>
        <v>0</v>
      </c>
      <c r="E309" s="36">
        <f>SUMIFS(СВЦЭМ!$H$34:$H$777,СВЦЭМ!$A$34:$A$777,$A309,СВЦЭМ!$B$34:$B$777,E$296)+'СЕТ СН'!$F$15</f>
        <v>0</v>
      </c>
      <c r="F309" s="36">
        <f>SUMIFS(СВЦЭМ!$H$34:$H$777,СВЦЭМ!$A$34:$A$777,$A309,СВЦЭМ!$B$34:$B$777,F$296)+'СЕТ СН'!$F$15</f>
        <v>0</v>
      </c>
      <c r="G309" s="36">
        <f>SUMIFS(СВЦЭМ!$H$34:$H$777,СВЦЭМ!$A$34:$A$777,$A309,СВЦЭМ!$B$34:$B$777,G$296)+'СЕТ СН'!$F$15</f>
        <v>0</v>
      </c>
      <c r="H309" s="36">
        <f>SUMIFS(СВЦЭМ!$H$34:$H$777,СВЦЭМ!$A$34:$A$777,$A309,СВЦЭМ!$B$34:$B$777,H$296)+'СЕТ СН'!$F$15</f>
        <v>0</v>
      </c>
      <c r="I309" s="36">
        <f>SUMIFS(СВЦЭМ!$H$34:$H$777,СВЦЭМ!$A$34:$A$777,$A309,СВЦЭМ!$B$34:$B$777,I$296)+'СЕТ СН'!$F$15</f>
        <v>0</v>
      </c>
      <c r="J309" s="36">
        <f>SUMIFS(СВЦЭМ!$H$34:$H$777,СВЦЭМ!$A$34:$A$777,$A309,СВЦЭМ!$B$34:$B$777,J$296)+'СЕТ СН'!$F$15</f>
        <v>0</v>
      </c>
      <c r="K309" s="36">
        <f>SUMIFS(СВЦЭМ!$H$34:$H$777,СВЦЭМ!$A$34:$A$777,$A309,СВЦЭМ!$B$34:$B$777,K$296)+'СЕТ СН'!$F$15</f>
        <v>0</v>
      </c>
      <c r="L309" s="36">
        <f>SUMIFS(СВЦЭМ!$H$34:$H$777,СВЦЭМ!$A$34:$A$777,$A309,СВЦЭМ!$B$34:$B$777,L$296)+'СЕТ СН'!$F$15</f>
        <v>0</v>
      </c>
      <c r="M309" s="36">
        <f>SUMIFS(СВЦЭМ!$H$34:$H$777,СВЦЭМ!$A$34:$A$777,$A309,СВЦЭМ!$B$34:$B$777,M$296)+'СЕТ СН'!$F$15</f>
        <v>0</v>
      </c>
      <c r="N309" s="36">
        <f>SUMIFS(СВЦЭМ!$H$34:$H$777,СВЦЭМ!$A$34:$A$777,$A309,СВЦЭМ!$B$34:$B$777,N$296)+'СЕТ СН'!$F$15</f>
        <v>0</v>
      </c>
      <c r="O309" s="36">
        <f>SUMIFS(СВЦЭМ!$H$34:$H$777,СВЦЭМ!$A$34:$A$777,$A309,СВЦЭМ!$B$34:$B$777,O$296)+'СЕТ СН'!$F$15</f>
        <v>0</v>
      </c>
      <c r="P309" s="36">
        <f>SUMIFS(СВЦЭМ!$H$34:$H$777,СВЦЭМ!$A$34:$A$777,$A309,СВЦЭМ!$B$34:$B$777,P$296)+'СЕТ СН'!$F$15</f>
        <v>0</v>
      </c>
      <c r="Q309" s="36">
        <f>SUMIFS(СВЦЭМ!$H$34:$H$777,СВЦЭМ!$A$34:$A$777,$A309,СВЦЭМ!$B$34:$B$777,Q$296)+'СЕТ СН'!$F$15</f>
        <v>0</v>
      </c>
      <c r="R309" s="36">
        <f>SUMIFS(СВЦЭМ!$H$34:$H$777,СВЦЭМ!$A$34:$A$777,$A309,СВЦЭМ!$B$34:$B$777,R$296)+'СЕТ СН'!$F$15</f>
        <v>0</v>
      </c>
      <c r="S309" s="36">
        <f>SUMIFS(СВЦЭМ!$H$34:$H$777,СВЦЭМ!$A$34:$A$777,$A309,СВЦЭМ!$B$34:$B$777,S$296)+'СЕТ СН'!$F$15</f>
        <v>0</v>
      </c>
      <c r="T309" s="36">
        <f>SUMIFS(СВЦЭМ!$H$34:$H$777,СВЦЭМ!$A$34:$A$777,$A309,СВЦЭМ!$B$34:$B$777,T$296)+'СЕТ СН'!$F$15</f>
        <v>0</v>
      </c>
      <c r="U309" s="36">
        <f>SUMIFS(СВЦЭМ!$H$34:$H$777,СВЦЭМ!$A$34:$A$777,$A309,СВЦЭМ!$B$34:$B$777,U$296)+'СЕТ СН'!$F$15</f>
        <v>0</v>
      </c>
      <c r="V309" s="36">
        <f>SUMIFS(СВЦЭМ!$H$34:$H$777,СВЦЭМ!$A$34:$A$777,$A309,СВЦЭМ!$B$34:$B$777,V$296)+'СЕТ СН'!$F$15</f>
        <v>0</v>
      </c>
      <c r="W309" s="36">
        <f>SUMIFS(СВЦЭМ!$H$34:$H$777,СВЦЭМ!$A$34:$A$777,$A309,СВЦЭМ!$B$34:$B$777,W$296)+'СЕТ СН'!$F$15</f>
        <v>0</v>
      </c>
      <c r="X309" s="36">
        <f>SUMIFS(СВЦЭМ!$H$34:$H$777,СВЦЭМ!$A$34:$A$777,$A309,СВЦЭМ!$B$34:$B$777,X$296)+'СЕТ СН'!$F$15</f>
        <v>0</v>
      </c>
      <c r="Y309" s="36">
        <f>SUMIFS(СВЦЭМ!$H$34:$H$777,СВЦЭМ!$A$34:$A$777,$A309,СВЦЭМ!$B$34:$B$777,Y$296)+'СЕТ СН'!$F$15</f>
        <v>0</v>
      </c>
    </row>
    <row r="310" spans="1:25" ht="15.75" hidden="1" x14ac:dyDescent="0.2">
      <c r="A310" s="35">
        <f t="shared" si="8"/>
        <v>44088</v>
      </c>
      <c r="B310" s="36">
        <f>SUMIFS(СВЦЭМ!$H$34:$H$777,СВЦЭМ!$A$34:$A$777,$A310,СВЦЭМ!$B$34:$B$777,B$296)+'СЕТ СН'!$F$15</f>
        <v>0</v>
      </c>
      <c r="C310" s="36">
        <f>SUMIFS(СВЦЭМ!$H$34:$H$777,СВЦЭМ!$A$34:$A$777,$A310,СВЦЭМ!$B$34:$B$777,C$296)+'СЕТ СН'!$F$15</f>
        <v>0</v>
      </c>
      <c r="D310" s="36">
        <f>SUMIFS(СВЦЭМ!$H$34:$H$777,СВЦЭМ!$A$34:$A$777,$A310,СВЦЭМ!$B$34:$B$777,D$296)+'СЕТ СН'!$F$15</f>
        <v>0</v>
      </c>
      <c r="E310" s="36">
        <f>SUMIFS(СВЦЭМ!$H$34:$H$777,СВЦЭМ!$A$34:$A$777,$A310,СВЦЭМ!$B$34:$B$777,E$296)+'СЕТ СН'!$F$15</f>
        <v>0</v>
      </c>
      <c r="F310" s="36">
        <f>SUMIFS(СВЦЭМ!$H$34:$H$777,СВЦЭМ!$A$34:$A$777,$A310,СВЦЭМ!$B$34:$B$777,F$296)+'СЕТ СН'!$F$15</f>
        <v>0</v>
      </c>
      <c r="G310" s="36">
        <f>SUMIFS(СВЦЭМ!$H$34:$H$777,СВЦЭМ!$A$34:$A$777,$A310,СВЦЭМ!$B$34:$B$777,G$296)+'СЕТ СН'!$F$15</f>
        <v>0</v>
      </c>
      <c r="H310" s="36">
        <f>SUMIFS(СВЦЭМ!$H$34:$H$777,СВЦЭМ!$A$34:$A$777,$A310,СВЦЭМ!$B$34:$B$777,H$296)+'СЕТ СН'!$F$15</f>
        <v>0</v>
      </c>
      <c r="I310" s="36">
        <f>SUMIFS(СВЦЭМ!$H$34:$H$777,СВЦЭМ!$A$34:$A$777,$A310,СВЦЭМ!$B$34:$B$777,I$296)+'СЕТ СН'!$F$15</f>
        <v>0</v>
      </c>
      <c r="J310" s="36">
        <f>SUMIFS(СВЦЭМ!$H$34:$H$777,СВЦЭМ!$A$34:$A$777,$A310,СВЦЭМ!$B$34:$B$777,J$296)+'СЕТ СН'!$F$15</f>
        <v>0</v>
      </c>
      <c r="K310" s="36">
        <f>SUMIFS(СВЦЭМ!$H$34:$H$777,СВЦЭМ!$A$34:$A$777,$A310,СВЦЭМ!$B$34:$B$777,K$296)+'СЕТ СН'!$F$15</f>
        <v>0</v>
      </c>
      <c r="L310" s="36">
        <f>SUMIFS(СВЦЭМ!$H$34:$H$777,СВЦЭМ!$A$34:$A$777,$A310,СВЦЭМ!$B$34:$B$777,L$296)+'СЕТ СН'!$F$15</f>
        <v>0</v>
      </c>
      <c r="M310" s="36">
        <f>SUMIFS(СВЦЭМ!$H$34:$H$777,СВЦЭМ!$A$34:$A$777,$A310,СВЦЭМ!$B$34:$B$777,M$296)+'СЕТ СН'!$F$15</f>
        <v>0</v>
      </c>
      <c r="N310" s="36">
        <f>SUMIFS(СВЦЭМ!$H$34:$H$777,СВЦЭМ!$A$34:$A$777,$A310,СВЦЭМ!$B$34:$B$777,N$296)+'СЕТ СН'!$F$15</f>
        <v>0</v>
      </c>
      <c r="O310" s="36">
        <f>SUMIFS(СВЦЭМ!$H$34:$H$777,СВЦЭМ!$A$34:$A$777,$A310,СВЦЭМ!$B$34:$B$777,O$296)+'СЕТ СН'!$F$15</f>
        <v>0</v>
      </c>
      <c r="P310" s="36">
        <f>SUMIFS(СВЦЭМ!$H$34:$H$777,СВЦЭМ!$A$34:$A$777,$A310,СВЦЭМ!$B$34:$B$777,P$296)+'СЕТ СН'!$F$15</f>
        <v>0</v>
      </c>
      <c r="Q310" s="36">
        <f>SUMIFS(СВЦЭМ!$H$34:$H$777,СВЦЭМ!$A$34:$A$777,$A310,СВЦЭМ!$B$34:$B$777,Q$296)+'СЕТ СН'!$F$15</f>
        <v>0</v>
      </c>
      <c r="R310" s="36">
        <f>SUMIFS(СВЦЭМ!$H$34:$H$777,СВЦЭМ!$A$34:$A$777,$A310,СВЦЭМ!$B$34:$B$777,R$296)+'СЕТ СН'!$F$15</f>
        <v>0</v>
      </c>
      <c r="S310" s="36">
        <f>SUMIFS(СВЦЭМ!$H$34:$H$777,СВЦЭМ!$A$34:$A$777,$A310,СВЦЭМ!$B$34:$B$777,S$296)+'СЕТ СН'!$F$15</f>
        <v>0</v>
      </c>
      <c r="T310" s="36">
        <f>SUMIFS(СВЦЭМ!$H$34:$H$777,СВЦЭМ!$A$34:$A$777,$A310,СВЦЭМ!$B$34:$B$777,T$296)+'СЕТ СН'!$F$15</f>
        <v>0</v>
      </c>
      <c r="U310" s="36">
        <f>SUMIFS(СВЦЭМ!$H$34:$H$777,СВЦЭМ!$A$34:$A$777,$A310,СВЦЭМ!$B$34:$B$777,U$296)+'СЕТ СН'!$F$15</f>
        <v>0</v>
      </c>
      <c r="V310" s="36">
        <f>SUMIFS(СВЦЭМ!$H$34:$H$777,СВЦЭМ!$A$34:$A$777,$A310,СВЦЭМ!$B$34:$B$777,V$296)+'СЕТ СН'!$F$15</f>
        <v>0</v>
      </c>
      <c r="W310" s="36">
        <f>SUMIFS(СВЦЭМ!$H$34:$H$777,СВЦЭМ!$A$34:$A$777,$A310,СВЦЭМ!$B$34:$B$777,W$296)+'СЕТ СН'!$F$15</f>
        <v>0</v>
      </c>
      <c r="X310" s="36">
        <f>SUMIFS(СВЦЭМ!$H$34:$H$777,СВЦЭМ!$A$34:$A$777,$A310,СВЦЭМ!$B$34:$B$777,X$296)+'СЕТ СН'!$F$15</f>
        <v>0</v>
      </c>
      <c r="Y310" s="36">
        <f>SUMIFS(СВЦЭМ!$H$34:$H$777,СВЦЭМ!$A$34:$A$777,$A310,СВЦЭМ!$B$34:$B$777,Y$296)+'СЕТ СН'!$F$15</f>
        <v>0</v>
      </c>
    </row>
    <row r="311" spans="1:25" ht="15.75" hidden="1" x14ac:dyDescent="0.2">
      <c r="A311" s="35">
        <f t="shared" si="8"/>
        <v>44089</v>
      </c>
      <c r="B311" s="36">
        <f>SUMIFS(СВЦЭМ!$H$34:$H$777,СВЦЭМ!$A$34:$A$777,$A311,СВЦЭМ!$B$34:$B$777,B$296)+'СЕТ СН'!$F$15</f>
        <v>0</v>
      </c>
      <c r="C311" s="36">
        <f>SUMIFS(СВЦЭМ!$H$34:$H$777,СВЦЭМ!$A$34:$A$777,$A311,СВЦЭМ!$B$34:$B$777,C$296)+'СЕТ СН'!$F$15</f>
        <v>0</v>
      </c>
      <c r="D311" s="36">
        <f>SUMIFS(СВЦЭМ!$H$34:$H$777,СВЦЭМ!$A$34:$A$777,$A311,СВЦЭМ!$B$34:$B$777,D$296)+'СЕТ СН'!$F$15</f>
        <v>0</v>
      </c>
      <c r="E311" s="36">
        <f>SUMIFS(СВЦЭМ!$H$34:$H$777,СВЦЭМ!$A$34:$A$777,$A311,СВЦЭМ!$B$34:$B$777,E$296)+'СЕТ СН'!$F$15</f>
        <v>0</v>
      </c>
      <c r="F311" s="36">
        <f>SUMIFS(СВЦЭМ!$H$34:$H$777,СВЦЭМ!$A$34:$A$777,$A311,СВЦЭМ!$B$34:$B$777,F$296)+'СЕТ СН'!$F$15</f>
        <v>0</v>
      </c>
      <c r="G311" s="36">
        <f>SUMIFS(СВЦЭМ!$H$34:$H$777,СВЦЭМ!$A$34:$A$777,$A311,СВЦЭМ!$B$34:$B$777,G$296)+'СЕТ СН'!$F$15</f>
        <v>0</v>
      </c>
      <c r="H311" s="36">
        <f>SUMIFS(СВЦЭМ!$H$34:$H$777,СВЦЭМ!$A$34:$A$777,$A311,СВЦЭМ!$B$34:$B$777,H$296)+'СЕТ СН'!$F$15</f>
        <v>0</v>
      </c>
      <c r="I311" s="36">
        <f>SUMIFS(СВЦЭМ!$H$34:$H$777,СВЦЭМ!$A$34:$A$777,$A311,СВЦЭМ!$B$34:$B$777,I$296)+'СЕТ СН'!$F$15</f>
        <v>0</v>
      </c>
      <c r="J311" s="36">
        <f>SUMIFS(СВЦЭМ!$H$34:$H$777,СВЦЭМ!$A$34:$A$777,$A311,СВЦЭМ!$B$34:$B$777,J$296)+'СЕТ СН'!$F$15</f>
        <v>0</v>
      </c>
      <c r="K311" s="36">
        <f>SUMIFS(СВЦЭМ!$H$34:$H$777,СВЦЭМ!$A$34:$A$777,$A311,СВЦЭМ!$B$34:$B$777,K$296)+'СЕТ СН'!$F$15</f>
        <v>0</v>
      </c>
      <c r="L311" s="36">
        <f>SUMIFS(СВЦЭМ!$H$34:$H$777,СВЦЭМ!$A$34:$A$777,$A311,СВЦЭМ!$B$34:$B$777,L$296)+'СЕТ СН'!$F$15</f>
        <v>0</v>
      </c>
      <c r="M311" s="36">
        <f>SUMIFS(СВЦЭМ!$H$34:$H$777,СВЦЭМ!$A$34:$A$777,$A311,СВЦЭМ!$B$34:$B$777,M$296)+'СЕТ СН'!$F$15</f>
        <v>0</v>
      </c>
      <c r="N311" s="36">
        <f>SUMIFS(СВЦЭМ!$H$34:$H$777,СВЦЭМ!$A$34:$A$777,$A311,СВЦЭМ!$B$34:$B$777,N$296)+'СЕТ СН'!$F$15</f>
        <v>0</v>
      </c>
      <c r="O311" s="36">
        <f>SUMIFS(СВЦЭМ!$H$34:$H$777,СВЦЭМ!$A$34:$A$777,$A311,СВЦЭМ!$B$34:$B$777,O$296)+'СЕТ СН'!$F$15</f>
        <v>0</v>
      </c>
      <c r="P311" s="36">
        <f>SUMIFS(СВЦЭМ!$H$34:$H$777,СВЦЭМ!$A$34:$A$777,$A311,СВЦЭМ!$B$34:$B$777,P$296)+'СЕТ СН'!$F$15</f>
        <v>0</v>
      </c>
      <c r="Q311" s="36">
        <f>SUMIFS(СВЦЭМ!$H$34:$H$777,СВЦЭМ!$A$34:$A$777,$A311,СВЦЭМ!$B$34:$B$777,Q$296)+'СЕТ СН'!$F$15</f>
        <v>0</v>
      </c>
      <c r="R311" s="36">
        <f>SUMIFS(СВЦЭМ!$H$34:$H$777,СВЦЭМ!$A$34:$A$777,$A311,СВЦЭМ!$B$34:$B$777,R$296)+'СЕТ СН'!$F$15</f>
        <v>0</v>
      </c>
      <c r="S311" s="36">
        <f>SUMIFS(СВЦЭМ!$H$34:$H$777,СВЦЭМ!$A$34:$A$777,$A311,СВЦЭМ!$B$34:$B$777,S$296)+'СЕТ СН'!$F$15</f>
        <v>0</v>
      </c>
      <c r="T311" s="36">
        <f>SUMIFS(СВЦЭМ!$H$34:$H$777,СВЦЭМ!$A$34:$A$777,$A311,СВЦЭМ!$B$34:$B$777,T$296)+'СЕТ СН'!$F$15</f>
        <v>0</v>
      </c>
      <c r="U311" s="36">
        <f>SUMIFS(СВЦЭМ!$H$34:$H$777,СВЦЭМ!$A$34:$A$777,$A311,СВЦЭМ!$B$34:$B$777,U$296)+'СЕТ СН'!$F$15</f>
        <v>0</v>
      </c>
      <c r="V311" s="36">
        <f>SUMIFS(СВЦЭМ!$H$34:$H$777,СВЦЭМ!$A$34:$A$777,$A311,СВЦЭМ!$B$34:$B$777,V$296)+'СЕТ СН'!$F$15</f>
        <v>0</v>
      </c>
      <c r="W311" s="36">
        <f>SUMIFS(СВЦЭМ!$H$34:$H$777,СВЦЭМ!$A$34:$A$777,$A311,СВЦЭМ!$B$34:$B$777,W$296)+'СЕТ СН'!$F$15</f>
        <v>0</v>
      </c>
      <c r="X311" s="36">
        <f>SUMIFS(СВЦЭМ!$H$34:$H$777,СВЦЭМ!$A$34:$A$777,$A311,СВЦЭМ!$B$34:$B$777,X$296)+'СЕТ СН'!$F$15</f>
        <v>0</v>
      </c>
      <c r="Y311" s="36">
        <f>SUMIFS(СВЦЭМ!$H$34:$H$777,СВЦЭМ!$A$34:$A$777,$A311,СВЦЭМ!$B$34:$B$777,Y$296)+'СЕТ СН'!$F$15</f>
        <v>0</v>
      </c>
    </row>
    <row r="312" spans="1:25" ht="15.75" hidden="1" x14ac:dyDescent="0.2">
      <c r="A312" s="35">
        <f t="shared" si="8"/>
        <v>44090</v>
      </c>
      <c r="B312" s="36">
        <f>SUMIFS(СВЦЭМ!$H$34:$H$777,СВЦЭМ!$A$34:$A$777,$A312,СВЦЭМ!$B$34:$B$777,B$296)+'СЕТ СН'!$F$15</f>
        <v>0</v>
      </c>
      <c r="C312" s="36">
        <f>SUMIFS(СВЦЭМ!$H$34:$H$777,СВЦЭМ!$A$34:$A$777,$A312,СВЦЭМ!$B$34:$B$777,C$296)+'СЕТ СН'!$F$15</f>
        <v>0</v>
      </c>
      <c r="D312" s="36">
        <f>SUMIFS(СВЦЭМ!$H$34:$H$777,СВЦЭМ!$A$34:$A$777,$A312,СВЦЭМ!$B$34:$B$777,D$296)+'СЕТ СН'!$F$15</f>
        <v>0</v>
      </c>
      <c r="E312" s="36">
        <f>SUMIFS(СВЦЭМ!$H$34:$H$777,СВЦЭМ!$A$34:$A$777,$A312,СВЦЭМ!$B$34:$B$777,E$296)+'СЕТ СН'!$F$15</f>
        <v>0</v>
      </c>
      <c r="F312" s="36">
        <f>SUMIFS(СВЦЭМ!$H$34:$H$777,СВЦЭМ!$A$34:$A$777,$A312,СВЦЭМ!$B$34:$B$777,F$296)+'СЕТ СН'!$F$15</f>
        <v>0</v>
      </c>
      <c r="G312" s="36">
        <f>SUMIFS(СВЦЭМ!$H$34:$H$777,СВЦЭМ!$A$34:$A$777,$A312,СВЦЭМ!$B$34:$B$777,G$296)+'СЕТ СН'!$F$15</f>
        <v>0</v>
      </c>
      <c r="H312" s="36">
        <f>SUMIFS(СВЦЭМ!$H$34:$H$777,СВЦЭМ!$A$34:$A$777,$A312,СВЦЭМ!$B$34:$B$777,H$296)+'СЕТ СН'!$F$15</f>
        <v>0</v>
      </c>
      <c r="I312" s="36">
        <f>SUMIFS(СВЦЭМ!$H$34:$H$777,СВЦЭМ!$A$34:$A$777,$A312,СВЦЭМ!$B$34:$B$777,I$296)+'СЕТ СН'!$F$15</f>
        <v>0</v>
      </c>
      <c r="J312" s="36">
        <f>SUMIFS(СВЦЭМ!$H$34:$H$777,СВЦЭМ!$A$34:$A$777,$A312,СВЦЭМ!$B$34:$B$777,J$296)+'СЕТ СН'!$F$15</f>
        <v>0</v>
      </c>
      <c r="K312" s="36">
        <f>SUMIFS(СВЦЭМ!$H$34:$H$777,СВЦЭМ!$A$34:$A$777,$A312,СВЦЭМ!$B$34:$B$777,K$296)+'СЕТ СН'!$F$15</f>
        <v>0</v>
      </c>
      <c r="L312" s="36">
        <f>SUMIFS(СВЦЭМ!$H$34:$H$777,СВЦЭМ!$A$34:$A$777,$A312,СВЦЭМ!$B$34:$B$777,L$296)+'СЕТ СН'!$F$15</f>
        <v>0</v>
      </c>
      <c r="M312" s="36">
        <f>SUMIFS(СВЦЭМ!$H$34:$H$777,СВЦЭМ!$A$34:$A$777,$A312,СВЦЭМ!$B$34:$B$777,M$296)+'СЕТ СН'!$F$15</f>
        <v>0</v>
      </c>
      <c r="N312" s="36">
        <f>SUMIFS(СВЦЭМ!$H$34:$H$777,СВЦЭМ!$A$34:$A$777,$A312,СВЦЭМ!$B$34:$B$777,N$296)+'СЕТ СН'!$F$15</f>
        <v>0</v>
      </c>
      <c r="O312" s="36">
        <f>SUMIFS(СВЦЭМ!$H$34:$H$777,СВЦЭМ!$A$34:$A$777,$A312,СВЦЭМ!$B$34:$B$777,O$296)+'СЕТ СН'!$F$15</f>
        <v>0</v>
      </c>
      <c r="P312" s="36">
        <f>SUMIFS(СВЦЭМ!$H$34:$H$777,СВЦЭМ!$A$34:$A$777,$A312,СВЦЭМ!$B$34:$B$777,P$296)+'СЕТ СН'!$F$15</f>
        <v>0</v>
      </c>
      <c r="Q312" s="36">
        <f>SUMIFS(СВЦЭМ!$H$34:$H$777,СВЦЭМ!$A$34:$A$777,$A312,СВЦЭМ!$B$34:$B$777,Q$296)+'СЕТ СН'!$F$15</f>
        <v>0</v>
      </c>
      <c r="R312" s="36">
        <f>SUMIFS(СВЦЭМ!$H$34:$H$777,СВЦЭМ!$A$34:$A$777,$A312,СВЦЭМ!$B$34:$B$777,R$296)+'СЕТ СН'!$F$15</f>
        <v>0</v>
      </c>
      <c r="S312" s="36">
        <f>SUMIFS(СВЦЭМ!$H$34:$H$777,СВЦЭМ!$A$34:$A$777,$A312,СВЦЭМ!$B$34:$B$777,S$296)+'СЕТ СН'!$F$15</f>
        <v>0</v>
      </c>
      <c r="T312" s="36">
        <f>SUMIFS(СВЦЭМ!$H$34:$H$777,СВЦЭМ!$A$34:$A$777,$A312,СВЦЭМ!$B$34:$B$777,T$296)+'СЕТ СН'!$F$15</f>
        <v>0</v>
      </c>
      <c r="U312" s="36">
        <f>SUMIFS(СВЦЭМ!$H$34:$H$777,СВЦЭМ!$A$34:$A$777,$A312,СВЦЭМ!$B$34:$B$777,U$296)+'СЕТ СН'!$F$15</f>
        <v>0</v>
      </c>
      <c r="V312" s="36">
        <f>SUMIFS(СВЦЭМ!$H$34:$H$777,СВЦЭМ!$A$34:$A$777,$A312,СВЦЭМ!$B$34:$B$777,V$296)+'СЕТ СН'!$F$15</f>
        <v>0</v>
      </c>
      <c r="W312" s="36">
        <f>SUMIFS(СВЦЭМ!$H$34:$H$777,СВЦЭМ!$A$34:$A$777,$A312,СВЦЭМ!$B$34:$B$777,W$296)+'СЕТ СН'!$F$15</f>
        <v>0</v>
      </c>
      <c r="X312" s="36">
        <f>SUMIFS(СВЦЭМ!$H$34:$H$777,СВЦЭМ!$A$34:$A$777,$A312,СВЦЭМ!$B$34:$B$777,X$296)+'СЕТ СН'!$F$15</f>
        <v>0</v>
      </c>
      <c r="Y312" s="36">
        <f>SUMIFS(СВЦЭМ!$H$34:$H$777,СВЦЭМ!$A$34:$A$777,$A312,СВЦЭМ!$B$34:$B$777,Y$296)+'СЕТ СН'!$F$15</f>
        <v>0</v>
      </c>
    </row>
    <row r="313" spans="1:25" ht="15.75" hidden="1" x14ac:dyDescent="0.2">
      <c r="A313" s="35">
        <f t="shared" si="8"/>
        <v>44091</v>
      </c>
      <c r="B313" s="36">
        <f>SUMIFS(СВЦЭМ!$H$34:$H$777,СВЦЭМ!$A$34:$A$777,$A313,СВЦЭМ!$B$34:$B$777,B$296)+'СЕТ СН'!$F$15</f>
        <v>0</v>
      </c>
      <c r="C313" s="36">
        <f>SUMIFS(СВЦЭМ!$H$34:$H$777,СВЦЭМ!$A$34:$A$777,$A313,СВЦЭМ!$B$34:$B$777,C$296)+'СЕТ СН'!$F$15</f>
        <v>0</v>
      </c>
      <c r="D313" s="36">
        <f>SUMIFS(СВЦЭМ!$H$34:$H$777,СВЦЭМ!$A$34:$A$777,$A313,СВЦЭМ!$B$34:$B$777,D$296)+'СЕТ СН'!$F$15</f>
        <v>0</v>
      </c>
      <c r="E313" s="36">
        <f>SUMIFS(СВЦЭМ!$H$34:$H$777,СВЦЭМ!$A$34:$A$777,$A313,СВЦЭМ!$B$34:$B$777,E$296)+'СЕТ СН'!$F$15</f>
        <v>0</v>
      </c>
      <c r="F313" s="36">
        <f>SUMIFS(СВЦЭМ!$H$34:$H$777,СВЦЭМ!$A$34:$A$777,$A313,СВЦЭМ!$B$34:$B$777,F$296)+'СЕТ СН'!$F$15</f>
        <v>0</v>
      </c>
      <c r="G313" s="36">
        <f>SUMIFS(СВЦЭМ!$H$34:$H$777,СВЦЭМ!$A$34:$A$777,$A313,СВЦЭМ!$B$34:$B$777,G$296)+'СЕТ СН'!$F$15</f>
        <v>0</v>
      </c>
      <c r="H313" s="36">
        <f>SUMIFS(СВЦЭМ!$H$34:$H$777,СВЦЭМ!$A$34:$A$777,$A313,СВЦЭМ!$B$34:$B$777,H$296)+'СЕТ СН'!$F$15</f>
        <v>0</v>
      </c>
      <c r="I313" s="36">
        <f>SUMIFS(СВЦЭМ!$H$34:$H$777,СВЦЭМ!$A$34:$A$777,$A313,СВЦЭМ!$B$34:$B$777,I$296)+'СЕТ СН'!$F$15</f>
        <v>0</v>
      </c>
      <c r="J313" s="36">
        <f>SUMIFS(СВЦЭМ!$H$34:$H$777,СВЦЭМ!$A$34:$A$777,$A313,СВЦЭМ!$B$34:$B$777,J$296)+'СЕТ СН'!$F$15</f>
        <v>0</v>
      </c>
      <c r="K313" s="36">
        <f>SUMIFS(СВЦЭМ!$H$34:$H$777,СВЦЭМ!$A$34:$A$777,$A313,СВЦЭМ!$B$34:$B$777,K$296)+'СЕТ СН'!$F$15</f>
        <v>0</v>
      </c>
      <c r="L313" s="36">
        <f>SUMIFS(СВЦЭМ!$H$34:$H$777,СВЦЭМ!$A$34:$A$777,$A313,СВЦЭМ!$B$34:$B$777,L$296)+'СЕТ СН'!$F$15</f>
        <v>0</v>
      </c>
      <c r="M313" s="36">
        <f>SUMIFS(СВЦЭМ!$H$34:$H$777,СВЦЭМ!$A$34:$A$777,$A313,СВЦЭМ!$B$34:$B$777,M$296)+'СЕТ СН'!$F$15</f>
        <v>0</v>
      </c>
      <c r="N313" s="36">
        <f>SUMIFS(СВЦЭМ!$H$34:$H$777,СВЦЭМ!$A$34:$A$777,$A313,СВЦЭМ!$B$34:$B$777,N$296)+'СЕТ СН'!$F$15</f>
        <v>0</v>
      </c>
      <c r="O313" s="36">
        <f>SUMIFS(СВЦЭМ!$H$34:$H$777,СВЦЭМ!$A$34:$A$777,$A313,СВЦЭМ!$B$34:$B$777,O$296)+'СЕТ СН'!$F$15</f>
        <v>0</v>
      </c>
      <c r="P313" s="36">
        <f>SUMIFS(СВЦЭМ!$H$34:$H$777,СВЦЭМ!$A$34:$A$777,$A313,СВЦЭМ!$B$34:$B$777,P$296)+'СЕТ СН'!$F$15</f>
        <v>0</v>
      </c>
      <c r="Q313" s="36">
        <f>SUMIFS(СВЦЭМ!$H$34:$H$777,СВЦЭМ!$A$34:$A$777,$A313,СВЦЭМ!$B$34:$B$777,Q$296)+'СЕТ СН'!$F$15</f>
        <v>0</v>
      </c>
      <c r="R313" s="36">
        <f>SUMIFS(СВЦЭМ!$H$34:$H$777,СВЦЭМ!$A$34:$A$777,$A313,СВЦЭМ!$B$34:$B$777,R$296)+'СЕТ СН'!$F$15</f>
        <v>0</v>
      </c>
      <c r="S313" s="36">
        <f>SUMIFS(СВЦЭМ!$H$34:$H$777,СВЦЭМ!$A$34:$A$777,$A313,СВЦЭМ!$B$34:$B$777,S$296)+'СЕТ СН'!$F$15</f>
        <v>0</v>
      </c>
      <c r="T313" s="36">
        <f>SUMIFS(СВЦЭМ!$H$34:$H$777,СВЦЭМ!$A$34:$A$777,$A313,СВЦЭМ!$B$34:$B$777,T$296)+'СЕТ СН'!$F$15</f>
        <v>0</v>
      </c>
      <c r="U313" s="36">
        <f>SUMIFS(СВЦЭМ!$H$34:$H$777,СВЦЭМ!$A$34:$A$777,$A313,СВЦЭМ!$B$34:$B$777,U$296)+'СЕТ СН'!$F$15</f>
        <v>0</v>
      </c>
      <c r="V313" s="36">
        <f>SUMIFS(СВЦЭМ!$H$34:$H$777,СВЦЭМ!$A$34:$A$777,$A313,СВЦЭМ!$B$34:$B$777,V$296)+'СЕТ СН'!$F$15</f>
        <v>0</v>
      </c>
      <c r="W313" s="36">
        <f>SUMIFS(СВЦЭМ!$H$34:$H$777,СВЦЭМ!$A$34:$A$777,$A313,СВЦЭМ!$B$34:$B$777,W$296)+'СЕТ СН'!$F$15</f>
        <v>0</v>
      </c>
      <c r="X313" s="36">
        <f>SUMIFS(СВЦЭМ!$H$34:$H$777,СВЦЭМ!$A$34:$A$777,$A313,СВЦЭМ!$B$34:$B$777,X$296)+'СЕТ СН'!$F$15</f>
        <v>0</v>
      </c>
      <c r="Y313" s="36">
        <f>SUMIFS(СВЦЭМ!$H$34:$H$777,СВЦЭМ!$A$34:$A$777,$A313,СВЦЭМ!$B$34:$B$777,Y$296)+'СЕТ СН'!$F$15</f>
        <v>0</v>
      </c>
    </row>
    <row r="314" spans="1:25" ht="15.75" hidden="1" x14ac:dyDescent="0.2">
      <c r="A314" s="35">
        <f t="shared" si="8"/>
        <v>44092</v>
      </c>
      <c r="B314" s="36">
        <f>SUMIFS(СВЦЭМ!$H$34:$H$777,СВЦЭМ!$A$34:$A$777,$A314,СВЦЭМ!$B$34:$B$777,B$296)+'СЕТ СН'!$F$15</f>
        <v>0</v>
      </c>
      <c r="C314" s="36">
        <f>SUMIFS(СВЦЭМ!$H$34:$H$777,СВЦЭМ!$A$34:$A$777,$A314,СВЦЭМ!$B$34:$B$777,C$296)+'СЕТ СН'!$F$15</f>
        <v>0</v>
      </c>
      <c r="D314" s="36">
        <f>SUMIFS(СВЦЭМ!$H$34:$H$777,СВЦЭМ!$A$34:$A$777,$A314,СВЦЭМ!$B$34:$B$777,D$296)+'СЕТ СН'!$F$15</f>
        <v>0</v>
      </c>
      <c r="E314" s="36">
        <f>SUMIFS(СВЦЭМ!$H$34:$H$777,СВЦЭМ!$A$34:$A$777,$A314,СВЦЭМ!$B$34:$B$777,E$296)+'СЕТ СН'!$F$15</f>
        <v>0</v>
      </c>
      <c r="F314" s="36">
        <f>SUMIFS(СВЦЭМ!$H$34:$H$777,СВЦЭМ!$A$34:$A$777,$A314,СВЦЭМ!$B$34:$B$777,F$296)+'СЕТ СН'!$F$15</f>
        <v>0</v>
      </c>
      <c r="G314" s="36">
        <f>SUMIFS(СВЦЭМ!$H$34:$H$777,СВЦЭМ!$A$34:$A$777,$A314,СВЦЭМ!$B$34:$B$777,G$296)+'СЕТ СН'!$F$15</f>
        <v>0</v>
      </c>
      <c r="H314" s="36">
        <f>SUMIFS(СВЦЭМ!$H$34:$H$777,СВЦЭМ!$A$34:$A$777,$A314,СВЦЭМ!$B$34:$B$777,H$296)+'СЕТ СН'!$F$15</f>
        <v>0</v>
      </c>
      <c r="I314" s="36">
        <f>SUMIFS(СВЦЭМ!$H$34:$H$777,СВЦЭМ!$A$34:$A$777,$A314,СВЦЭМ!$B$34:$B$777,I$296)+'СЕТ СН'!$F$15</f>
        <v>0</v>
      </c>
      <c r="J314" s="36">
        <f>SUMIFS(СВЦЭМ!$H$34:$H$777,СВЦЭМ!$A$34:$A$777,$A314,СВЦЭМ!$B$34:$B$777,J$296)+'СЕТ СН'!$F$15</f>
        <v>0</v>
      </c>
      <c r="K314" s="36">
        <f>SUMIFS(СВЦЭМ!$H$34:$H$777,СВЦЭМ!$A$34:$A$777,$A314,СВЦЭМ!$B$34:$B$777,K$296)+'СЕТ СН'!$F$15</f>
        <v>0</v>
      </c>
      <c r="L314" s="36">
        <f>SUMIFS(СВЦЭМ!$H$34:$H$777,СВЦЭМ!$A$34:$A$777,$A314,СВЦЭМ!$B$34:$B$777,L$296)+'СЕТ СН'!$F$15</f>
        <v>0</v>
      </c>
      <c r="M314" s="36">
        <f>SUMIFS(СВЦЭМ!$H$34:$H$777,СВЦЭМ!$A$34:$A$777,$A314,СВЦЭМ!$B$34:$B$777,M$296)+'СЕТ СН'!$F$15</f>
        <v>0</v>
      </c>
      <c r="N314" s="36">
        <f>SUMIFS(СВЦЭМ!$H$34:$H$777,СВЦЭМ!$A$34:$A$777,$A314,СВЦЭМ!$B$34:$B$777,N$296)+'СЕТ СН'!$F$15</f>
        <v>0</v>
      </c>
      <c r="O314" s="36">
        <f>SUMIFS(СВЦЭМ!$H$34:$H$777,СВЦЭМ!$A$34:$A$777,$A314,СВЦЭМ!$B$34:$B$777,O$296)+'СЕТ СН'!$F$15</f>
        <v>0</v>
      </c>
      <c r="P314" s="36">
        <f>SUMIFS(СВЦЭМ!$H$34:$H$777,СВЦЭМ!$A$34:$A$777,$A314,СВЦЭМ!$B$34:$B$777,P$296)+'СЕТ СН'!$F$15</f>
        <v>0</v>
      </c>
      <c r="Q314" s="36">
        <f>SUMIFS(СВЦЭМ!$H$34:$H$777,СВЦЭМ!$A$34:$A$777,$A314,СВЦЭМ!$B$34:$B$777,Q$296)+'СЕТ СН'!$F$15</f>
        <v>0</v>
      </c>
      <c r="R314" s="36">
        <f>SUMIFS(СВЦЭМ!$H$34:$H$777,СВЦЭМ!$A$34:$A$777,$A314,СВЦЭМ!$B$34:$B$777,R$296)+'СЕТ СН'!$F$15</f>
        <v>0</v>
      </c>
      <c r="S314" s="36">
        <f>SUMIFS(СВЦЭМ!$H$34:$H$777,СВЦЭМ!$A$34:$A$777,$A314,СВЦЭМ!$B$34:$B$777,S$296)+'СЕТ СН'!$F$15</f>
        <v>0</v>
      </c>
      <c r="T314" s="36">
        <f>SUMIFS(СВЦЭМ!$H$34:$H$777,СВЦЭМ!$A$34:$A$777,$A314,СВЦЭМ!$B$34:$B$777,T$296)+'СЕТ СН'!$F$15</f>
        <v>0</v>
      </c>
      <c r="U314" s="36">
        <f>SUMIFS(СВЦЭМ!$H$34:$H$777,СВЦЭМ!$A$34:$A$777,$A314,СВЦЭМ!$B$34:$B$777,U$296)+'СЕТ СН'!$F$15</f>
        <v>0</v>
      </c>
      <c r="V314" s="36">
        <f>SUMIFS(СВЦЭМ!$H$34:$H$777,СВЦЭМ!$A$34:$A$777,$A314,СВЦЭМ!$B$34:$B$777,V$296)+'СЕТ СН'!$F$15</f>
        <v>0</v>
      </c>
      <c r="W314" s="36">
        <f>SUMIFS(СВЦЭМ!$H$34:$H$777,СВЦЭМ!$A$34:$A$777,$A314,СВЦЭМ!$B$34:$B$777,W$296)+'СЕТ СН'!$F$15</f>
        <v>0</v>
      </c>
      <c r="X314" s="36">
        <f>SUMIFS(СВЦЭМ!$H$34:$H$777,СВЦЭМ!$A$34:$A$777,$A314,СВЦЭМ!$B$34:$B$777,X$296)+'СЕТ СН'!$F$15</f>
        <v>0</v>
      </c>
      <c r="Y314" s="36">
        <f>SUMIFS(СВЦЭМ!$H$34:$H$777,СВЦЭМ!$A$34:$A$777,$A314,СВЦЭМ!$B$34:$B$777,Y$296)+'СЕТ СН'!$F$15</f>
        <v>0</v>
      </c>
    </row>
    <row r="315" spans="1:25" ht="15.75" hidden="1" x14ac:dyDescent="0.2">
      <c r="A315" s="35">
        <f t="shared" si="8"/>
        <v>44093</v>
      </c>
      <c r="B315" s="36">
        <f>SUMIFS(СВЦЭМ!$H$34:$H$777,СВЦЭМ!$A$34:$A$777,$A315,СВЦЭМ!$B$34:$B$777,B$296)+'СЕТ СН'!$F$15</f>
        <v>0</v>
      </c>
      <c r="C315" s="36">
        <f>SUMIFS(СВЦЭМ!$H$34:$H$777,СВЦЭМ!$A$34:$A$777,$A315,СВЦЭМ!$B$34:$B$777,C$296)+'СЕТ СН'!$F$15</f>
        <v>0</v>
      </c>
      <c r="D315" s="36">
        <f>SUMIFS(СВЦЭМ!$H$34:$H$777,СВЦЭМ!$A$34:$A$777,$A315,СВЦЭМ!$B$34:$B$777,D$296)+'СЕТ СН'!$F$15</f>
        <v>0</v>
      </c>
      <c r="E315" s="36">
        <f>SUMIFS(СВЦЭМ!$H$34:$H$777,СВЦЭМ!$A$34:$A$777,$A315,СВЦЭМ!$B$34:$B$777,E$296)+'СЕТ СН'!$F$15</f>
        <v>0</v>
      </c>
      <c r="F315" s="36">
        <f>SUMIFS(СВЦЭМ!$H$34:$H$777,СВЦЭМ!$A$34:$A$777,$A315,СВЦЭМ!$B$34:$B$777,F$296)+'СЕТ СН'!$F$15</f>
        <v>0</v>
      </c>
      <c r="G315" s="36">
        <f>SUMIFS(СВЦЭМ!$H$34:$H$777,СВЦЭМ!$A$34:$A$777,$A315,СВЦЭМ!$B$34:$B$777,G$296)+'СЕТ СН'!$F$15</f>
        <v>0</v>
      </c>
      <c r="H315" s="36">
        <f>SUMIFS(СВЦЭМ!$H$34:$H$777,СВЦЭМ!$A$34:$A$777,$A315,СВЦЭМ!$B$34:$B$777,H$296)+'СЕТ СН'!$F$15</f>
        <v>0</v>
      </c>
      <c r="I315" s="36">
        <f>SUMIFS(СВЦЭМ!$H$34:$H$777,СВЦЭМ!$A$34:$A$777,$A315,СВЦЭМ!$B$34:$B$777,I$296)+'СЕТ СН'!$F$15</f>
        <v>0</v>
      </c>
      <c r="J315" s="36">
        <f>SUMIFS(СВЦЭМ!$H$34:$H$777,СВЦЭМ!$A$34:$A$777,$A315,СВЦЭМ!$B$34:$B$777,J$296)+'СЕТ СН'!$F$15</f>
        <v>0</v>
      </c>
      <c r="K315" s="36">
        <f>SUMIFS(СВЦЭМ!$H$34:$H$777,СВЦЭМ!$A$34:$A$777,$A315,СВЦЭМ!$B$34:$B$777,K$296)+'СЕТ СН'!$F$15</f>
        <v>0</v>
      </c>
      <c r="L315" s="36">
        <f>SUMIFS(СВЦЭМ!$H$34:$H$777,СВЦЭМ!$A$34:$A$777,$A315,СВЦЭМ!$B$34:$B$777,L$296)+'СЕТ СН'!$F$15</f>
        <v>0</v>
      </c>
      <c r="M315" s="36">
        <f>SUMIFS(СВЦЭМ!$H$34:$H$777,СВЦЭМ!$A$34:$A$777,$A315,СВЦЭМ!$B$34:$B$777,M$296)+'СЕТ СН'!$F$15</f>
        <v>0</v>
      </c>
      <c r="N315" s="36">
        <f>SUMIFS(СВЦЭМ!$H$34:$H$777,СВЦЭМ!$A$34:$A$777,$A315,СВЦЭМ!$B$34:$B$777,N$296)+'СЕТ СН'!$F$15</f>
        <v>0</v>
      </c>
      <c r="O315" s="36">
        <f>SUMIFS(СВЦЭМ!$H$34:$H$777,СВЦЭМ!$A$34:$A$777,$A315,СВЦЭМ!$B$34:$B$777,O$296)+'СЕТ СН'!$F$15</f>
        <v>0</v>
      </c>
      <c r="P315" s="36">
        <f>SUMIFS(СВЦЭМ!$H$34:$H$777,СВЦЭМ!$A$34:$A$777,$A315,СВЦЭМ!$B$34:$B$777,P$296)+'СЕТ СН'!$F$15</f>
        <v>0</v>
      </c>
      <c r="Q315" s="36">
        <f>SUMIFS(СВЦЭМ!$H$34:$H$777,СВЦЭМ!$A$34:$A$777,$A315,СВЦЭМ!$B$34:$B$777,Q$296)+'СЕТ СН'!$F$15</f>
        <v>0</v>
      </c>
      <c r="R315" s="36">
        <f>SUMIFS(СВЦЭМ!$H$34:$H$777,СВЦЭМ!$A$34:$A$777,$A315,СВЦЭМ!$B$34:$B$777,R$296)+'СЕТ СН'!$F$15</f>
        <v>0</v>
      </c>
      <c r="S315" s="36">
        <f>SUMIFS(СВЦЭМ!$H$34:$H$777,СВЦЭМ!$A$34:$A$777,$A315,СВЦЭМ!$B$34:$B$777,S$296)+'СЕТ СН'!$F$15</f>
        <v>0</v>
      </c>
      <c r="T315" s="36">
        <f>SUMIFS(СВЦЭМ!$H$34:$H$777,СВЦЭМ!$A$34:$A$777,$A315,СВЦЭМ!$B$34:$B$777,T$296)+'СЕТ СН'!$F$15</f>
        <v>0</v>
      </c>
      <c r="U315" s="36">
        <f>SUMIFS(СВЦЭМ!$H$34:$H$777,СВЦЭМ!$A$34:$A$777,$A315,СВЦЭМ!$B$34:$B$777,U$296)+'СЕТ СН'!$F$15</f>
        <v>0</v>
      </c>
      <c r="V315" s="36">
        <f>SUMIFS(СВЦЭМ!$H$34:$H$777,СВЦЭМ!$A$34:$A$777,$A315,СВЦЭМ!$B$34:$B$777,V$296)+'СЕТ СН'!$F$15</f>
        <v>0</v>
      </c>
      <c r="W315" s="36">
        <f>SUMIFS(СВЦЭМ!$H$34:$H$777,СВЦЭМ!$A$34:$A$777,$A315,СВЦЭМ!$B$34:$B$777,W$296)+'СЕТ СН'!$F$15</f>
        <v>0</v>
      </c>
      <c r="X315" s="36">
        <f>SUMIFS(СВЦЭМ!$H$34:$H$777,СВЦЭМ!$A$34:$A$777,$A315,СВЦЭМ!$B$34:$B$777,X$296)+'СЕТ СН'!$F$15</f>
        <v>0</v>
      </c>
      <c r="Y315" s="36">
        <f>SUMIFS(СВЦЭМ!$H$34:$H$777,СВЦЭМ!$A$34:$A$777,$A315,СВЦЭМ!$B$34:$B$777,Y$296)+'СЕТ СН'!$F$15</f>
        <v>0</v>
      </c>
    </row>
    <row r="316" spans="1:25" ht="15.75" hidden="1" x14ac:dyDescent="0.2">
      <c r="A316" s="35">
        <f t="shared" si="8"/>
        <v>44094</v>
      </c>
      <c r="B316" s="36">
        <f>SUMIFS(СВЦЭМ!$H$34:$H$777,СВЦЭМ!$A$34:$A$777,$A316,СВЦЭМ!$B$34:$B$777,B$296)+'СЕТ СН'!$F$15</f>
        <v>0</v>
      </c>
      <c r="C316" s="36">
        <f>SUMIFS(СВЦЭМ!$H$34:$H$777,СВЦЭМ!$A$34:$A$777,$A316,СВЦЭМ!$B$34:$B$777,C$296)+'СЕТ СН'!$F$15</f>
        <v>0</v>
      </c>
      <c r="D316" s="36">
        <f>SUMIFS(СВЦЭМ!$H$34:$H$777,СВЦЭМ!$A$34:$A$777,$A316,СВЦЭМ!$B$34:$B$777,D$296)+'СЕТ СН'!$F$15</f>
        <v>0</v>
      </c>
      <c r="E316" s="36">
        <f>SUMIFS(СВЦЭМ!$H$34:$H$777,СВЦЭМ!$A$34:$A$777,$A316,СВЦЭМ!$B$34:$B$777,E$296)+'СЕТ СН'!$F$15</f>
        <v>0</v>
      </c>
      <c r="F316" s="36">
        <f>SUMIFS(СВЦЭМ!$H$34:$H$777,СВЦЭМ!$A$34:$A$777,$A316,СВЦЭМ!$B$34:$B$777,F$296)+'СЕТ СН'!$F$15</f>
        <v>0</v>
      </c>
      <c r="G316" s="36">
        <f>SUMIFS(СВЦЭМ!$H$34:$H$777,СВЦЭМ!$A$34:$A$777,$A316,СВЦЭМ!$B$34:$B$777,G$296)+'СЕТ СН'!$F$15</f>
        <v>0</v>
      </c>
      <c r="H316" s="36">
        <f>SUMIFS(СВЦЭМ!$H$34:$H$777,СВЦЭМ!$A$34:$A$777,$A316,СВЦЭМ!$B$34:$B$777,H$296)+'СЕТ СН'!$F$15</f>
        <v>0</v>
      </c>
      <c r="I316" s="36">
        <f>SUMIFS(СВЦЭМ!$H$34:$H$777,СВЦЭМ!$A$34:$A$777,$A316,СВЦЭМ!$B$34:$B$777,I$296)+'СЕТ СН'!$F$15</f>
        <v>0</v>
      </c>
      <c r="J316" s="36">
        <f>SUMIFS(СВЦЭМ!$H$34:$H$777,СВЦЭМ!$A$34:$A$777,$A316,СВЦЭМ!$B$34:$B$777,J$296)+'СЕТ СН'!$F$15</f>
        <v>0</v>
      </c>
      <c r="K316" s="36">
        <f>SUMIFS(СВЦЭМ!$H$34:$H$777,СВЦЭМ!$A$34:$A$777,$A316,СВЦЭМ!$B$34:$B$777,K$296)+'СЕТ СН'!$F$15</f>
        <v>0</v>
      </c>
      <c r="L316" s="36">
        <f>SUMIFS(СВЦЭМ!$H$34:$H$777,СВЦЭМ!$A$34:$A$777,$A316,СВЦЭМ!$B$34:$B$777,L$296)+'СЕТ СН'!$F$15</f>
        <v>0</v>
      </c>
      <c r="M316" s="36">
        <f>SUMIFS(СВЦЭМ!$H$34:$H$777,СВЦЭМ!$A$34:$A$777,$A316,СВЦЭМ!$B$34:$B$777,M$296)+'СЕТ СН'!$F$15</f>
        <v>0</v>
      </c>
      <c r="N316" s="36">
        <f>SUMIFS(СВЦЭМ!$H$34:$H$777,СВЦЭМ!$A$34:$A$777,$A316,СВЦЭМ!$B$34:$B$777,N$296)+'СЕТ СН'!$F$15</f>
        <v>0</v>
      </c>
      <c r="O316" s="36">
        <f>SUMIFS(СВЦЭМ!$H$34:$H$777,СВЦЭМ!$A$34:$A$777,$A316,СВЦЭМ!$B$34:$B$777,O$296)+'СЕТ СН'!$F$15</f>
        <v>0</v>
      </c>
      <c r="P316" s="36">
        <f>SUMIFS(СВЦЭМ!$H$34:$H$777,СВЦЭМ!$A$34:$A$777,$A316,СВЦЭМ!$B$34:$B$777,P$296)+'СЕТ СН'!$F$15</f>
        <v>0</v>
      </c>
      <c r="Q316" s="36">
        <f>SUMIFS(СВЦЭМ!$H$34:$H$777,СВЦЭМ!$A$34:$A$777,$A316,СВЦЭМ!$B$34:$B$777,Q$296)+'СЕТ СН'!$F$15</f>
        <v>0</v>
      </c>
      <c r="R316" s="36">
        <f>SUMIFS(СВЦЭМ!$H$34:$H$777,СВЦЭМ!$A$34:$A$777,$A316,СВЦЭМ!$B$34:$B$777,R$296)+'СЕТ СН'!$F$15</f>
        <v>0</v>
      </c>
      <c r="S316" s="36">
        <f>SUMIFS(СВЦЭМ!$H$34:$H$777,СВЦЭМ!$A$34:$A$777,$A316,СВЦЭМ!$B$34:$B$777,S$296)+'СЕТ СН'!$F$15</f>
        <v>0</v>
      </c>
      <c r="T316" s="36">
        <f>SUMIFS(СВЦЭМ!$H$34:$H$777,СВЦЭМ!$A$34:$A$777,$A316,СВЦЭМ!$B$34:$B$777,T$296)+'СЕТ СН'!$F$15</f>
        <v>0</v>
      </c>
      <c r="U316" s="36">
        <f>SUMIFS(СВЦЭМ!$H$34:$H$777,СВЦЭМ!$A$34:$A$777,$A316,СВЦЭМ!$B$34:$B$777,U$296)+'СЕТ СН'!$F$15</f>
        <v>0</v>
      </c>
      <c r="V316" s="36">
        <f>SUMIFS(СВЦЭМ!$H$34:$H$777,СВЦЭМ!$A$34:$A$777,$A316,СВЦЭМ!$B$34:$B$777,V$296)+'СЕТ СН'!$F$15</f>
        <v>0</v>
      </c>
      <c r="W316" s="36">
        <f>SUMIFS(СВЦЭМ!$H$34:$H$777,СВЦЭМ!$A$34:$A$777,$A316,СВЦЭМ!$B$34:$B$777,W$296)+'СЕТ СН'!$F$15</f>
        <v>0</v>
      </c>
      <c r="X316" s="36">
        <f>SUMIFS(СВЦЭМ!$H$34:$H$777,СВЦЭМ!$A$34:$A$777,$A316,СВЦЭМ!$B$34:$B$777,X$296)+'СЕТ СН'!$F$15</f>
        <v>0</v>
      </c>
      <c r="Y316" s="36">
        <f>SUMIFS(СВЦЭМ!$H$34:$H$777,СВЦЭМ!$A$34:$A$777,$A316,СВЦЭМ!$B$34:$B$777,Y$296)+'СЕТ СН'!$F$15</f>
        <v>0</v>
      </c>
    </row>
    <row r="317" spans="1:25" ht="15.75" hidden="1" x14ac:dyDescent="0.2">
      <c r="A317" s="35">
        <f t="shared" si="8"/>
        <v>44095</v>
      </c>
      <c r="B317" s="36">
        <f>SUMIFS(СВЦЭМ!$H$34:$H$777,СВЦЭМ!$A$34:$A$777,$A317,СВЦЭМ!$B$34:$B$777,B$296)+'СЕТ СН'!$F$15</f>
        <v>0</v>
      </c>
      <c r="C317" s="36">
        <f>SUMIFS(СВЦЭМ!$H$34:$H$777,СВЦЭМ!$A$34:$A$777,$A317,СВЦЭМ!$B$34:$B$777,C$296)+'СЕТ СН'!$F$15</f>
        <v>0</v>
      </c>
      <c r="D317" s="36">
        <f>SUMIFS(СВЦЭМ!$H$34:$H$777,СВЦЭМ!$A$34:$A$777,$A317,СВЦЭМ!$B$34:$B$777,D$296)+'СЕТ СН'!$F$15</f>
        <v>0</v>
      </c>
      <c r="E317" s="36">
        <f>SUMIFS(СВЦЭМ!$H$34:$H$777,СВЦЭМ!$A$34:$A$777,$A317,СВЦЭМ!$B$34:$B$777,E$296)+'СЕТ СН'!$F$15</f>
        <v>0</v>
      </c>
      <c r="F317" s="36">
        <f>SUMIFS(СВЦЭМ!$H$34:$H$777,СВЦЭМ!$A$34:$A$777,$A317,СВЦЭМ!$B$34:$B$777,F$296)+'СЕТ СН'!$F$15</f>
        <v>0</v>
      </c>
      <c r="G317" s="36">
        <f>SUMIFS(СВЦЭМ!$H$34:$H$777,СВЦЭМ!$A$34:$A$777,$A317,СВЦЭМ!$B$34:$B$777,G$296)+'СЕТ СН'!$F$15</f>
        <v>0</v>
      </c>
      <c r="H317" s="36">
        <f>SUMIFS(СВЦЭМ!$H$34:$H$777,СВЦЭМ!$A$34:$A$777,$A317,СВЦЭМ!$B$34:$B$777,H$296)+'СЕТ СН'!$F$15</f>
        <v>0</v>
      </c>
      <c r="I317" s="36">
        <f>SUMIFS(СВЦЭМ!$H$34:$H$777,СВЦЭМ!$A$34:$A$777,$A317,СВЦЭМ!$B$34:$B$777,I$296)+'СЕТ СН'!$F$15</f>
        <v>0</v>
      </c>
      <c r="J317" s="36">
        <f>SUMIFS(СВЦЭМ!$H$34:$H$777,СВЦЭМ!$A$34:$A$777,$A317,СВЦЭМ!$B$34:$B$777,J$296)+'СЕТ СН'!$F$15</f>
        <v>0</v>
      </c>
      <c r="K317" s="36">
        <f>SUMIFS(СВЦЭМ!$H$34:$H$777,СВЦЭМ!$A$34:$A$777,$A317,СВЦЭМ!$B$34:$B$777,K$296)+'СЕТ СН'!$F$15</f>
        <v>0</v>
      </c>
      <c r="L317" s="36">
        <f>SUMIFS(СВЦЭМ!$H$34:$H$777,СВЦЭМ!$A$34:$A$777,$A317,СВЦЭМ!$B$34:$B$777,L$296)+'СЕТ СН'!$F$15</f>
        <v>0</v>
      </c>
      <c r="M317" s="36">
        <f>SUMIFS(СВЦЭМ!$H$34:$H$777,СВЦЭМ!$A$34:$A$777,$A317,СВЦЭМ!$B$34:$B$777,M$296)+'СЕТ СН'!$F$15</f>
        <v>0</v>
      </c>
      <c r="N317" s="36">
        <f>SUMIFS(СВЦЭМ!$H$34:$H$777,СВЦЭМ!$A$34:$A$777,$A317,СВЦЭМ!$B$34:$B$777,N$296)+'СЕТ СН'!$F$15</f>
        <v>0</v>
      </c>
      <c r="O317" s="36">
        <f>SUMIFS(СВЦЭМ!$H$34:$H$777,СВЦЭМ!$A$34:$A$777,$A317,СВЦЭМ!$B$34:$B$777,O$296)+'СЕТ СН'!$F$15</f>
        <v>0</v>
      </c>
      <c r="P317" s="36">
        <f>SUMIFS(СВЦЭМ!$H$34:$H$777,СВЦЭМ!$A$34:$A$777,$A317,СВЦЭМ!$B$34:$B$777,P$296)+'СЕТ СН'!$F$15</f>
        <v>0</v>
      </c>
      <c r="Q317" s="36">
        <f>SUMIFS(СВЦЭМ!$H$34:$H$777,СВЦЭМ!$A$34:$A$777,$A317,СВЦЭМ!$B$34:$B$777,Q$296)+'СЕТ СН'!$F$15</f>
        <v>0</v>
      </c>
      <c r="R317" s="36">
        <f>SUMIFS(СВЦЭМ!$H$34:$H$777,СВЦЭМ!$A$34:$A$777,$A317,СВЦЭМ!$B$34:$B$777,R$296)+'СЕТ СН'!$F$15</f>
        <v>0</v>
      </c>
      <c r="S317" s="36">
        <f>SUMIFS(СВЦЭМ!$H$34:$H$777,СВЦЭМ!$A$34:$A$777,$A317,СВЦЭМ!$B$34:$B$777,S$296)+'СЕТ СН'!$F$15</f>
        <v>0</v>
      </c>
      <c r="T317" s="36">
        <f>SUMIFS(СВЦЭМ!$H$34:$H$777,СВЦЭМ!$A$34:$A$777,$A317,СВЦЭМ!$B$34:$B$777,T$296)+'СЕТ СН'!$F$15</f>
        <v>0</v>
      </c>
      <c r="U317" s="36">
        <f>SUMIFS(СВЦЭМ!$H$34:$H$777,СВЦЭМ!$A$34:$A$777,$A317,СВЦЭМ!$B$34:$B$777,U$296)+'СЕТ СН'!$F$15</f>
        <v>0</v>
      </c>
      <c r="V317" s="36">
        <f>SUMIFS(СВЦЭМ!$H$34:$H$777,СВЦЭМ!$A$34:$A$777,$A317,СВЦЭМ!$B$34:$B$777,V$296)+'СЕТ СН'!$F$15</f>
        <v>0</v>
      </c>
      <c r="W317" s="36">
        <f>SUMIFS(СВЦЭМ!$H$34:$H$777,СВЦЭМ!$A$34:$A$777,$A317,СВЦЭМ!$B$34:$B$777,W$296)+'СЕТ СН'!$F$15</f>
        <v>0</v>
      </c>
      <c r="X317" s="36">
        <f>SUMIFS(СВЦЭМ!$H$34:$H$777,СВЦЭМ!$A$34:$A$777,$A317,СВЦЭМ!$B$34:$B$777,X$296)+'СЕТ СН'!$F$15</f>
        <v>0</v>
      </c>
      <c r="Y317" s="36">
        <f>SUMIFS(СВЦЭМ!$H$34:$H$777,СВЦЭМ!$A$34:$A$777,$A317,СВЦЭМ!$B$34:$B$777,Y$296)+'СЕТ СН'!$F$15</f>
        <v>0</v>
      </c>
    </row>
    <row r="318" spans="1:25" ht="15.75" hidden="1" x14ac:dyDescent="0.2">
      <c r="A318" s="35">
        <f t="shared" si="8"/>
        <v>44096</v>
      </c>
      <c r="B318" s="36">
        <f>SUMIFS(СВЦЭМ!$H$34:$H$777,СВЦЭМ!$A$34:$A$777,$A318,СВЦЭМ!$B$34:$B$777,B$296)+'СЕТ СН'!$F$15</f>
        <v>0</v>
      </c>
      <c r="C318" s="36">
        <f>SUMIFS(СВЦЭМ!$H$34:$H$777,СВЦЭМ!$A$34:$A$777,$A318,СВЦЭМ!$B$34:$B$777,C$296)+'СЕТ СН'!$F$15</f>
        <v>0</v>
      </c>
      <c r="D318" s="36">
        <f>SUMIFS(СВЦЭМ!$H$34:$H$777,СВЦЭМ!$A$34:$A$777,$A318,СВЦЭМ!$B$34:$B$777,D$296)+'СЕТ СН'!$F$15</f>
        <v>0</v>
      </c>
      <c r="E318" s="36">
        <f>SUMIFS(СВЦЭМ!$H$34:$H$777,СВЦЭМ!$A$34:$A$777,$A318,СВЦЭМ!$B$34:$B$777,E$296)+'СЕТ СН'!$F$15</f>
        <v>0</v>
      </c>
      <c r="F318" s="36">
        <f>SUMIFS(СВЦЭМ!$H$34:$H$777,СВЦЭМ!$A$34:$A$777,$A318,СВЦЭМ!$B$34:$B$777,F$296)+'СЕТ СН'!$F$15</f>
        <v>0</v>
      </c>
      <c r="G318" s="36">
        <f>SUMIFS(СВЦЭМ!$H$34:$H$777,СВЦЭМ!$A$34:$A$777,$A318,СВЦЭМ!$B$34:$B$777,G$296)+'СЕТ СН'!$F$15</f>
        <v>0</v>
      </c>
      <c r="H318" s="36">
        <f>SUMIFS(СВЦЭМ!$H$34:$H$777,СВЦЭМ!$A$34:$A$777,$A318,СВЦЭМ!$B$34:$B$777,H$296)+'СЕТ СН'!$F$15</f>
        <v>0</v>
      </c>
      <c r="I318" s="36">
        <f>SUMIFS(СВЦЭМ!$H$34:$H$777,СВЦЭМ!$A$34:$A$777,$A318,СВЦЭМ!$B$34:$B$777,I$296)+'СЕТ СН'!$F$15</f>
        <v>0</v>
      </c>
      <c r="J318" s="36">
        <f>SUMIFS(СВЦЭМ!$H$34:$H$777,СВЦЭМ!$A$34:$A$777,$A318,СВЦЭМ!$B$34:$B$777,J$296)+'СЕТ СН'!$F$15</f>
        <v>0</v>
      </c>
      <c r="K318" s="36">
        <f>SUMIFS(СВЦЭМ!$H$34:$H$777,СВЦЭМ!$A$34:$A$777,$A318,СВЦЭМ!$B$34:$B$777,K$296)+'СЕТ СН'!$F$15</f>
        <v>0</v>
      </c>
      <c r="L318" s="36">
        <f>SUMIFS(СВЦЭМ!$H$34:$H$777,СВЦЭМ!$A$34:$A$777,$A318,СВЦЭМ!$B$34:$B$777,L$296)+'СЕТ СН'!$F$15</f>
        <v>0</v>
      </c>
      <c r="M318" s="36">
        <f>SUMIFS(СВЦЭМ!$H$34:$H$777,СВЦЭМ!$A$34:$A$777,$A318,СВЦЭМ!$B$34:$B$777,M$296)+'СЕТ СН'!$F$15</f>
        <v>0</v>
      </c>
      <c r="N318" s="36">
        <f>SUMIFS(СВЦЭМ!$H$34:$H$777,СВЦЭМ!$A$34:$A$777,$A318,СВЦЭМ!$B$34:$B$777,N$296)+'СЕТ СН'!$F$15</f>
        <v>0</v>
      </c>
      <c r="O318" s="36">
        <f>SUMIFS(СВЦЭМ!$H$34:$H$777,СВЦЭМ!$A$34:$A$777,$A318,СВЦЭМ!$B$34:$B$777,O$296)+'СЕТ СН'!$F$15</f>
        <v>0</v>
      </c>
      <c r="P318" s="36">
        <f>SUMIFS(СВЦЭМ!$H$34:$H$777,СВЦЭМ!$A$34:$A$777,$A318,СВЦЭМ!$B$34:$B$777,P$296)+'СЕТ СН'!$F$15</f>
        <v>0</v>
      </c>
      <c r="Q318" s="36">
        <f>SUMIFS(СВЦЭМ!$H$34:$H$777,СВЦЭМ!$A$34:$A$777,$A318,СВЦЭМ!$B$34:$B$777,Q$296)+'СЕТ СН'!$F$15</f>
        <v>0</v>
      </c>
      <c r="R318" s="36">
        <f>SUMIFS(СВЦЭМ!$H$34:$H$777,СВЦЭМ!$A$34:$A$777,$A318,СВЦЭМ!$B$34:$B$777,R$296)+'СЕТ СН'!$F$15</f>
        <v>0</v>
      </c>
      <c r="S318" s="36">
        <f>SUMIFS(СВЦЭМ!$H$34:$H$777,СВЦЭМ!$A$34:$A$777,$A318,СВЦЭМ!$B$34:$B$777,S$296)+'СЕТ СН'!$F$15</f>
        <v>0</v>
      </c>
      <c r="T318" s="36">
        <f>SUMIFS(СВЦЭМ!$H$34:$H$777,СВЦЭМ!$A$34:$A$777,$A318,СВЦЭМ!$B$34:$B$777,T$296)+'СЕТ СН'!$F$15</f>
        <v>0</v>
      </c>
      <c r="U318" s="36">
        <f>SUMIFS(СВЦЭМ!$H$34:$H$777,СВЦЭМ!$A$34:$A$777,$A318,СВЦЭМ!$B$34:$B$777,U$296)+'СЕТ СН'!$F$15</f>
        <v>0</v>
      </c>
      <c r="V318" s="36">
        <f>SUMIFS(СВЦЭМ!$H$34:$H$777,СВЦЭМ!$A$34:$A$777,$A318,СВЦЭМ!$B$34:$B$777,V$296)+'СЕТ СН'!$F$15</f>
        <v>0</v>
      </c>
      <c r="W318" s="36">
        <f>SUMIFS(СВЦЭМ!$H$34:$H$777,СВЦЭМ!$A$34:$A$777,$A318,СВЦЭМ!$B$34:$B$777,W$296)+'СЕТ СН'!$F$15</f>
        <v>0</v>
      </c>
      <c r="X318" s="36">
        <f>SUMIFS(СВЦЭМ!$H$34:$H$777,СВЦЭМ!$A$34:$A$777,$A318,СВЦЭМ!$B$34:$B$777,X$296)+'СЕТ СН'!$F$15</f>
        <v>0</v>
      </c>
      <c r="Y318" s="36">
        <f>SUMIFS(СВЦЭМ!$H$34:$H$777,СВЦЭМ!$A$34:$A$777,$A318,СВЦЭМ!$B$34:$B$777,Y$296)+'СЕТ СН'!$F$15</f>
        <v>0</v>
      </c>
    </row>
    <row r="319" spans="1:25" ht="15.75" hidden="1" x14ac:dyDescent="0.2">
      <c r="A319" s="35">
        <f t="shared" si="8"/>
        <v>44097</v>
      </c>
      <c r="B319" s="36">
        <f>SUMIFS(СВЦЭМ!$H$34:$H$777,СВЦЭМ!$A$34:$A$777,$A319,СВЦЭМ!$B$34:$B$777,B$296)+'СЕТ СН'!$F$15</f>
        <v>0</v>
      </c>
      <c r="C319" s="36">
        <f>SUMIFS(СВЦЭМ!$H$34:$H$777,СВЦЭМ!$A$34:$A$777,$A319,СВЦЭМ!$B$34:$B$777,C$296)+'СЕТ СН'!$F$15</f>
        <v>0</v>
      </c>
      <c r="D319" s="36">
        <f>SUMIFS(СВЦЭМ!$H$34:$H$777,СВЦЭМ!$A$34:$A$777,$A319,СВЦЭМ!$B$34:$B$777,D$296)+'СЕТ СН'!$F$15</f>
        <v>0</v>
      </c>
      <c r="E319" s="36">
        <f>SUMIFS(СВЦЭМ!$H$34:$H$777,СВЦЭМ!$A$34:$A$777,$A319,СВЦЭМ!$B$34:$B$777,E$296)+'СЕТ СН'!$F$15</f>
        <v>0</v>
      </c>
      <c r="F319" s="36">
        <f>SUMIFS(СВЦЭМ!$H$34:$H$777,СВЦЭМ!$A$34:$A$777,$A319,СВЦЭМ!$B$34:$B$777,F$296)+'СЕТ СН'!$F$15</f>
        <v>0</v>
      </c>
      <c r="G319" s="36">
        <f>SUMIFS(СВЦЭМ!$H$34:$H$777,СВЦЭМ!$A$34:$A$777,$A319,СВЦЭМ!$B$34:$B$777,G$296)+'СЕТ СН'!$F$15</f>
        <v>0</v>
      </c>
      <c r="H319" s="36">
        <f>SUMIFS(СВЦЭМ!$H$34:$H$777,СВЦЭМ!$A$34:$A$777,$A319,СВЦЭМ!$B$34:$B$777,H$296)+'СЕТ СН'!$F$15</f>
        <v>0</v>
      </c>
      <c r="I319" s="36">
        <f>SUMIFS(СВЦЭМ!$H$34:$H$777,СВЦЭМ!$A$34:$A$777,$A319,СВЦЭМ!$B$34:$B$777,I$296)+'СЕТ СН'!$F$15</f>
        <v>0</v>
      </c>
      <c r="J319" s="36">
        <f>SUMIFS(СВЦЭМ!$H$34:$H$777,СВЦЭМ!$A$34:$A$777,$A319,СВЦЭМ!$B$34:$B$777,J$296)+'СЕТ СН'!$F$15</f>
        <v>0</v>
      </c>
      <c r="K319" s="36">
        <f>SUMIFS(СВЦЭМ!$H$34:$H$777,СВЦЭМ!$A$34:$A$777,$A319,СВЦЭМ!$B$34:$B$777,K$296)+'СЕТ СН'!$F$15</f>
        <v>0</v>
      </c>
      <c r="L319" s="36">
        <f>SUMIFS(СВЦЭМ!$H$34:$H$777,СВЦЭМ!$A$34:$A$777,$A319,СВЦЭМ!$B$34:$B$777,L$296)+'СЕТ СН'!$F$15</f>
        <v>0</v>
      </c>
      <c r="M319" s="36">
        <f>SUMIFS(СВЦЭМ!$H$34:$H$777,СВЦЭМ!$A$34:$A$777,$A319,СВЦЭМ!$B$34:$B$777,M$296)+'СЕТ СН'!$F$15</f>
        <v>0</v>
      </c>
      <c r="N319" s="36">
        <f>SUMIFS(СВЦЭМ!$H$34:$H$777,СВЦЭМ!$A$34:$A$777,$A319,СВЦЭМ!$B$34:$B$777,N$296)+'СЕТ СН'!$F$15</f>
        <v>0</v>
      </c>
      <c r="O319" s="36">
        <f>SUMIFS(СВЦЭМ!$H$34:$H$777,СВЦЭМ!$A$34:$A$777,$A319,СВЦЭМ!$B$34:$B$777,O$296)+'СЕТ СН'!$F$15</f>
        <v>0</v>
      </c>
      <c r="P319" s="36">
        <f>SUMIFS(СВЦЭМ!$H$34:$H$777,СВЦЭМ!$A$34:$A$777,$A319,СВЦЭМ!$B$34:$B$777,P$296)+'СЕТ СН'!$F$15</f>
        <v>0</v>
      </c>
      <c r="Q319" s="36">
        <f>SUMIFS(СВЦЭМ!$H$34:$H$777,СВЦЭМ!$A$34:$A$777,$A319,СВЦЭМ!$B$34:$B$777,Q$296)+'СЕТ СН'!$F$15</f>
        <v>0</v>
      </c>
      <c r="R319" s="36">
        <f>SUMIFS(СВЦЭМ!$H$34:$H$777,СВЦЭМ!$A$34:$A$777,$A319,СВЦЭМ!$B$34:$B$777,R$296)+'СЕТ СН'!$F$15</f>
        <v>0</v>
      </c>
      <c r="S319" s="36">
        <f>SUMIFS(СВЦЭМ!$H$34:$H$777,СВЦЭМ!$A$34:$A$777,$A319,СВЦЭМ!$B$34:$B$777,S$296)+'СЕТ СН'!$F$15</f>
        <v>0</v>
      </c>
      <c r="T319" s="36">
        <f>SUMIFS(СВЦЭМ!$H$34:$H$777,СВЦЭМ!$A$34:$A$777,$A319,СВЦЭМ!$B$34:$B$777,T$296)+'СЕТ СН'!$F$15</f>
        <v>0</v>
      </c>
      <c r="U319" s="36">
        <f>SUMIFS(СВЦЭМ!$H$34:$H$777,СВЦЭМ!$A$34:$A$777,$A319,СВЦЭМ!$B$34:$B$777,U$296)+'СЕТ СН'!$F$15</f>
        <v>0</v>
      </c>
      <c r="V319" s="36">
        <f>SUMIFS(СВЦЭМ!$H$34:$H$777,СВЦЭМ!$A$34:$A$777,$A319,СВЦЭМ!$B$34:$B$777,V$296)+'СЕТ СН'!$F$15</f>
        <v>0</v>
      </c>
      <c r="W319" s="36">
        <f>SUMIFS(СВЦЭМ!$H$34:$H$777,СВЦЭМ!$A$34:$A$777,$A319,СВЦЭМ!$B$34:$B$777,W$296)+'СЕТ СН'!$F$15</f>
        <v>0</v>
      </c>
      <c r="X319" s="36">
        <f>SUMIFS(СВЦЭМ!$H$34:$H$777,СВЦЭМ!$A$34:$A$777,$A319,СВЦЭМ!$B$34:$B$777,X$296)+'СЕТ СН'!$F$15</f>
        <v>0</v>
      </c>
      <c r="Y319" s="36">
        <f>SUMIFS(СВЦЭМ!$H$34:$H$777,СВЦЭМ!$A$34:$A$777,$A319,СВЦЭМ!$B$34:$B$777,Y$296)+'СЕТ СН'!$F$15</f>
        <v>0</v>
      </c>
    </row>
    <row r="320" spans="1:25" ht="15.75" hidden="1" x14ac:dyDescent="0.2">
      <c r="A320" s="35">
        <f t="shared" si="8"/>
        <v>44098</v>
      </c>
      <c r="B320" s="36">
        <f>SUMIFS(СВЦЭМ!$H$34:$H$777,СВЦЭМ!$A$34:$A$777,$A320,СВЦЭМ!$B$34:$B$777,B$296)+'СЕТ СН'!$F$15</f>
        <v>0</v>
      </c>
      <c r="C320" s="36">
        <f>SUMIFS(СВЦЭМ!$H$34:$H$777,СВЦЭМ!$A$34:$A$777,$A320,СВЦЭМ!$B$34:$B$777,C$296)+'СЕТ СН'!$F$15</f>
        <v>0</v>
      </c>
      <c r="D320" s="36">
        <f>SUMIFS(СВЦЭМ!$H$34:$H$777,СВЦЭМ!$A$34:$A$777,$A320,СВЦЭМ!$B$34:$B$777,D$296)+'СЕТ СН'!$F$15</f>
        <v>0</v>
      </c>
      <c r="E320" s="36">
        <f>SUMIFS(СВЦЭМ!$H$34:$H$777,СВЦЭМ!$A$34:$A$777,$A320,СВЦЭМ!$B$34:$B$777,E$296)+'СЕТ СН'!$F$15</f>
        <v>0</v>
      </c>
      <c r="F320" s="36">
        <f>SUMIFS(СВЦЭМ!$H$34:$H$777,СВЦЭМ!$A$34:$A$777,$A320,СВЦЭМ!$B$34:$B$777,F$296)+'СЕТ СН'!$F$15</f>
        <v>0</v>
      </c>
      <c r="G320" s="36">
        <f>SUMIFS(СВЦЭМ!$H$34:$H$777,СВЦЭМ!$A$34:$A$777,$A320,СВЦЭМ!$B$34:$B$777,G$296)+'СЕТ СН'!$F$15</f>
        <v>0</v>
      </c>
      <c r="H320" s="36">
        <f>SUMIFS(СВЦЭМ!$H$34:$H$777,СВЦЭМ!$A$34:$A$777,$A320,СВЦЭМ!$B$34:$B$777,H$296)+'СЕТ СН'!$F$15</f>
        <v>0</v>
      </c>
      <c r="I320" s="36">
        <f>SUMIFS(СВЦЭМ!$H$34:$H$777,СВЦЭМ!$A$34:$A$777,$A320,СВЦЭМ!$B$34:$B$777,I$296)+'СЕТ СН'!$F$15</f>
        <v>0</v>
      </c>
      <c r="J320" s="36">
        <f>SUMIFS(СВЦЭМ!$H$34:$H$777,СВЦЭМ!$A$34:$A$777,$A320,СВЦЭМ!$B$34:$B$777,J$296)+'СЕТ СН'!$F$15</f>
        <v>0</v>
      </c>
      <c r="K320" s="36">
        <f>SUMIFS(СВЦЭМ!$H$34:$H$777,СВЦЭМ!$A$34:$A$777,$A320,СВЦЭМ!$B$34:$B$777,K$296)+'СЕТ СН'!$F$15</f>
        <v>0</v>
      </c>
      <c r="L320" s="36">
        <f>SUMIFS(СВЦЭМ!$H$34:$H$777,СВЦЭМ!$A$34:$A$777,$A320,СВЦЭМ!$B$34:$B$777,L$296)+'СЕТ СН'!$F$15</f>
        <v>0</v>
      </c>
      <c r="M320" s="36">
        <f>SUMIFS(СВЦЭМ!$H$34:$H$777,СВЦЭМ!$A$34:$A$777,$A320,СВЦЭМ!$B$34:$B$777,M$296)+'СЕТ СН'!$F$15</f>
        <v>0</v>
      </c>
      <c r="N320" s="36">
        <f>SUMIFS(СВЦЭМ!$H$34:$H$777,СВЦЭМ!$A$34:$A$777,$A320,СВЦЭМ!$B$34:$B$777,N$296)+'СЕТ СН'!$F$15</f>
        <v>0</v>
      </c>
      <c r="O320" s="36">
        <f>SUMIFS(СВЦЭМ!$H$34:$H$777,СВЦЭМ!$A$34:$A$777,$A320,СВЦЭМ!$B$34:$B$777,O$296)+'СЕТ СН'!$F$15</f>
        <v>0</v>
      </c>
      <c r="P320" s="36">
        <f>SUMIFS(СВЦЭМ!$H$34:$H$777,СВЦЭМ!$A$34:$A$777,$A320,СВЦЭМ!$B$34:$B$777,P$296)+'СЕТ СН'!$F$15</f>
        <v>0</v>
      </c>
      <c r="Q320" s="36">
        <f>SUMIFS(СВЦЭМ!$H$34:$H$777,СВЦЭМ!$A$34:$A$777,$A320,СВЦЭМ!$B$34:$B$777,Q$296)+'СЕТ СН'!$F$15</f>
        <v>0</v>
      </c>
      <c r="R320" s="36">
        <f>SUMIFS(СВЦЭМ!$H$34:$H$777,СВЦЭМ!$A$34:$A$777,$A320,СВЦЭМ!$B$34:$B$777,R$296)+'СЕТ СН'!$F$15</f>
        <v>0</v>
      </c>
      <c r="S320" s="36">
        <f>SUMIFS(СВЦЭМ!$H$34:$H$777,СВЦЭМ!$A$34:$A$777,$A320,СВЦЭМ!$B$34:$B$777,S$296)+'СЕТ СН'!$F$15</f>
        <v>0</v>
      </c>
      <c r="T320" s="36">
        <f>SUMIFS(СВЦЭМ!$H$34:$H$777,СВЦЭМ!$A$34:$A$777,$A320,СВЦЭМ!$B$34:$B$777,T$296)+'СЕТ СН'!$F$15</f>
        <v>0</v>
      </c>
      <c r="U320" s="36">
        <f>SUMIFS(СВЦЭМ!$H$34:$H$777,СВЦЭМ!$A$34:$A$777,$A320,СВЦЭМ!$B$34:$B$777,U$296)+'СЕТ СН'!$F$15</f>
        <v>0</v>
      </c>
      <c r="V320" s="36">
        <f>SUMIFS(СВЦЭМ!$H$34:$H$777,СВЦЭМ!$A$34:$A$777,$A320,СВЦЭМ!$B$34:$B$777,V$296)+'СЕТ СН'!$F$15</f>
        <v>0</v>
      </c>
      <c r="W320" s="36">
        <f>SUMIFS(СВЦЭМ!$H$34:$H$777,СВЦЭМ!$A$34:$A$777,$A320,СВЦЭМ!$B$34:$B$777,W$296)+'СЕТ СН'!$F$15</f>
        <v>0</v>
      </c>
      <c r="X320" s="36">
        <f>SUMIFS(СВЦЭМ!$H$34:$H$777,СВЦЭМ!$A$34:$A$777,$A320,СВЦЭМ!$B$34:$B$777,X$296)+'СЕТ СН'!$F$15</f>
        <v>0</v>
      </c>
      <c r="Y320" s="36">
        <f>SUMIFS(СВЦЭМ!$H$34:$H$777,СВЦЭМ!$A$34:$A$777,$A320,СВЦЭМ!$B$34:$B$777,Y$296)+'СЕТ СН'!$F$15</f>
        <v>0</v>
      </c>
    </row>
    <row r="321" spans="1:27" ht="15.75" hidden="1" x14ac:dyDescent="0.2">
      <c r="A321" s="35">
        <f t="shared" si="8"/>
        <v>44099</v>
      </c>
      <c r="B321" s="36">
        <f>SUMIFS(СВЦЭМ!$H$34:$H$777,СВЦЭМ!$A$34:$A$777,$A321,СВЦЭМ!$B$34:$B$777,B$296)+'СЕТ СН'!$F$15</f>
        <v>0</v>
      </c>
      <c r="C321" s="36">
        <f>SUMIFS(СВЦЭМ!$H$34:$H$777,СВЦЭМ!$A$34:$A$777,$A321,СВЦЭМ!$B$34:$B$777,C$296)+'СЕТ СН'!$F$15</f>
        <v>0</v>
      </c>
      <c r="D321" s="36">
        <f>SUMIFS(СВЦЭМ!$H$34:$H$777,СВЦЭМ!$A$34:$A$777,$A321,СВЦЭМ!$B$34:$B$777,D$296)+'СЕТ СН'!$F$15</f>
        <v>0</v>
      </c>
      <c r="E321" s="36">
        <f>SUMIFS(СВЦЭМ!$H$34:$H$777,СВЦЭМ!$A$34:$A$777,$A321,СВЦЭМ!$B$34:$B$777,E$296)+'СЕТ СН'!$F$15</f>
        <v>0</v>
      </c>
      <c r="F321" s="36">
        <f>SUMIFS(СВЦЭМ!$H$34:$H$777,СВЦЭМ!$A$34:$A$777,$A321,СВЦЭМ!$B$34:$B$777,F$296)+'СЕТ СН'!$F$15</f>
        <v>0</v>
      </c>
      <c r="G321" s="36">
        <f>SUMIFS(СВЦЭМ!$H$34:$H$777,СВЦЭМ!$A$34:$A$777,$A321,СВЦЭМ!$B$34:$B$777,G$296)+'СЕТ СН'!$F$15</f>
        <v>0</v>
      </c>
      <c r="H321" s="36">
        <f>SUMIFS(СВЦЭМ!$H$34:$H$777,СВЦЭМ!$A$34:$A$777,$A321,СВЦЭМ!$B$34:$B$777,H$296)+'СЕТ СН'!$F$15</f>
        <v>0</v>
      </c>
      <c r="I321" s="36">
        <f>SUMIFS(СВЦЭМ!$H$34:$H$777,СВЦЭМ!$A$34:$A$777,$A321,СВЦЭМ!$B$34:$B$777,I$296)+'СЕТ СН'!$F$15</f>
        <v>0</v>
      </c>
      <c r="J321" s="36">
        <f>SUMIFS(СВЦЭМ!$H$34:$H$777,СВЦЭМ!$A$34:$A$777,$A321,СВЦЭМ!$B$34:$B$777,J$296)+'СЕТ СН'!$F$15</f>
        <v>0</v>
      </c>
      <c r="K321" s="36">
        <f>SUMIFS(СВЦЭМ!$H$34:$H$777,СВЦЭМ!$A$34:$A$777,$A321,СВЦЭМ!$B$34:$B$777,K$296)+'СЕТ СН'!$F$15</f>
        <v>0</v>
      </c>
      <c r="L321" s="36">
        <f>SUMIFS(СВЦЭМ!$H$34:$H$777,СВЦЭМ!$A$34:$A$777,$A321,СВЦЭМ!$B$34:$B$777,L$296)+'СЕТ СН'!$F$15</f>
        <v>0</v>
      </c>
      <c r="M321" s="36">
        <f>SUMIFS(СВЦЭМ!$H$34:$H$777,СВЦЭМ!$A$34:$A$777,$A321,СВЦЭМ!$B$34:$B$777,M$296)+'СЕТ СН'!$F$15</f>
        <v>0</v>
      </c>
      <c r="N321" s="36">
        <f>SUMIFS(СВЦЭМ!$H$34:$H$777,СВЦЭМ!$A$34:$A$777,$A321,СВЦЭМ!$B$34:$B$777,N$296)+'СЕТ СН'!$F$15</f>
        <v>0</v>
      </c>
      <c r="O321" s="36">
        <f>SUMIFS(СВЦЭМ!$H$34:$H$777,СВЦЭМ!$A$34:$A$777,$A321,СВЦЭМ!$B$34:$B$777,O$296)+'СЕТ СН'!$F$15</f>
        <v>0</v>
      </c>
      <c r="P321" s="36">
        <f>SUMIFS(СВЦЭМ!$H$34:$H$777,СВЦЭМ!$A$34:$A$777,$A321,СВЦЭМ!$B$34:$B$777,P$296)+'СЕТ СН'!$F$15</f>
        <v>0</v>
      </c>
      <c r="Q321" s="36">
        <f>SUMIFS(СВЦЭМ!$H$34:$H$777,СВЦЭМ!$A$34:$A$777,$A321,СВЦЭМ!$B$34:$B$777,Q$296)+'СЕТ СН'!$F$15</f>
        <v>0</v>
      </c>
      <c r="R321" s="36">
        <f>SUMIFS(СВЦЭМ!$H$34:$H$777,СВЦЭМ!$A$34:$A$777,$A321,СВЦЭМ!$B$34:$B$777,R$296)+'СЕТ СН'!$F$15</f>
        <v>0</v>
      </c>
      <c r="S321" s="36">
        <f>SUMIFS(СВЦЭМ!$H$34:$H$777,СВЦЭМ!$A$34:$A$777,$A321,СВЦЭМ!$B$34:$B$777,S$296)+'СЕТ СН'!$F$15</f>
        <v>0</v>
      </c>
      <c r="T321" s="36">
        <f>SUMIFS(СВЦЭМ!$H$34:$H$777,СВЦЭМ!$A$34:$A$777,$A321,СВЦЭМ!$B$34:$B$777,T$296)+'СЕТ СН'!$F$15</f>
        <v>0</v>
      </c>
      <c r="U321" s="36">
        <f>SUMIFS(СВЦЭМ!$H$34:$H$777,СВЦЭМ!$A$34:$A$777,$A321,СВЦЭМ!$B$34:$B$777,U$296)+'СЕТ СН'!$F$15</f>
        <v>0</v>
      </c>
      <c r="V321" s="36">
        <f>SUMIFS(СВЦЭМ!$H$34:$H$777,СВЦЭМ!$A$34:$A$777,$A321,СВЦЭМ!$B$34:$B$777,V$296)+'СЕТ СН'!$F$15</f>
        <v>0</v>
      </c>
      <c r="W321" s="36">
        <f>SUMIFS(СВЦЭМ!$H$34:$H$777,СВЦЭМ!$A$34:$A$777,$A321,СВЦЭМ!$B$34:$B$777,W$296)+'СЕТ СН'!$F$15</f>
        <v>0</v>
      </c>
      <c r="X321" s="36">
        <f>SUMIFS(СВЦЭМ!$H$34:$H$777,СВЦЭМ!$A$34:$A$777,$A321,СВЦЭМ!$B$34:$B$777,X$296)+'СЕТ СН'!$F$15</f>
        <v>0</v>
      </c>
      <c r="Y321" s="36">
        <f>SUMIFS(СВЦЭМ!$H$34:$H$777,СВЦЭМ!$A$34:$A$777,$A321,СВЦЭМ!$B$34:$B$777,Y$296)+'СЕТ СН'!$F$15</f>
        <v>0</v>
      </c>
    </row>
    <row r="322" spans="1:27" ht="15.75" hidden="1" x14ac:dyDescent="0.2">
      <c r="A322" s="35">
        <f t="shared" si="8"/>
        <v>44100</v>
      </c>
      <c r="B322" s="36">
        <f>SUMIFS(СВЦЭМ!$H$34:$H$777,СВЦЭМ!$A$34:$A$777,$A322,СВЦЭМ!$B$34:$B$777,B$296)+'СЕТ СН'!$F$15</f>
        <v>0</v>
      </c>
      <c r="C322" s="36">
        <f>SUMIFS(СВЦЭМ!$H$34:$H$777,СВЦЭМ!$A$34:$A$777,$A322,СВЦЭМ!$B$34:$B$777,C$296)+'СЕТ СН'!$F$15</f>
        <v>0</v>
      </c>
      <c r="D322" s="36">
        <f>SUMIFS(СВЦЭМ!$H$34:$H$777,СВЦЭМ!$A$34:$A$777,$A322,СВЦЭМ!$B$34:$B$777,D$296)+'СЕТ СН'!$F$15</f>
        <v>0</v>
      </c>
      <c r="E322" s="36">
        <f>SUMIFS(СВЦЭМ!$H$34:$H$777,СВЦЭМ!$A$34:$A$777,$A322,СВЦЭМ!$B$34:$B$777,E$296)+'СЕТ СН'!$F$15</f>
        <v>0</v>
      </c>
      <c r="F322" s="36">
        <f>SUMIFS(СВЦЭМ!$H$34:$H$777,СВЦЭМ!$A$34:$A$777,$A322,СВЦЭМ!$B$34:$B$777,F$296)+'СЕТ СН'!$F$15</f>
        <v>0</v>
      </c>
      <c r="G322" s="36">
        <f>SUMIFS(СВЦЭМ!$H$34:$H$777,СВЦЭМ!$A$34:$A$777,$A322,СВЦЭМ!$B$34:$B$777,G$296)+'СЕТ СН'!$F$15</f>
        <v>0</v>
      </c>
      <c r="H322" s="36">
        <f>SUMIFS(СВЦЭМ!$H$34:$H$777,СВЦЭМ!$A$34:$A$777,$A322,СВЦЭМ!$B$34:$B$777,H$296)+'СЕТ СН'!$F$15</f>
        <v>0</v>
      </c>
      <c r="I322" s="36">
        <f>SUMIFS(СВЦЭМ!$H$34:$H$777,СВЦЭМ!$A$34:$A$777,$A322,СВЦЭМ!$B$34:$B$777,I$296)+'СЕТ СН'!$F$15</f>
        <v>0</v>
      </c>
      <c r="J322" s="36">
        <f>SUMIFS(СВЦЭМ!$H$34:$H$777,СВЦЭМ!$A$34:$A$777,$A322,СВЦЭМ!$B$34:$B$777,J$296)+'СЕТ СН'!$F$15</f>
        <v>0</v>
      </c>
      <c r="K322" s="36">
        <f>SUMIFS(СВЦЭМ!$H$34:$H$777,СВЦЭМ!$A$34:$A$777,$A322,СВЦЭМ!$B$34:$B$777,K$296)+'СЕТ СН'!$F$15</f>
        <v>0</v>
      </c>
      <c r="L322" s="36">
        <f>SUMIFS(СВЦЭМ!$H$34:$H$777,СВЦЭМ!$A$34:$A$777,$A322,СВЦЭМ!$B$34:$B$777,L$296)+'СЕТ СН'!$F$15</f>
        <v>0</v>
      </c>
      <c r="M322" s="36">
        <f>SUMIFS(СВЦЭМ!$H$34:$H$777,СВЦЭМ!$A$34:$A$777,$A322,СВЦЭМ!$B$34:$B$777,M$296)+'СЕТ СН'!$F$15</f>
        <v>0</v>
      </c>
      <c r="N322" s="36">
        <f>SUMIFS(СВЦЭМ!$H$34:$H$777,СВЦЭМ!$A$34:$A$777,$A322,СВЦЭМ!$B$34:$B$777,N$296)+'СЕТ СН'!$F$15</f>
        <v>0</v>
      </c>
      <c r="O322" s="36">
        <f>SUMIFS(СВЦЭМ!$H$34:$H$777,СВЦЭМ!$A$34:$A$777,$A322,СВЦЭМ!$B$34:$B$777,O$296)+'СЕТ СН'!$F$15</f>
        <v>0</v>
      </c>
      <c r="P322" s="36">
        <f>SUMIFS(СВЦЭМ!$H$34:$H$777,СВЦЭМ!$A$34:$A$777,$A322,СВЦЭМ!$B$34:$B$777,P$296)+'СЕТ СН'!$F$15</f>
        <v>0</v>
      </c>
      <c r="Q322" s="36">
        <f>SUMIFS(СВЦЭМ!$H$34:$H$777,СВЦЭМ!$A$34:$A$777,$A322,СВЦЭМ!$B$34:$B$777,Q$296)+'СЕТ СН'!$F$15</f>
        <v>0</v>
      </c>
      <c r="R322" s="36">
        <f>SUMIFS(СВЦЭМ!$H$34:$H$777,СВЦЭМ!$A$34:$A$777,$A322,СВЦЭМ!$B$34:$B$777,R$296)+'СЕТ СН'!$F$15</f>
        <v>0</v>
      </c>
      <c r="S322" s="36">
        <f>SUMIFS(СВЦЭМ!$H$34:$H$777,СВЦЭМ!$A$34:$A$777,$A322,СВЦЭМ!$B$34:$B$777,S$296)+'СЕТ СН'!$F$15</f>
        <v>0</v>
      </c>
      <c r="T322" s="36">
        <f>SUMIFS(СВЦЭМ!$H$34:$H$777,СВЦЭМ!$A$34:$A$777,$A322,СВЦЭМ!$B$34:$B$777,T$296)+'СЕТ СН'!$F$15</f>
        <v>0</v>
      </c>
      <c r="U322" s="36">
        <f>SUMIFS(СВЦЭМ!$H$34:$H$777,СВЦЭМ!$A$34:$A$777,$A322,СВЦЭМ!$B$34:$B$777,U$296)+'СЕТ СН'!$F$15</f>
        <v>0</v>
      </c>
      <c r="V322" s="36">
        <f>SUMIFS(СВЦЭМ!$H$34:$H$777,СВЦЭМ!$A$34:$A$777,$A322,СВЦЭМ!$B$34:$B$777,V$296)+'СЕТ СН'!$F$15</f>
        <v>0</v>
      </c>
      <c r="W322" s="36">
        <f>SUMIFS(СВЦЭМ!$H$34:$H$777,СВЦЭМ!$A$34:$A$777,$A322,СВЦЭМ!$B$34:$B$777,W$296)+'СЕТ СН'!$F$15</f>
        <v>0</v>
      </c>
      <c r="X322" s="36">
        <f>SUMIFS(СВЦЭМ!$H$34:$H$777,СВЦЭМ!$A$34:$A$777,$A322,СВЦЭМ!$B$34:$B$777,X$296)+'СЕТ СН'!$F$15</f>
        <v>0</v>
      </c>
      <c r="Y322" s="36">
        <f>SUMIFS(СВЦЭМ!$H$34:$H$777,СВЦЭМ!$A$34:$A$777,$A322,СВЦЭМ!$B$34:$B$777,Y$296)+'СЕТ СН'!$F$15</f>
        <v>0</v>
      </c>
    </row>
    <row r="323" spans="1:27" ht="15.75" hidden="1" x14ac:dyDescent="0.2">
      <c r="A323" s="35">
        <f t="shared" si="8"/>
        <v>44101</v>
      </c>
      <c r="B323" s="36">
        <f>SUMIFS(СВЦЭМ!$H$34:$H$777,СВЦЭМ!$A$34:$A$777,$A323,СВЦЭМ!$B$34:$B$777,B$296)+'СЕТ СН'!$F$15</f>
        <v>0</v>
      </c>
      <c r="C323" s="36">
        <f>SUMIFS(СВЦЭМ!$H$34:$H$777,СВЦЭМ!$A$34:$A$777,$A323,СВЦЭМ!$B$34:$B$777,C$296)+'СЕТ СН'!$F$15</f>
        <v>0</v>
      </c>
      <c r="D323" s="36">
        <f>SUMIFS(СВЦЭМ!$H$34:$H$777,СВЦЭМ!$A$34:$A$777,$A323,СВЦЭМ!$B$34:$B$777,D$296)+'СЕТ СН'!$F$15</f>
        <v>0</v>
      </c>
      <c r="E323" s="36">
        <f>SUMIFS(СВЦЭМ!$H$34:$H$777,СВЦЭМ!$A$34:$A$777,$A323,СВЦЭМ!$B$34:$B$777,E$296)+'СЕТ СН'!$F$15</f>
        <v>0</v>
      </c>
      <c r="F323" s="36">
        <f>SUMIFS(СВЦЭМ!$H$34:$H$777,СВЦЭМ!$A$34:$A$777,$A323,СВЦЭМ!$B$34:$B$777,F$296)+'СЕТ СН'!$F$15</f>
        <v>0</v>
      </c>
      <c r="G323" s="36">
        <f>SUMIFS(СВЦЭМ!$H$34:$H$777,СВЦЭМ!$A$34:$A$777,$A323,СВЦЭМ!$B$34:$B$777,G$296)+'СЕТ СН'!$F$15</f>
        <v>0</v>
      </c>
      <c r="H323" s="36">
        <f>SUMIFS(СВЦЭМ!$H$34:$H$777,СВЦЭМ!$A$34:$A$777,$A323,СВЦЭМ!$B$34:$B$777,H$296)+'СЕТ СН'!$F$15</f>
        <v>0</v>
      </c>
      <c r="I323" s="36">
        <f>SUMIFS(СВЦЭМ!$H$34:$H$777,СВЦЭМ!$A$34:$A$777,$A323,СВЦЭМ!$B$34:$B$777,I$296)+'СЕТ СН'!$F$15</f>
        <v>0</v>
      </c>
      <c r="J323" s="36">
        <f>SUMIFS(СВЦЭМ!$H$34:$H$777,СВЦЭМ!$A$34:$A$777,$A323,СВЦЭМ!$B$34:$B$777,J$296)+'СЕТ СН'!$F$15</f>
        <v>0</v>
      </c>
      <c r="K323" s="36">
        <f>SUMIFS(СВЦЭМ!$H$34:$H$777,СВЦЭМ!$A$34:$A$777,$A323,СВЦЭМ!$B$34:$B$777,K$296)+'СЕТ СН'!$F$15</f>
        <v>0</v>
      </c>
      <c r="L323" s="36">
        <f>SUMIFS(СВЦЭМ!$H$34:$H$777,СВЦЭМ!$A$34:$A$777,$A323,СВЦЭМ!$B$34:$B$777,L$296)+'СЕТ СН'!$F$15</f>
        <v>0</v>
      </c>
      <c r="M323" s="36">
        <f>SUMIFS(СВЦЭМ!$H$34:$H$777,СВЦЭМ!$A$34:$A$777,$A323,СВЦЭМ!$B$34:$B$777,M$296)+'СЕТ СН'!$F$15</f>
        <v>0</v>
      </c>
      <c r="N323" s="36">
        <f>SUMIFS(СВЦЭМ!$H$34:$H$777,СВЦЭМ!$A$34:$A$777,$A323,СВЦЭМ!$B$34:$B$777,N$296)+'СЕТ СН'!$F$15</f>
        <v>0</v>
      </c>
      <c r="O323" s="36">
        <f>SUMIFS(СВЦЭМ!$H$34:$H$777,СВЦЭМ!$A$34:$A$777,$A323,СВЦЭМ!$B$34:$B$777,O$296)+'СЕТ СН'!$F$15</f>
        <v>0</v>
      </c>
      <c r="P323" s="36">
        <f>SUMIFS(СВЦЭМ!$H$34:$H$777,СВЦЭМ!$A$34:$A$777,$A323,СВЦЭМ!$B$34:$B$777,P$296)+'СЕТ СН'!$F$15</f>
        <v>0</v>
      </c>
      <c r="Q323" s="36">
        <f>SUMIFS(СВЦЭМ!$H$34:$H$777,СВЦЭМ!$A$34:$A$777,$A323,СВЦЭМ!$B$34:$B$777,Q$296)+'СЕТ СН'!$F$15</f>
        <v>0</v>
      </c>
      <c r="R323" s="36">
        <f>SUMIFS(СВЦЭМ!$H$34:$H$777,СВЦЭМ!$A$34:$A$777,$A323,СВЦЭМ!$B$34:$B$777,R$296)+'СЕТ СН'!$F$15</f>
        <v>0</v>
      </c>
      <c r="S323" s="36">
        <f>SUMIFS(СВЦЭМ!$H$34:$H$777,СВЦЭМ!$A$34:$A$777,$A323,СВЦЭМ!$B$34:$B$777,S$296)+'СЕТ СН'!$F$15</f>
        <v>0</v>
      </c>
      <c r="T323" s="36">
        <f>SUMIFS(СВЦЭМ!$H$34:$H$777,СВЦЭМ!$A$34:$A$777,$A323,СВЦЭМ!$B$34:$B$777,T$296)+'СЕТ СН'!$F$15</f>
        <v>0</v>
      </c>
      <c r="U323" s="36">
        <f>SUMIFS(СВЦЭМ!$H$34:$H$777,СВЦЭМ!$A$34:$A$777,$A323,СВЦЭМ!$B$34:$B$777,U$296)+'СЕТ СН'!$F$15</f>
        <v>0</v>
      </c>
      <c r="V323" s="36">
        <f>SUMIFS(СВЦЭМ!$H$34:$H$777,СВЦЭМ!$A$34:$A$777,$A323,СВЦЭМ!$B$34:$B$777,V$296)+'СЕТ СН'!$F$15</f>
        <v>0</v>
      </c>
      <c r="W323" s="36">
        <f>SUMIFS(СВЦЭМ!$H$34:$H$777,СВЦЭМ!$A$34:$A$777,$A323,СВЦЭМ!$B$34:$B$777,W$296)+'СЕТ СН'!$F$15</f>
        <v>0</v>
      </c>
      <c r="X323" s="36">
        <f>SUMIFS(СВЦЭМ!$H$34:$H$777,СВЦЭМ!$A$34:$A$777,$A323,СВЦЭМ!$B$34:$B$777,X$296)+'СЕТ СН'!$F$15</f>
        <v>0</v>
      </c>
      <c r="Y323" s="36">
        <f>SUMIFS(СВЦЭМ!$H$34:$H$777,СВЦЭМ!$A$34:$A$777,$A323,СВЦЭМ!$B$34:$B$777,Y$296)+'СЕТ СН'!$F$15</f>
        <v>0</v>
      </c>
    </row>
    <row r="324" spans="1:27" ht="15.75" hidden="1" x14ac:dyDescent="0.2">
      <c r="A324" s="35">
        <f t="shared" si="8"/>
        <v>44102</v>
      </c>
      <c r="B324" s="36">
        <f>SUMIFS(СВЦЭМ!$H$34:$H$777,СВЦЭМ!$A$34:$A$777,$A324,СВЦЭМ!$B$34:$B$777,B$296)+'СЕТ СН'!$F$15</f>
        <v>0</v>
      </c>
      <c r="C324" s="36">
        <f>SUMIFS(СВЦЭМ!$H$34:$H$777,СВЦЭМ!$A$34:$A$777,$A324,СВЦЭМ!$B$34:$B$777,C$296)+'СЕТ СН'!$F$15</f>
        <v>0</v>
      </c>
      <c r="D324" s="36">
        <f>SUMIFS(СВЦЭМ!$H$34:$H$777,СВЦЭМ!$A$34:$A$777,$A324,СВЦЭМ!$B$34:$B$777,D$296)+'СЕТ СН'!$F$15</f>
        <v>0</v>
      </c>
      <c r="E324" s="36">
        <f>SUMIFS(СВЦЭМ!$H$34:$H$777,СВЦЭМ!$A$34:$A$777,$A324,СВЦЭМ!$B$34:$B$777,E$296)+'СЕТ СН'!$F$15</f>
        <v>0</v>
      </c>
      <c r="F324" s="36">
        <f>SUMIFS(СВЦЭМ!$H$34:$H$777,СВЦЭМ!$A$34:$A$777,$A324,СВЦЭМ!$B$34:$B$777,F$296)+'СЕТ СН'!$F$15</f>
        <v>0</v>
      </c>
      <c r="G324" s="36">
        <f>SUMIFS(СВЦЭМ!$H$34:$H$777,СВЦЭМ!$A$34:$A$777,$A324,СВЦЭМ!$B$34:$B$777,G$296)+'СЕТ СН'!$F$15</f>
        <v>0</v>
      </c>
      <c r="H324" s="36">
        <f>SUMIFS(СВЦЭМ!$H$34:$H$777,СВЦЭМ!$A$34:$A$777,$A324,СВЦЭМ!$B$34:$B$777,H$296)+'СЕТ СН'!$F$15</f>
        <v>0</v>
      </c>
      <c r="I324" s="36">
        <f>SUMIFS(СВЦЭМ!$H$34:$H$777,СВЦЭМ!$A$34:$A$777,$A324,СВЦЭМ!$B$34:$B$777,I$296)+'СЕТ СН'!$F$15</f>
        <v>0</v>
      </c>
      <c r="J324" s="36">
        <f>SUMIFS(СВЦЭМ!$H$34:$H$777,СВЦЭМ!$A$34:$A$777,$A324,СВЦЭМ!$B$34:$B$777,J$296)+'СЕТ СН'!$F$15</f>
        <v>0</v>
      </c>
      <c r="K324" s="36">
        <f>SUMIFS(СВЦЭМ!$H$34:$H$777,СВЦЭМ!$A$34:$A$777,$A324,СВЦЭМ!$B$34:$B$777,K$296)+'СЕТ СН'!$F$15</f>
        <v>0</v>
      </c>
      <c r="L324" s="36">
        <f>SUMIFS(СВЦЭМ!$H$34:$H$777,СВЦЭМ!$A$34:$A$777,$A324,СВЦЭМ!$B$34:$B$777,L$296)+'СЕТ СН'!$F$15</f>
        <v>0</v>
      </c>
      <c r="M324" s="36">
        <f>SUMIFS(СВЦЭМ!$H$34:$H$777,СВЦЭМ!$A$34:$A$777,$A324,СВЦЭМ!$B$34:$B$777,M$296)+'СЕТ СН'!$F$15</f>
        <v>0</v>
      </c>
      <c r="N324" s="36">
        <f>SUMIFS(СВЦЭМ!$H$34:$H$777,СВЦЭМ!$A$34:$A$777,$A324,СВЦЭМ!$B$34:$B$777,N$296)+'СЕТ СН'!$F$15</f>
        <v>0</v>
      </c>
      <c r="O324" s="36">
        <f>SUMIFS(СВЦЭМ!$H$34:$H$777,СВЦЭМ!$A$34:$A$777,$A324,СВЦЭМ!$B$34:$B$777,O$296)+'СЕТ СН'!$F$15</f>
        <v>0</v>
      </c>
      <c r="P324" s="36">
        <f>SUMIFS(СВЦЭМ!$H$34:$H$777,СВЦЭМ!$A$34:$A$777,$A324,СВЦЭМ!$B$34:$B$777,P$296)+'СЕТ СН'!$F$15</f>
        <v>0</v>
      </c>
      <c r="Q324" s="36">
        <f>SUMIFS(СВЦЭМ!$H$34:$H$777,СВЦЭМ!$A$34:$A$777,$A324,СВЦЭМ!$B$34:$B$777,Q$296)+'СЕТ СН'!$F$15</f>
        <v>0</v>
      </c>
      <c r="R324" s="36">
        <f>SUMIFS(СВЦЭМ!$H$34:$H$777,СВЦЭМ!$A$34:$A$777,$A324,СВЦЭМ!$B$34:$B$777,R$296)+'СЕТ СН'!$F$15</f>
        <v>0</v>
      </c>
      <c r="S324" s="36">
        <f>SUMIFS(СВЦЭМ!$H$34:$H$777,СВЦЭМ!$A$34:$A$777,$A324,СВЦЭМ!$B$34:$B$777,S$296)+'СЕТ СН'!$F$15</f>
        <v>0</v>
      </c>
      <c r="T324" s="36">
        <f>SUMIFS(СВЦЭМ!$H$34:$H$777,СВЦЭМ!$A$34:$A$777,$A324,СВЦЭМ!$B$34:$B$777,T$296)+'СЕТ СН'!$F$15</f>
        <v>0</v>
      </c>
      <c r="U324" s="36">
        <f>SUMIFS(СВЦЭМ!$H$34:$H$777,СВЦЭМ!$A$34:$A$777,$A324,СВЦЭМ!$B$34:$B$777,U$296)+'СЕТ СН'!$F$15</f>
        <v>0</v>
      </c>
      <c r="V324" s="36">
        <f>SUMIFS(СВЦЭМ!$H$34:$H$777,СВЦЭМ!$A$34:$A$777,$A324,СВЦЭМ!$B$34:$B$777,V$296)+'СЕТ СН'!$F$15</f>
        <v>0</v>
      </c>
      <c r="W324" s="36">
        <f>SUMIFS(СВЦЭМ!$H$34:$H$777,СВЦЭМ!$A$34:$A$777,$A324,СВЦЭМ!$B$34:$B$777,W$296)+'СЕТ СН'!$F$15</f>
        <v>0</v>
      </c>
      <c r="X324" s="36">
        <f>SUMIFS(СВЦЭМ!$H$34:$H$777,СВЦЭМ!$A$34:$A$777,$A324,СВЦЭМ!$B$34:$B$777,X$296)+'СЕТ СН'!$F$15</f>
        <v>0</v>
      </c>
      <c r="Y324" s="36">
        <f>SUMIFS(СВЦЭМ!$H$34:$H$777,СВЦЭМ!$A$34:$A$777,$A324,СВЦЭМ!$B$34:$B$777,Y$296)+'СЕТ СН'!$F$15</f>
        <v>0</v>
      </c>
    </row>
    <row r="325" spans="1:27" ht="15.75" hidden="1" x14ac:dyDescent="0.2">
      <c r="A325" s="35">
        <f t="shared" si="8"/>
        <v>44103</v>
      </c>
      <c r="B325" s="36">
        <f>SUMIFS(СВЦЭМ!$H$34:$H$777,СВЦЭМ!$A$34:$A$777,$A325,СВЦЭМ!$B$34:$B$777,B$296)+'СЕТ СН'!$F$15</f>
        <v>0</v>
      </c>
      <c r="C325" s="36">
        <f>SUMIFS(СВЦЭМ!$H$34:$H$777,СВЦЭМ!$A$34:$A$777,$A325,СВЦЭМ!$B$34:$B$777,C$296)+'СЕТ СН'!$F$15</f>
        <v>0</v>
      </c>
      <c r="D325" s="36">
        <f>SUMIFS(СВЦЭМ!$H$34:$H$777,СВЦЭМ!$A$34:$A$777,$A325,СВЦЭМ!$B$34:$B$777,D$296)+'СЕТ СН'!$F$15</f>
        <v>0</v>
      </c>
      <c r="E325" s="36">
        <f>SUMIFS(СВЦЭМ!$H$34:$H$777,СВЦЭМ!$A$34:$A$777,$A325,СВЦЭМ!$B$34:$B$777,E$296)+'СЕТ СН'!$F$15</f>
        <v>0</v>
      </c>
      <c r="F325" s="36">
        <f>SUMIFS(СВЦЭМ!$H$34:$H$777,СВЦЭМ!$A$34:$A$777,$A325,СВЦЭМ!$B$34:$B$777,F$296)+'СЕТ СН'!$F$15</f>
        <v>0</v>
      </c>
      <c r="G325" s="36">
        <f>SUMIFS(СВЦЭМ!$H$34:$H$777,СВЦЭМ!$A$34:$A$777,$A325,СВЦЭМ!$B$34:$B$777,G$296)+'СЕТ СН'!$F$15</f>
        <v>0</v>
      </c>
      <c r="H325" s="36">
        <f>SUMIFS(СВЦЭМ!$H$34:$H$777,СВЦЭМ!$A$34:$A$777,$A325,СВЦЭМ!$B$34:$B$777,H$296)+'СЕТ СН'!$F$15</f>
        <v>0</v>
      </c>
      <c r="I325" s="36">
        <f>SUMIFS(СВЦЭМ!$H$34:$H$777,СВЦЭМ!$A$34:$A$777,$A325,СВЦЭМ!$B$34:$B$777,I$296)+'СЕТ СН'!$F$15</f>
        <v>0</v>
      </c>
      <c r="J325" s="36">
        <f>SUMIFS(СВЦЭМ!$H$34:$H$777,СВЦЭМ!$A$34:$A$777,$A325,СВЦЭМ!$B$34:$B$777,J$296)+'СЕТ СН'!$F$15</f>
        <v>0</v>
      </c>
      <c r="K325" s="36">
        <f>SUMIFS(СВЦЭМ!$H$34:$H$777,СВЦЭМ!$A$34:$A$777,$A325,СВЦЭМ!$B$34:$B$777,K$296)+'СЕТ СН'!$F$15</f>
        <v>0</v>
      </c>
      <c r="L325" s="36">
        <f>SUMIFS(СВЦЭМ!$H$34:$H$777,СВЦЭМ!$A$34:$A$777,$A325,СВЦЭМ!$B$34:$B$777,L$296)+'СЕТ СН'!$F$15</f>
        <v>0</v>
      </c>
      <c r="M325" s="36">
        <f>SUMIFS(СВЦЭМ!$H$34:$H$777,СВЦЭМ!$A$34:$A$777,$A325,СВЦЭМ!$B$34:$B$777,M$296)+'СЕТ СН'!$F$15</f>
        <v>0</v>
      </c>
      <c r="N325" s="36">
        <f>SUMIFS(СВЦЭМ!$H$34:$H$777,СВЦЭМ!$A$34:$A$777,$A325,СВЦЭМ!$B$34:$B$777,N$296)+'СЕТ СН'!$F$15</f>
        <v>0</v>
      </c>
      <c r="O325" s="36">
        <f>SUMIFS(СВЦЭМ!$H$34:$H$777,СВЦЭМ!$A$34:$A$777,$A325,СВЦЭМ!$B$34:$B$777,O$296)+'СЕТ СН'!$F$15</f>
        <v>0</v>
      </c>
      <c r="P325" s="36">
        <f>SUMIFS(СВЦЭМ!$H$34:$H$777,СВЦЭМ!$A$34:$A$777,$A325,СВЦЭМ!$B$34:$B$777,P$296)+'СЕТ СН'!$F$15</f>
        <v>0</v>
      </c>
      <c r="Q325" s="36">
        <f>SUMIFS(СВЦЭМ!$H$34:$H$777,СВЦЭМ!$A$34:$A$777,$A325,СВЦЭМ!$B$34:$B$777,Q$296)+'СЕТ СН'!$F$15</f>
        <v>0</v>
      </c>
      <c r="R325" s="36">
        <f>SUMIFS(СВЦЭМ!$H$34:$H$777,СВЦЭМ!$A$34:$A$777,$A325,СВЦЭМ!$B$34:$B$777,R$296)+'СЕТ СН'!$F$15</f>
        <v>0</v>
      </c>
      <c r="S325" s="36">
        <f>SUMIFS(СВЦЭМ!$H$34:$H$777,СВЦЭМ!$A$34:$A$777,$A325,СВЦЭМ!$B$34:$B$777,S$296)+'СЕТ СН'!$F$15</f>
        <v>0</v>
      </c>
      <c r="T325" s="36">
        <f>SUMIFS(СВЦЭМ!$H$34:$H$777,СВЦЭМ!$A$34:$A$777,$A325,СВЦЭМ!$B$34:$B$777,T$296)+'СЕТ СН'!$F$15</f>
        <v>0</v>
      </c>
      <c r="U325" s="36">
        <f>SUMIFS(СВЦЭМ!$H$34:$H$777,СВЦЭМ!$A$34:$A$777,$A325,СВЦЭМ!$B$34:$B$777,U$296)+'СЕТ СН'!$F$15</f>
        <v>0</v>
      </c>
      <c r="V325" s="36">
        <f>SUMIFS(СВЦЭМ!$H$34:$H$777,СВЦЭМ!$A$34:$A$777,$A325,СВЦЭМ!$B$34:$B$777,V$296)+'СЕТ СН'!$F$15</f>
        <v>0</v>
      </c>
      <c r="W325" s="36">
        <f>SUMIFS(СВЦЭМ!$H$34:$H$777,СВЦЭМ!$A$34:$A$777,$A325,СВЦЭМ!$B$34:$B$777,W$296)+'СЕТ СН'!$F$15</f>
        <v>0</v>
      </c>
      <c r="X325" s="36">
        <f>SUMIFS(СВЦЭМ!$H$34:$H$777,СВЦЭМ!$A$34:$A$777,$A325,СВЦЭМ!$B$34:$B$777,X$296)+'СЕТ СН'!$F$15</f>
        <v>0</v>
      </c>
      <c r="Y325" s="36">
        <f>SUMIFS(СВЦЭМ!$H$34:$H$777,СВЦЭМ!$A$34:$A$777,$A325,СВЦЭМ!$B$34:$B$777,Y$296)+'СЕТ СН'!$F$15</f>
        <v>0</v>
      </c>
    </row>
    <row r="326" spans="1:27" ht="15.75" hidden="1" x14ac:dyDescent="0.2">
      <c r="A326" s="35">
        <f t="shared" si="8"/>
        <v>44104</v>
      </c>
      <c r="B326" s="36">
        <f>SUMIFS(СВЦЭМ!$H$34:$H$777,СВЦЭМ!$A$34:$A$777,$A326,СВЦЭМ!$B$34:$B$777,B$296)+'СЕТ СН'!$F$15</f>
        <v>0</v>
      </c>
      <c r="C326" s="36">
        <f>SUMIFS(СВЦЭМ!$H$34:$H$777,СВЦЭМ!$A$34:$A$777,$A326,СВЦЭМ!$B$34:$B$777,C$296)+'СЕТ СН'!$F$15</f>
        <v>0</v>
      </c>
      <c r="D326" s="36">
        <f>SUMIFS(СВЦЭМ!$H$34:$H$777,СВЦЭМ!$A$34:$A$777,$A326,СВЦЭМ!$B$34:$B$777,D$296)+'СЕТ СН'!$F$15</f>
        <v>0</v>
      </c>
      <c r="E326" s="36">
        <f>SUMIFS(СВЦЭМ!$H$34:$H$777,СВЦЭМ!$A$34:$A$777,$A326,СВЦЭМ!$B$34:$B$777,E$296)+'СЕТ СН'!$F$15</f>
        <v>0</v>
      </c>
      <c r="F326" s="36">
        <f>SUMIFS(СВЦЭМ!$H$34:$H$777,СВЦЭМ!$A$34:$A$777,$A326,СВЦЭМ!$B$34:$B$777,F$296)+'СЕТ СН'!$F$15</f>
        <v>0</v>
      </c>
      <c r="G326" s="36">
        <f>SUMIFS(СВЦЭМ!$H$34:$H$777,СВЦЭМ!$A$34:$A$777,$A326,СВЦЭМ!$B$34:$B$777,G$296)+'СЕТ СН'!$F$15</f>
        <v>0</v>
      </c>
      <c r="H326" s="36">
        <f>SUMIFS(СВЦЭМ!$H$34:$H$777,СВЦЭМ!$A$34:$A$777,$A326,СВЦЭМ!$B$34:$B$777,H$296)+'СЕТ СН'!$F$15</f>
        <v>0</v>
      </c>
      <c r="I326" s="36">
        <f>SUMIFS(СВЦЭМ!$H$34:$H$777,СВЦЭМ!$A$34:$A$777,$A326,СВЦЭМ!$B$34:$B$777,I$296)+'СЕТ СН'!$F$15</f>
        <v>0</v>
      </c>
      <c r="J326" s="36">
        <f>SUMIFS(СВЦЭМ!$H$34:$H$777,СВЦЭМ!$A$34:$A$777,$A326,СВЦЭМ!$B$34:$B$777,J$296)+'СЕТ СН'!$F$15</f>
        <v>0</v>
      </c>
      <c r="K326" s="36">
        <f>SUMIFS(СВЦЭМ!$H$34:$H$777,СВЦЭМ!$A$34:$A$777,$A326,СВЦЭМ!$B$34:$B$777,K$296)+'СЕТ СН'!$F$15</f>
        <v>0</v>
      </c>
      <c r="L326" s="36">
        <f>SUMIFS(СВЦЭМ!$H$34:$H$777,СВЦЭМ!$A$34:$A$777,$A326,СВЦЭМ!$B$34:$B$777,L$296)+'СЕТ СН'!$F$15</f>
        <v>0</v>
      </c>
      <c r="M326" s="36">
        <f>SUMIFS(СВЦЭМ!$H$34:$H$777,СВЦЭМ!$A$34:$A$777,$A326,СВЦЭМ!$B$34:$B$777,M$296)+'СЕТ СН'!$F$15</f>
        <v>0</v>
      </c>
      <c r="N326" s="36">
        <f>SUMIFS(СВЦЭМ!$H$34:$H$777,СВЦЭМ!$A$34:$A$777,$A326,СВЦЭМ!$B$34:$B$777,N$296)+'СЕТ СН'!$F$15</f>
        <v>0</v>
      </c>
      <c r="O326" s="36">
        <f>SUMIFS(СВЦЭМ!$H$34:$H$777,СВЦЭМ!$A$34:$A$777,$A326,СВЦЭМ!$B$34:$B$777,O$296)+'СЕТ СН'!$F$15</f>
        <v>0</v>
      </c>
      <c r="P326" s="36">
        <f>SUMIFS(СВЦЭМ!$H$34:$H$777,СВЦЭМ!$A$34:$A$777,$A326,СВЦЭМ!$B$34:$B$777,P$296)+'СЕТ СН'!$F$15</f>
        <v>0</v>
      </c>
      <c r="Q326" s="36">
        <f>SUMIFS(СВЦЭМ!$H$34:$H$777,СВЦЭМ!$A$34:$A$777,$A326,СВЦЭМ!$B$34:$B$777,Q$296)+'СЕТ СН'!$F$15</f>
        <v>0</v>
      </c>
      <c r="R326" s="36">
        <f>SUMIFS(СВЦЭМ!$H$34:$H$777,СВЦЭМ!$A$34:$A$777,$A326,СВЦЭМ!$B$34:$B$777,R$296)+'СЕТ СН'!$F$15</f>
        <v>0</v>
      </c>
      <c r="S326" s="36">
        <f>SUMIFS(СВЦЭМ!$H$34:$H$777,СВЦЭМ!$A$34:$A$777,$A326,СВЦЭМ!$B$34:$B$777,S$296)+'СЕТ СН'!$F$15</f>
        <v>0</v>
      </c>
      <c r="T326" s="36">
        <f>SUMIFS(СВЦЭМ!$H$34:$H$777,СВЦЭМ!$A$34:$A$777,$A326,СВЦЭМ!$B$34:$B$777,T$296)+'СЕТ СН'!$F$15</f>
        <v>0</v>
      </c>
      <c r="U326" s="36">
        <f>SUMIFS(СВЦЭМ!$H$34:$H$777,СВЦЭМ!$A$34:$A$777,$A326,СВЦЭМ!$B$34:$B$777,U$296)+'СЕТ СН'!$F$15</f>
        <v>0</v>
      </c>
      <c r="V326" s="36">
        <f>SUMIFS(СВЦЭМ!$H$34:$H$777,СВЦЭМ!$A$34:$A$777,$A326,СВЦЭМ!$B$34:$B$777,V$296)+'СЕТ СН'!$F$15</f>
        <v>0</v>
      </c>
      <c r="W326" s="36">
        <f>SUMIFS(СВЦЭМ!$H$34:$H$777,СВЦЭМ!$A$34:$A$777,$A326,СВЦЭМ!$B$34:$B$777,W$296)+'СЕТ СН'!$F$15</f>
        <v>0</v>
      </c>
      <c r="X326" s="36">
        <f>SUMIFS(СВЦЭМ!$H$34:$H$777,СВЦЭМ!$A$34:$A$777,$A326,СВЦЭМ!$B$34:$B$777,X$296)+'СЕТ СН'!$F$15</f>
        <v>0</v>
      </c>
      <c r="Y326" s="36">
        <f>SUMIFS(СВЦЭМ!$H$34:$H$777,СВЦЭМ!$A$34:$A$777,$A326,СВЦЭМ!$B$34:$B$777,Y$296)+'СЕТ СН'!$F$15</f>
        <v>0</v>
      </c>
    </row>
    <row r="327" spans="1:27" ht="15.75" hidden="1" x14ac:dyDescent="0.2">
      <c r="A327" s="35">
        <f t="shared" si="8"/>
        <v>44105</v>
      </c>
      <c r="B327" s="36">
        <f>SUMIFS(СВЦЭМ!$H$34:$H$777,СВЦЭМ!$A$34:$A$777,$A327,СВЦЭМ!$B$34:$B$777,B$296)+'СЕТ СН'!$F$15</f>
        <v>0</v>
      </c>
      <c r="C327" s="36">
        <f>SUMIFS(СВЦЭМ!$H$34:$H$777,СВЦЭМ!$A$34:$A$777,$A327,СВЦЭМ!$B$34:$B$777,C$296)+'СЕТ СН'!$F$15</f>
        <v>0</v>
      </c>
      <c r="D327" s="36">
        <f>SUMIFS(СВЦЭМ!$H$34:$H$777,СВЦЭМ!$A$34:$A$777,$A327,СВЦЭМ!$B$34:$B$777,D$296)+'СЕТ СН'!$F$15</f>
        <v>0</v>
      </c>
      <c r="E327" s="36">
        <f>SUMIFS(СВЦЭМ!$H$34:$H$777,СВЦЭМ!$A$34:$A$777,$A327,СВЦЭМ!$B$34:$B$777,E$296)+'СЕТ СН'!$F$15</f>
        <v>0</v>
      </c>
      <c r="F327" s="36">
        <f>SUMIFS(СВЦЭМ!$H$34:$H$777,СВЦЭМ!$A$34:$A$777,$A327,СВЦЭМ!$B$34:$B$777,F$296)+'СЕТ СН'!$F$15</f>
        <v>0</v>
      </c>
      <c r="G327" s="36">
        <f>SUMIFS(СВЦЭМ!$H$34:$H$777,СВЦЭМ!$A$34:$A$777,$A327,СВЦЭМ!$B$34:$B$777,G$296)+'СЕТ СН'!$F$15</f>
        <v>0</v>
      </c>
      <c r="H327" s="36">
        <f>SUMIFS(СВЦЭМ!$H$34:$H$777,СВЦЭМ!$A$34:$A$777,$A327,СВЦЭМ!$B$34:$B$777,H$296)+'СЕТ СН'!$F$15</f>
        <v>0</v>
      </c>
      <c r="I327" s="36">
        <f>SUMIFS(СВЦЭМ!$H$34:$H$777,СВЦЭМ!$A$34:$A$777,$A327,СВЦЭМ!$B$34:$B$777,I$296)+'СЕТ СН'!$F$15</f>
        <v>0</v>
      </c>
      <c r="J327" s="36">
        <f>SUMIFS(СВЦЭМ!$H$34:$H$777,СВЦЭМ!$A$34:$A$777,$A327,СВЦЭМ!$B$34:$B$777,J$296)+'СЕТ СН'!$F$15</f>
        <v>0</v>
      </c>
      <c r="K327" s="36">
        <f>SUMIFS(СВЦЭМ!$H$34:$H$777,СВЦЭМ!$A$34:$A$777,$A327,СВЦЭМ!$B$34:$B$777,K$296)+'СЕТ СН'!$F$15</f>
        <v>0</v>
      </c>
      <c r="L327" s="36">
        <f>SUMIFS(СВЦЭМ!$H$34:$H$777,СВЦЭМ!$A$34:$A$777,$A327,СВЦЭМ!$B$34:$B$777,L$296)+'СЕТ СН'!$F$15</f>
        <v>0</v>
      </c>
      <c r="M327" s="36">
        <f>SUMIFS(СВЦЭМ!$H$34:$H$777,СВЦЭМ!$A$34:$A$777,$A327,СВЦЭМ!$B$34:$B$777,M$296)+'СЕТ СН'!$F$15</f>
        <v>0</v>
      </c>
      <c r="N327" s="36">
        <f>SUMIFS(СВЦЭМ!$H$34:$H$777,СВЦЭМ!$A$34:$A$777,$A327,СВЦЭМ!$B$34:$B$777,N$296)+'СЕТ СН'!$F$15</f>
        <v>0</v>
      </c>
      <c r="O327" s="36">
        <f>SUMIFS(СВЦЭМ!$H$34:$H$777,СВЦЭМ!$A$34:$A$777,$A327,СВЦЭМ!$B$34:$B$777,O$296)+'СЕТ СН'!$F$15</f>
        <v>0</v>
      </c>
      <c r="P327" s="36">
        <f>SUMIFS(СВЦЭМ!$H$34:$H$777,СВЦЭМ!$A$34:$A$777,$A327,СВЦЭМ!$B$34:$B$777,P$296)+'СЕТ СН'!$F$15</f>
        <v>0</v>
      </c>
      <c r="Q327" s="36">
        <f>SUMIFS(СВЦЭМ!$H$34:$H$777,СВЦЭМ!$A$34:$A$777,$A327,СВЦЭМ!$B$34:$B$777,Q$296)+'СЕТ СН'!$F$15</f>
        <v>0</v>
      </c>
      <c r="R327" s="36">
        <f>SUMIFS(СВЦЭМ!$H$34:$H$777,СВЦЭМ!$A$34:$A$777,$A327,СВЦЭМ!$B$34:$B$777,R$296)+'СЕТ СН'!$F$15</f>
        <v>0</v>
      </c>
      <c r="S327" s="36">
        <f>SUMIFS(СВЦЭМ!$H$34:$H$777,СВЦЭМ!$A$34:$A$777,$A327,СВЦЭМ!$B$34:$B$777,S$296)+'СЕТ СН'!$F$15</f>
        <v>0</v>
      </c>
      <c r="T327" s="36">
        <f>SUMIFS(СВЦЭМ!$H$34:$H$777,СВЦЭМ!$A$34:$A$777,$A327,СВЦЭМ!$B$34:$B$777,T$296)+'СЕТ СН'!$F$15</f>
        <v>0</v>
      </c>
      <c r="U327" s="36">
        <f>SUMIFS(СВЦЭМ!$H$34:$H$777,СВЦЭМ!$A$34:$A$777,$A327,СВЦЭМ!$B$34:$B$777,U$296)+'СЕТ СН'!$F$15</f>
        <v>0</v>
      </c>
      <c r="V327" s="36">
        <f>SUMIFS(СВЦЭМ!$H$34:$H$777,СВЦЭМ!$A$34:$A$777,$A327,СВЦЭМ!$B$34:$B$777,V$296)+'СЕТ СН'!$F$15</f>
        <v>0</v>
      </c>
      <c r="W327" s="36">
        <f>SUMIFS(СВЦЭМ!$H$34:$H$777,СВЦЭМ!$A$34:$A$777,$A327,СВЦЭМ!$B$34:$B$777,W$296)+'СЕТ СН'!$F$15</f>
        <v>0</v>
      </c>
      <c r="X327" s="36">
        <f>SUMIFS(СВЦЭМ!$H$34:$H$777,СВЦЭМ!$A$34:$A$777,$A327,СВЦЭМ!$B$34:$B$777,X$296)+'СЕТ СН'!$F$15</f>
        <v>0</v>
      </c>
      <c r="Y327" s="36">
        <f>SUMIFS(СВЦЭМ!$H$34:$H$777,СВЦЭМ!$A$34:$A$777,$A327,СВЦЭМ!$B$34:$B$777,Y$296)+'СЕТ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7"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28"/>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2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01.09.2020</v>
      </c>
      <c r="B333" s="36">
        <f>SUMIFS(СВЦЭМ!$I$34:$I$777,СВЦЭМ!$A$34:$A$777,$A333,СВЦЭМ!$B$34:$B$777,B$332)+'СЕТ СН'!$F$16</f>
        <v>0</v>
      </c>
      <c r="C333" s="36">
        <f>SUMIFS(СВЦЭМ!$I$34:$I$777,СВЦЭМ!$A$34:$A$777,$A333,СВЦЭМ!$B$34:$B$777,C$332)+'СЕТ СН'!$F$16</f>
        <v>0</v>
      </c>
      <c r="D333" s="36">
        <f>SUMIFS(СВЦЭМ!$I$34:$I$777,СВЦЭМ!$A$34:$A$777,$A333,СВЦЭМ!$B$34:$B$777,D$332)+'СЕТ СН'!$F$16</f>
        <v>0</v>
      </c>
      <c r="E333" s="36">
        <f>SUMIFS(СВЦЭМ!$I$34:$I$777,СВЦЭМ!$A$34:$A$777,$A333,СВЦЭМ!$B$34:$B$777,E$332)+'СЕТ СН'!$F$16</f>
        <v>0</v>
      </c>
      <c r="F333" s="36">
        <f>SUMIFS(СВЦЭМ!$I$34:$I$777,СВЦЭМ!$A$34:$A$777,$A333,СВЦЭМ!$B$34:$B$777,F$332)+'СЕТ СН'!$F$16</f>
        <v>0</v>
      </c>
      <c r="G333" s="36">
        <f>SUMIFS(СВЦЭМ!$I$34:$I$777,СВЦЭМ!$A$34:$A$777,$A333,СВЦЭМ!$B$34:$B$777,G$332)+'СЕТ СН'!$F$16</f>
        <v>0</v>
      </c>
      <c r="H333" s="36">
        <f>SUMIFS(СВЦЭМ!$I$34:$I$777,СВЦЭМ!$A$34:$A$777,$A333,СВЦЭМ!$B$34:$B$777,H$332)+'СЕТ СН'!$F$16</f>
        <v>0</v>
      </c>
      <c r="I333" s="36">
        <f>SUMIFS(СВЦЭМ!$I$34:$I$777,СВЦЭМ!$A$34:$A$777,$A333,СВЦЭМ!$B$34:$B$777,I$332)+'СЕТ СН'!$F$16</f>
        <v>0</v>
      </c>
      <c r="J333" s="36">
        <f>SUMIFS(СВЦЭМ!$I$34:$I$777,СВЦЭМ!$A$34:$A$777,$A333,СВЦЭМ!$B$34:$B$777,J$332)+'СЕТ СН'!$F$16</f>
        <v>0</v>
      </c>
      <c r="K333" s="36">
        <f>SUMIFS(СВЦЭМ!$I$34:$I$777,СВЦЭМ!$A$34:$A$777,$A333,СВЦЭМ!$B$34:$B$777,K$332)+'СЕТ СН'!$F$16</f>
        <v>0</v>
      </c>
      <c r="L333" s="36">
        <f>SUMIFS(СВЦЭМ!$I$34:$I$777,СВЦЭМ!$A$34:$A$777,$A333,СВЦЭМ!$B$34:$B$777,L$332)+'СЕТ СН'!$F$16</f>
        <v>0</v>
      </c>
      <c r="M333" s="36">
        <f>SUMIFS(СВЦЭМ!$I$34:$I$777,СВЦЭМ!$A$34:$A$777,$A333,СВЦЭМ!$B$34:$B$777,M$332)+'СЕТ СН'!$F$16</f>
        <v>0</v>
      </c>
      <c r="N333" s="36">
        <f>SUMIFS(СВЦЭМ!$I$34:$I$777,СВЦЭМ!$A$34:$A$777,$A333,СВЦЭМ!$B$34:$B$777,N$332)+'СЕТ СН'!$F$16</f>
        <v>0</v>
      </c>
      <c r="O333" s="36">
        <f>SUMIFS(СВЦЭМ!$I$34:$I$777,СВЦЭМ!$A$34:$A$777,$A333,СВЦЭМ!$B$34:$B$777,O$332)+'СЕТ СН'!$F$16</f>
        <v>0</v>
      </c>
      <c r="P333" s="36">
        <f>SUMIFS(СВЦЭМ!$I$34:$I$777,СВЦЭМ!$A$34:$A$777,$A333,СВЦЭМ!$B$34:$B$777,P$332)+'СЕТ СН'!$F$16</f>
        <v>0</v>
      </c>
      <c r="Q333" s="36">
        <f>SUMIFS(СВЦЭМ!$I$34:$I$777,СВЦЭМ!$A$34:$A$777,$A333,СВЦЭМ!$B$34:$B$777,Q$332)+'СЕТ СН'!$F$16</f>
        <v>0</v>
      </c>
      <c r="R333" s="36">
        <f>SUMIFS(СВЦЭМ!$I$34:$I$777,СВЦЭМ!$A$34:$A$777,$A333,СВЦЭМ!$B$34:$B$777,R$332)+'СЕТ СН'!$F$16</f>
        <v>0</v>
      </c>
      <c r="S333" s="36">
        <f>SUMIFS(СВЦЭМ!$I$34:$I$777,СВЦЭМ!$A$34:$A$777,$A333,СВЦЭМ!$B$34:$B$777,S$332)+'СЕТ СН'!$F$16</f>
        <v>0</v>
      </c>
      <c r="T333" s="36">
        <f>SUMIFS(СВЦЭМ!$I$34:$I$777,СВЦЭМ!$A$34:$A$777,$A333,СВЦЭМ!$B$34:$B$777,T$332)+'СЕТ СН'!$F$16</f>
        <v>0</v>
      </c>
      <c r="U333" s="36">
        <f>SUMIFS(СВЦЭМ!$I$34:$I$777,СВЦЭМ!$A$34:$A$777,$A333,СВЦЭМ!$B$34:$B$777,U$332)+'СЕТ СН'!$F$16</f>
        <v>0</v>
      </c>
      <c r="V333" s="36">
        <f>SUMIFS(СВЦЭМ!$I$34:$I$777,СВЦЭМ!$A$34:$A$777,$A333,СВЦЭМ!$B$34:$B$777,V$332)+'СЕТ СН'!$F$16</f>
        <v>0</v>
      </c>
      <c r="W333" s="36">
        <f>SUMIFS(СВЦЭМ!$I$34:$I$777,СВЦЭМ!$A$34:$A$777,$A333,СВЦЭМ!$B$34:$B$777,W$332)+'СЕТ СН'!$F$16</f>
        <v>0</v>
      </c>
      <c r="X333" s="36">
        <f>SUMIFS(СВЦЭМ!$I$34:$I$777,СВЦЭМ!$A$34:$A$777,$A333,СВЦЭМ!$B$34:$B$777,X$332)+'СЕТ СН'!$F$16</f>
        <v>0</v>
      </c>
      <c r="Y333" s="36">
        <f>SUMIFS(СВЦЭМ!$I$34:$I$777,СВЦЭМ!$A$34:$A$777,$A333,СВЦЭМ!$B$34:$B$777,Y$332)+'СЕТ СН'!$F$16</f>
        <v>0</v>
      </c>
      <c r="AA333" s="45"/>
    </row>
    <row r="334" spans="1:27" ht="15.75" hidden="1" x14ac:dyDescent="0.2">
      <c r="A334" s="35">
        <f>A333+1</f>
        <v>44076</v>
      </c>
      <c r="B334" s="36">
        <f>SUMIFS(СВЦЭМ!$I$34:$I$777,СВЦЭМ!$A$34:$A$777,$A334,СВЦЭМ!$B$34:$B$777,B$332)+'СЕТ СН'!$F$16</f>
        <v>0</v>
      </c>
      <c r="C334" s="36">
        <f>SUMIFS(СВЦЭМ!$I$34:$I$777,СВЦЭМ!$A$34:$A$777,$A334,СВЦЭМ!$B$34:$B$777,C$332)+'СЕТ СН'!$F$16</f>
        <v>0</v>
      </c>
      <c r="D334" s="36">
        <f>SUMIFS(СВЦЭМ!$I$34:$I$777,СВЦЭМ!$A$34:$A$777,$A334,СВЦЭМ!$B$34:$B$777,D$332)+'СЕТ СН'!$F$16</f>
        <v>0</v>
      </c>
      <c r="E334" s="36">
        <f>SUMIFS(СВЦЭМ!$I$34:$I$777,СВЦЭМ!$A$34:$A$777,$A334,СВЦЭМ!$B$34:$B$777,E$332)+'СЕТ СН'!$F$16</f>
        <v>0</v>
      </c>
      <c r="F334" s="36">
        <f>SUMIFS(СВЦЭМ!$I$34:$I$777,СВЦЭМ!$A$34:$A$777,$A334,СВЦЭМ!$B$34:$B$777,F$332)+'СЕТ СН'!$F$16</f>
        <v>0</v>
      </c>
      <c r="G334" s="36">
        <f>SUMIFS(СВЦЭМ!$I$34:$I$777,СВЦЭМ!$A$34:$A$777,$A334,СВЦЭМ!$B$34:$B$777,G$332)+'СЕТ СН'!$F$16</f>
        <v>0</v>
      </c>
      <c r="H334" s="36">
        <f>SUMIFS(СВЦЭМ!$I$34:$I$777,СВЦЭМ!$A$34:$A$777,$A334,СВЦЭМ!$B$34:$B$777,H$332)+'СЕТ СН'!$F$16</f>
        <v>0</v>
      </c>
      <c r="I334" s="36">
        <f>SUMIFS(СВЦЭМ!$I$34:$I$777,СВЦЭМ!$A$34:$A$777,$A334,СВЦЭМ!$B$34:$B$777,I$332)+'СЕТ СН'!$F$16</f>
        <v>0</v>
      </c>
      <c r="J334" s="36">
        <f>SUMIFS(СВЦЭМ!$I$34:$I$777,СВЦЭМ!$A$34:$A$777,$A334,СВЦЭМ!$B$34:$B$777,J$332)+'СЕТ СН'!$F$16</f>
        <v>0</v>
      </c>
      <c r="K334" s="36">
        <f>SUMIFS(СВЦЭМ!$I$34:$I$777,СВЦЭМ!$A$34:$A$777,$A334,СВЦЭМ!$B$34:$B$777,K$332)+'СЕТ СН'!$F$16</f>
        <v>0</v>
      </c>
      <c r="L334" s="36">
        <f>SUMIFS(СВЦЭМ!$I$34:$I$777,СВЦЭМ!$A$34:$A$777,$A334,СВЦЭМ!$B$34:$B$777,L$332)+'СЕТ СН'!$F$16</f>
        <v>0</v>
      </c>
      <c r="M334" s="36">
        <f>SUMIFS(СВЦЭМ!$I$34:$I$777,СВЦЭМ!$A$34:$A$777,$A334,СВЦЭМ!$B$34:$B$777,M$332)+'СЕТ СН'!$F$16</f>
        <v>0</v>
      </c>
      <c r="N334" s="36">
        <f>SUMIFS(СВЦЭМ!$I$34:$I$777,СВЦЭМ!$A$34:$A$777,$A334,СВЦЭМ!$B$34:$B$777,N$332)+'СЕТ СН'!$F$16</f>
        <v>0</v>
      </c>
      <c r="O334" s="36">
        <f>SUMIFS(СВЦЭМ!$I$34:$I$777,СВЦЭМ!$A$34:$A$777,$A334,СВЦЭМ!$B$34:$B$777,O$332)+'СЕТ СН'!$F$16</f>
        <v>0</v>
      </c>
      <c r="P334" s="36">
        <f>SUMIFS(СВЦЭМ!$I$34:$I$777,СВЦЭМ!$A$34:$A$777,$A334,СВЦЭМ!$B$34:$B$777,P$332)+'СЕТ СН'!$F$16</f>
        <v>0</v>
      </c>
      <c r="Q334" s="36">
        <f>SUMIFS(СВЦЭМ!$I$34:$I$777,СВЦЭМ!$A$34:$A$777,$A334,СВЦЭМ!$B$34:$B$777,Q$332)+'СЕТ СН'!$F$16</f>
        <v>0</v>
      </c>
      <c r="R334" s="36">
        <f>SUMIFS(СВЦЭМ!$I$34:$I$777,СВЦЭМ!$A$34:$A$777,$A334,СВЦЭМ!$B$34:$B$777,R$332)+'СЕТ СН'!$F$16</f>
        <v>0</v>
      </c>
      <c r="S334" s="36">
        <f>SUMIFS(СВЦЭМ!$I$34:$I$777,СВЦЭМ!$A$34:$A$777,$A334,СВЦЭМ!$B$34:$B$777,S$332)+'СЕТ СН'!$F$16</f>
        <v>0</v>
      </c>
      <c r="T334" s="36">
        <f>SUMIFS(СВЦЭМ!$I$34:$I$777,СВЦЭМ!$A$34:$A$777,$A334,СВЦЭМ!$B$34:$B$777,T$332)+'СЕТ СН'!$F$16</f>
        <v>0</v>
      </c>
      <c r="U334" s="36">
        <f>SUMIFS(СВЦЭМ!$I$34:$I$777,СВЦЭМ!$A$34:$A$777,$A334,СВЦЭМ!$B$34:$B$777,U$332)+'СЕТ СН'!$F$16</f>
        <v>0</v>
      </c>
      <c r="V334" s="36">
        <f>SUMIFS(СВЦЭМ!$I$34:$I$777,СВЦЭМ!$A$34:$A$777,$A334,СВЦЭМ!$B$34:$B$777,V$332)+'СЕТ СН'!$F$16</f>
        <v>0</v>
      </c>
      <c r="W334" s="36">
        <f>SUMIFS(СВЦЭМ!$I$34:$I$777,СВЦЭМ!$A$34:$A$777,$A334,СВЦЭМ!$B$34:$B$777,W$332)+'СЕТ СН'!$F$16</f>
        <v>0</v>
      </c>
      <c r="X334" s="36">
        <f>SUMIFS(СВЦЭМ!$I$34:$I$777,СВЦЭМ!$A$34:$A$777,$A334,СВЦЭМ!$B$34:$B$777,X$332)+'СЕТ СН'!$F$16</f>
        <v>0</v>
      </c>
      <c r="Y334" s="36">
        <f>SUMIFS(СВЦЭМ!$I$34:$I$777,СВЦЭМ!$A$34:$A$777,$A334,СВЦЭМ!$B$34:$B$777,Y$332)+'СЕТ СН'!$F$16</f>
        <v>0</v>
      </c>
    </row>
    <row r="335" spans="1:27" ht="15.75" hidden="1" x14ac:dyDescent="0.2">
      <c r="A335" s="35">
        <f t="shared" ref="A335:A363" si="9">A334+1</f>
        <v>44077</v>
      </c>
      <c r="B335" s="36">
        <f>SUMIFS(СВЦЭМ!$I$34:$I$777,СВЦЭМ!$A$34:$A$777,$A335,СВЦЭМ!$B$34:$B$777,B$332)+'СЕТ СН'!$F$16</f>
        <v>0</v>
      </c>
      <c r="C335" s="36">
        <f>SUMIFS(СВЦЭМ!$I$34:$I$777,СВЦЭМ!$A$34:$A$777,$A335,СВЦЭМ!$B$34:$B$777,C$332)+'СЕТ СН'!$F$16</f>
        <v>0</v>
      </c>
      <c r="D335" s="36">
        <f>SUMIFS(СВЦЭМ!$I$34:$I$777,СВЦЭМ!$A$34:$A$777,$A335,СВЦЭМ!$B$34:$B$777,D$332)+'СЕТ СН'!$F$16</f>
        <v>0</v>
      </c>
      <c r="E335" s="36">
        <f>SUMIFS(СВЦЭМ!$I$34:$I$777,СВЦЭМ!$A$34:$A$777,$A335,СВЦЭМ!$B$34:$B$777,E$332)+'СЕТ СН'!$F$16</f>
        <v>0</v>
      </c>
      <c r="F335" s="36">
        <f>SUMIFS(СВЦЭМ!$I$34:$I$777,СВЦЭМ!$A$34:$A$777,$A335,СВЦЭМ!$B$34:$B$777,F$332)+'СЕТ СН'!$F$16</f>
        <v>0</v>
      </c>
      <c r="G335" s="36">
        <f>SUMIFS(СВЦЭМ!$I$34:$I$777,СВЦЭМ!$A$34:$A$777,$A335,СВЦЭМ!$B$34:$B$777,G$332)+'СЕТ СН'!$F$16</f>
        <v>0</v>
      </c>
      <c r="H335" s="36">
        <f>SUMIFS(СВЦЭМ!$I$34:$I$777,СВЦЭМ!$A$34:$A$777,$A335,СВЦЭМ!$B$34:$B$777,H$332)+'СЕТ СН'!$F$16</f>
        <v>0</v>
      </c>
      <c r="I335" s="36">
        <f>SUMIFS(СВЦЭМ!$I$34:$I$777,СВЦЭМ!$A$34:$A$777,$A335,СВЦЭМ!$B$34:$B$777,I$332)+'СЕТ СН'!$F$16</f>
        <v>0</v>
      </c>
      <c r="J335" s="36">
        <f>SUMIFS(СВЦЭМ!$I$34:$I$777,СВЦЭМ!$A$34:$A$777,$A335,СВЦЭМ!$B$34:$B$777,J$332)+'СЕТ СН'!$F$16</f>
        <v>0</v>
      </c>
      <c r="K335" s="36">
        <f>SUMIFS(СВЦЭМ!$I$34:$I$777,СВЦЭМ!$A$34:$A$777,$A335,СВЦЭМ!$B$34:$B$777,K$332)+'СЕТ СН'!$F$16</f>
        <v>0</v>
      </c>
      <c r="L335" s="36">
        <f>SUMIFS(СВЦЭМ!$I$34:$I$777,СВЦЭМ!$A$34:$A$777,$A335,СВЦЭМ!$B$34:$B$777,L$332)+'СЕТ СН'!$F$16</f>
        <v>0</v>
      </c>
      <c r="M335" s="36">
        <f>SUMIFS(СВЦЭМ!$I$34:$I$777,СВЦЭМ!$A$34:$A$777,$A335,СВЦЭМ!$B$34:$B$777,M$332)+'СЕТ СН'!$F$16</f>
        <v>0</v>
      </c>
      <c r="N335" s="36">
        <f>SUMIFS(СВЦЭМ!$I$34:$I$777,СВЦЭМ!$A$34:$A$777,$A335,СВЦЭМ!$B$34:$B$777,N$332)+'СЕТ СН'!$F$16</f>
        <v>0</v>
      </c>
      <c r="O335" s="36">
        <f>SUMIFS(СВЦЭМ!$I$34:$I$777,СВЦЭМ!$A$34:$A$777,$A335,СВЦЭМ!$B$34:$B$777,O$332)+'СЕТ СН'!$F$16</f>
        <v>0</v>
      </c>
      <c r="P335" s="36">
        <f>SUMIFS(СВЦЭМ!$I$34:$I$777,СВЦЭМ!$A$34:$A$777,$A335,СВЦЭМ!$B$34:$B$777,P$332)+'СЕТ СН'!$F$16</f>
        <v>0</v>
      </c>
      <c r="Q335" s="36">
        <f>SUMIFS(СВЦЭМ!$I$34:$I$777,СВЦЭМ!$A$34:$A$777,$A335,СВЦЭМ!$B$34:$B$777,Q$332)+'СЕТ СН'!$F$16</f>
        <v>0</v>
      </c>
      <c r="R335" s="36">
        <f>SUMIFS(СВЦЭМ!$I$34:$I$777,СВЦЭМ!$A$34:$A$777,$A335,СВЦЭМ!$B$34:$B$777,R$332)+'СЕТ СН'!$F$16</f>
        <v>0</v>
      </c>
      <c r="S335" s="36">
        <f>SUMIFS(СВЦЭМ!$I$34:$I$777,СВЦЭМ!$A$34:$A$777,$A335,СВЦЭМ!$B$34:$B$777,S$332)+'СЕТ СН'!$F$16</f>
        <v>0</v>
      </c>
      <c r="T335" s="36">
        <f>SUMIFS(СВЦЭМ!$I$34:$I$777,СВЦЭМ!$A$34:$A$777,$A335,СВЦЭМ!$B$34:$B$777,T$332)+'СЕТ СН'!$F$16</f>
        <v>0</v>
      </c>
      <c r="U335" s="36">
        <f>SUMIFS(СВЦЭМ!$I$34:$I$777,СВЦЭМ!$A$34:$A$777,$A335,СВЦЭМ!$B$34:$B$777,U$332)+'СЕТ СН'!$F$16</f>
        <v>0</v>
      </c>
      <c r="V335" s="36">
        <f>SUMIFS(СВЦЭМ!$I$34:$I$777,СВЦЭМ!$A$34:$A$777,$A335,СВЦЭМ!$B$34:$B$777,V$332)+'СЕТ СН'!$F$16</f>
        <v>0</v>
      </c>
      <c r="W335" s="36">
        <f>SUMIFS(СВЦЭМ!$I$34:$I$777,СВЦЭМ!$A$34:$A$777,$A335,СВЦЭМ!$B$34:$B$777,W$332)+'СЕТ СН'!$F$16</f>
        <v>0</v>
      </c>
      <c r="X335" s="36">
        <f>SUMIFS(СВЦЭМ!$I$34:$I$777,СВЦЭМ!$A$34:$A$777,$A335,СВЦЭМ!$B$34:$B$777,X$332)+'СЕТ СН'!$F$16</f>
        <v>0</v>
      </c>
      <c r="Y335" s="36">
        <f>SUMIFS(СВЦЭМ!$I$34:$I$777,СВЦЭМ!$A$34:$A$777,$A335,СВЦЭМ!$B$34:$B$777,Y$332)+'СЕТ СН'!$F$16</f>
        <v>0</v>
      </c>
    </row>
    <row r="336" spans="1:27" ht="15.75" hidden="1" x14ac:dyDescent="0.2">
      <c r="A336" s="35">
        <f t="shared" si="9"/>
        <v>44078</v>
      </c>
      <c r="B336" s="36">
        <f>SUMIFS(СВЦЭМ!$I$34:$I$777,СВЦЭМ!$A$34:$A$777,$A336,СВЦЭМ!$B$34:$B$777,B$332)+'СЕТ СН'!$F$16</f>
        <v>0</v>
      </c>
      <c r="C336" s="36">
        <f>SUMIFS(СВЦЭМ!$I$34:$I$777,СВЦЭМ!$A$34:$A$777,$A336,СВЦЭМ!$B$34:$B$777,C$332)+'СЕТ СН'!$F$16</f>
        <v>0</v>
      </c>
      <c r="D336" s="36">
        <f>SUMIFS(СВЦЭМ!$I$34:$I$777,СВЦЭМ!$A$34:$A$777,$A336,СВЦЭМ!$B$34:$B$777,D$332)+'СЕТ СН'!$F$16</f>
        <v>0</v>
      </c>
      <c r="E336" s="36">
        <f>SUMIFS(СВЦЭМ!$I$34:$I$777,СВЦЭМ!$A$34:$A$777,$A336,СВЦЭМ!$B$34:$B$777,E$332)+'СЕТ СН'!$F$16</f>
        <v>0</v>
      </c>
      <c r="F336" s="36">
        <f>SUMIFS(СВЦЭМ!$I$34:$I$777,СВЦЭМ!$A$34:$A$777,$A336,СВЦЭМ!$B$34:$B$777,F$332)+'СЕТ СН'!$F$16</f>
        <v>0</v>
      </c>
      <c r="G336" s="36">
        <f>SUMIFS(СВЦЭМ!$I$34:$I$777,СВЦЭМ!$A$34:$A$777,$A336,СВЦЭМ!$B$34:$B$777,G$332)+'СЕТ СН'!$F$16</f>
        <v>0</v>
      </c>
      <c r="H336" s="36">
        <f>SUMIFS(СВЦЭМ!$I$34:$I$777,СВЦЭМ!$A$34:$A$777,$A336,СВЦЭМ!$B$34:$B$777,H$332)+'СЕТ СН'!$F$16</f>
        <v>0</v>
      </c>
      <c r="I336" s="36">
        <f>SUMIFS(СВЦЭМ!$I$34:$I$777,СВЦЭМ!$A$34:$A$777,$A336,СВЦЭМ!$B$34:$B$777,I$332)+'СЕТ СН'!$F$16</f>
        <v>0</v>
      </c>
      <c r="J336" s="36">
        <f>SUMIFS(СВЦЭМ!$I$34:$I$777,СВЦЭМ!$A$34:$A$777,$A336,СВЦЭМ!$B$34:$B$777,J$332)+'СЕТ СН'!$F$16</f>
        <v>0</v>
      </c>
      <c r="K336" s="36">
        <f>SUMIFS(СВЦЭМ!$I$34:$I$777,СВЦЭМ!$A$34:$A$777,$A336,СВЦЭМ!$B$34:$B$777,K$332)+'СЕТ СН'!$F$16</f>
        <v>0</v>
      </c>
      <c r="L336" s="36">
        <f>SUMIFS(СВЦЭМ!$I$34:$I$777,СВЦЭМ!$A$34:$A$777,$A336,СВЦЭМ!$B$34:$B$777,L$332)+'СЕТ СН'!$F$16</f>
        <v>0</v>
      </c>
      <c r="M336" s="36">
        <f>SUMIFS(СВЦЭМ!$I$34:$I$777,СВЦЭМ!$A$34:$A$777,$A336,СВЦЭМ!$B$34:$B$777,M$332)+'СЕТ СН'!$F$16</f>
        <v>0</v>
      </c>
      <c r="N336" s="36">
        <f>SUMIFS(СВЦЭМ!$I$34:$I$777,СВЦЭМ!$A$34:$A$777,$A336,СВЦЭМ!$B$34:$B$777,N$332)+'СЕТ СН'!$F$16</f>
        <v>0</v>
      </c>
      <c r="O336" s="36">
        <f>SUMIFS(СВЦЭМ!$I$34:$I$777,СВЦЭМ!$A$34:$A$777,$A336,СВЦЭМ!$B$34:$B$777,O$332)+'СЕТ СН'!$F$16</f>
        <v>0</v>
      </c>
      <c r="P336" s="36">
        <f>SUMIFS(СВЦЭМ!$I$34:$I$777,СВЦЭМ!$A$34:$A$777,$A336,СВЦЭМ!$B$34:$B$777,P$332)+'СЕТ СН'!$F$16</f>
        <v>0</v>
      </c>
      <c r="Q336" s="36">
        <f>SUMIFS(СВЦЭМ!$I$34:$I$777,СВЦЭМ!$A$34:$A$777,$A336,СВЦЭМ!$B$34:$B$777,Q$332)+'СЕТ СН'!$F$16</f>
        <v>0</v>
      </c>
      <c r="R336" s="36">
        <f>SUMIFS(СВЦЭМ!$I$34:$I$777,СВЦЭМ!$A$34:$A$777,$A336,СВЦЭМ!$B$34:$B$777,R$332)+'СЕТ СН'!$F$16</f>
        <v>0</v>
      </c>
      <c r="S336" s="36">
        <f>SUMIFS(СВЦЭМ!$I$34:$I$777,СВЦЭМ!$A$34:$A$777,$A336,СВЦЭМ!$B$34:$B$777,S$332)+'СЕТ СН'!$F$16</f>
        <v>0</v>
      </c>
      <c r="T336" s="36">
        <f>SUMIFS(СВЦЭМ!$I$34:$I$777,СВЦЭМ!$A$34:$A$777,$A336,СВЦЭМ!$B$34:$B$777,T$332)+'СЕТ СН'!$F$16</f>
        <v>0</v>
      </c>
      <c r="U336" s="36">
        <f>SUMIFS(СВЦЭМ!$I$34:$I$777,СВЦЭМ!$A$34:$A$777,$A336,СВЦЭМ!$B$34:$B$777,U$332)+'СЕТ СН'!$F$16</f>
        <v>0</v>
      </c>
      <c r="V336" s="36">
        <f>SUMIFS(СВЦЭМ!$I$34:$I$777,СВЦЭМ!$A$34:$A$777,$A336,СВЦЭМ!$B$34:$B$777,V$332)+'СЕТ СН'!$F$16</f>
        <v>0</v>
      </c>
      <c r="W336" s="36">
        <f>SUMIFS(СВЦЭМ!$I$34:$I$777,СВЦЭМ!$A$34:$A$777,$A336,СВЦЭМ!$B$34:$B$777,W$332)+'СЕТ СН'!$F$16</f>
        <v>0</v>
      </c>
      <c r="X336" s="36">
        <f>SUMIFS(СВЦЭМ!$I$34:$I$777,СВЦЭМ!$A$34:$A$777,$A336,СВЦЭМ!$B$34:$B$777,X$332)+'СЕТ СН'!$F$16</f>
        <v>0</v>
      </c>
      <c r="Y336" s="36">
        <f>SUMIFS(СВЦЭМ!$I$34:$I$777,СВЦЭМ!$A$34:$A$777,$A336,СВЦЭМ!$B$34:$B$777,Y$332)+'СЕТ СН'!$F$16</f>
        <v>0</v>
      </c>
    </row>
    <row r="337" spans="1:25" ht="15.75" hidden="1" x14ac:dyDescent="0.2">
      <c r="A337" s="35">
        <f t="shared" si="9"/>
        <v>44079</v>
      </c>
      <c r="B337" s="36">
        <f>SUMIFS(СВЦЭМ!$I$34:$I$777,СВЦЭМ!$A$34:$A$777,$A337,СВЦЭМ!$B$34:$B$777,B$332)+'СЕТ СН'!$F$16</f>
        <v>0</v>
      </c>
      <c r="C337" s="36">
        <f>SUMIFS(СВЦЭМ!$I$34:$I$777,СВЦЭМ!$A$34:$A$777,$A337,СВЦЭМ!$B$34:$B$777,C$332)+'СЕТ СН'!$F$16</f>
        <v>0</v>
      </c>
      <c r="D337" s="36">
        <f>SUMIFS(СВЦЭМ!$I$34:$I$777,СВЦЭМ!$A$34:$A$777,$A337,СВЦЭМ!$B$34:$B$777,D$332)+'СЕТ СН'!$F$16</f>
        <v>0</v>
      </c>
      <c r="E337" s="36">
        <f>SUMIFS(СВЦЭМ!$I$34:$I$777,СВЦЭМ!$A$34:$A$777,$A337,СВЦЭМ!$B$34:$B$777,E$332)+'СЕТ СН'!$F$16</f>
        <v>0</v>
      </c>
      <c r="F337" s="36">
        <f>SUMIFS(СВЦЭМ!$I$34:$I$777,СВЦЭМ!$A$34:$A$777,$A337,СВЦЭМ!$B$34:$B$777,F$332)+'СЕТ СН'!$F$16</f>
        <v>0</v>
      </c>
      <c r="G337" s="36">
        <f>SUMIFS(СВЦЭМ!$I$34:$I$777,СВЦЭМ!$A$34:$A$777,$A337,СВЦЭМ!$B$34:$B$777,G$332)+'СЕТ СН'!$F$16</f>
        <v>0</v>
      </c>
      <c r="H337" s="36">
        <f>SUMIFS(СВЦЭМ!$I$34:$I$777,СВЦЭМ!$A$34:$A$777,$A337,СВЦЭМ!$B$34:$B$777,H$332)+'СЕТ СН'!$F$16</f>
        <v>0</v>
      </c>
      <c r="I337" s="36">
        <f>SUMIFS(СВЦЭМ!$I$34:$I$777,СВЦЭМ!$A$34:$A$777,$A337,СВЦЭМ!$B$34:$B$777,I$332)+'СЕТ СН'!$F$16</f>
        <v>0</v>
      </c>
      <c r="J337" s="36">
        <f>SUMIFS(СВЦЭМ!$I$34:$I$777,СВЦЭМ!$A$34:$A$777,$A337,СВЦЭМ!$B$34:$B$777,J$332)+'СЕТ СН'!$F$16</f>
        <v>0</v>
      </c>
      <c r="K337" s="36">
        <f>SUMIFS(СВЦЭМ!$I$34:$I$777,СВЦЭМ!$A$34:$A$777,$A337,СВЦЭМ!$B$34:$B$777,K$332)+'СЕТ СН'!$F$16</f>
        <v>0</v>
      </c>
      <c r="L337" s="36">
        <f>SUMIFS(СВЦЭМ!$I$34:$I$777,СВЦЭМ!$A$34:$A$777,$A337,СВЦЭМ!$B$34:$B$777,L$332)+'СЕТ СН'!$F$16</f>
        <v>0</v>
      </c>
      <c r="M337" s="36">
        <f>SUMIFS(СВЦЭМ!$I$34:$I$777,СВЦЭМ!$A$34:$A$777,$A337,СВЦЭМ!$B$34:$B$777,M$332)+'СЕТ СН'!$F$16</f>
        <v>0</v>
      </c>
      <c r="N337" s="36">
        <f>SUMIFS(СВЦЭМ!$I$34:$I$777,СВЦЭМ!$A$34:$A$777,$A337,СВЦЭМ!$B$34:$B$777,N$332)+'СЕТ СН'!$F$16</f>
        <v>0</v>
      </c>
      <c r="O337" s="36">
        <f>SUMIFS(СВЦЭМ!$I$34:$I$777,СВЦЭМ!$A$34:$A$777,$A337,СВЦЭМ!$B$34:$B$777,O$332)+'СЕТ СН'!$F$16</f>
        <v>0</v>
      </c>
      <c r="P337" s="36">
        <f>SUMIFS(СВЦЭМ!$I$34:$I$777,СВЦЭМ!$A$34:$A$777,$A337,СВЦЭМ!$B$34:$B$777,P$332)+'СЕТ СН'!$F$16</f>
        <v>0</v>
      </c>
      <c r="Q337" s="36">
        <f>SUMIFS(СВЦЭМ!$I$34:$I$777,СВЦЭМ!$A$34:$A$777,$A337,СВЦЭМ!$B$34:$B$777,Q$332)+'СЕТ СН'!$F$16</f>
        <v>0</v>
      </c>
      <c r="R337" s="36">
        <f>SUMIFS(СВЦЭМ!$I$34:$I$777,СВЦЭМ!$A$34:$A$777,$A337,СВЦЭМ!$B$34:$B$777,R$332)+'СЕТ СН'!$F$16</f>
        <v>0</v>
      </c>
      <c r="S337" s="36">
        <f>SUMIFS(СВЦЭМ!$I$34:$I$777,СВЦЭМ!$A$34:$A$777,$A337,СВЦЭМ!$B$34:$B$777,S$332)+'СЕТ СН'!$F$16</f>
        <v>0</v>
      </c>
      <c r="T337" s="36">
        <f>SUMIFS(СВЦЭМ!$I$34:$I$777,СВЦЭМ!$A$34:$A$777,$A337,СВЦЭМ!$B$34:$B$777,T$332)+'СЕТ СН'!$F$16</f>
        <v>0</v>
      </c>
      <c r="U337" s="36">
        <f>SUMIFS(СВЦЭМ!$I$34:$I$777,СВЦЭМ!$A$34:$A$777,$A337,СВЦЭМ!$B$34:$B$777,U$332)+'СЕТ СН'!$F$16</f>
        <v>0</v>
      </c>
      <c r="V337" s="36">
        <f>SUMIFS(СВЦЭМ!$I$34:$I$777,СВЦЭМ!$A$34:$A$777,$A337,СВЦЭМ!$B$34:$B$777,V$332)+'СЕТ СН'!$F$16</f>
        <v>0</v>
      </c>
      <c r="W337" s="36">
        <f>SUMIFS(СВЦЭМ!$I$34:$I$777,СВЦЭМ!$A$34:$A$777,$A337,СВЦЭМ!$B$34:$B$777,W$332)+'СЕТ СН'!$F$16</f>
        <v>0</v>
      </c>
      <c r="X337" s="36">
        <f>SUMIFS(СВЦЭМ!$I$34:$I$777,СВЦЭМ!$A$34:$A$777,$A337,СВЦЭМ!$B$34:$B$777,X$332)+'СЕТ СН'!$F$16</f>
        <v>0</v>
      </c>
      <c r="Y337" s="36">
        <f>SUMIFS(СВЦЭМ!$I$34:$I$777,СВЦЭМ!$A$34:$A$777,$A337,СВЦЭМ!$B$34:$B$777,Y$332)+'СЕТ СН'!$F$16</f>
        <v>0</v>
      </c>
    </row>
    <row r="338" spans="1:25" ht="15.75" hidden="1" x14ac:dyDescent="0.2">
      <c r="A338" s="35">
        <f t="shared" si="9"/>
        <v>44080</v>
      </c>
      <c r="B338" s="36">
        <f>SUMIFS(СВЦЭМ!$I$34:$I$777,СВЦЭМ!$A$34:$A$777,$A338,СВЦЭМ!$B$34:$B$777,B$332)+'СЕТ СН'!$F$16</f>
        <v>0</v>
      </c>
      <c r="C338" s="36">
        <f>SUMIFS(СВЦЭМ!$I$34:$I$777,СВЦЭМ!$A$34:$A$777,$A338,СВЦЭМ!$B$34:$B$777,C$332)+'СЕТ СН'!$F$16</f>
        <v>0</v>
      </c>
      <c r="D338" s="36">
        <f>SUMIFS(СВЦЭМ!$I$34:$I$777,СВЦЭМ!$A$34:$A$777,$A338,СВЦЭМ!$B$34:$B$777,D$332)+'СЕТ СН'!$F$16</f>
        <v>0</v>
      </c>
      <c r="E338" s="36">
        <f>SUMIFS(СВЦЭМ!$I$34:$I$777,СВЦЭМ!$A$34:$A$777,$A338,СВЦЭМ!$B$34:$B$777,E$332)+'СЕТ СН'!$F$16</f>
        <v>0</v>
      </c>
      <c r="F338" s="36">
        <f>SUMIFS(СВЦЭМ!$I$34:$I$777,СВЦЭМ!$A$34:$A$777,$A338,СВЦЭМ!$B$34:$B$777,F$332)+'СЕТ СН'!$F$16</f>
        <v>0</v>
      </c>
      <c r="G338" s="36">
        <f>SUMIFS(СВЦЭМ!$I$34:$I$777,СВЦЭМ!$A$34:$A$777,$A338,СВЦЭМ!$B$34:$B$777,G$332)+'СЕТ СН'!$F$16</f>
        <v>0</v>
      </c>
      <c r="H338" s="36">
        <f>SUMIFS(СВЦЭМ!$I$34:$I$777,СВЦЭМ!$A$34:$A$777,$A338,СВЦЭМ!$B$34:$B$777,H$332)+'СЕТ СН'!$F$16</f>
        <v>0</v>
      </c>
      <c r="I338" s="36">
        <f>SUMIFS(СВЦЭМ!$I$34:$I$777,СВЦЭМ!$A$34:$A$777,$A338,СВЦЭМ!$B$34:$B$777,I$332)+'СЕТ СН'!$F$16</f>
        <v>0</v>
      </c>
      <c r="J338" s="36">
        <f>SUMIFS(СВЦЭМ!$I$34:$I$777,СВЦЭМ!$A$34:$A$777,$A338,СВЦЭМ!$B$34:$B$777,J$332)+'СЕТ СН'!$F$16</f>
        <v>0</v>
      </c>
      <c r="K338" s="36">
        <f>SUMIFS(СВЦЭМ!$I$34:$I$777,СВЦЭМ!$A$34:$A$777,$A338,СВЦЭМ!$B$34:$B$777,K$332)+'СЕТ СН'!$F$16</f>
        <v>0</v>
      </c>
      <c r="L338" s="36">
        <f>SUMIFS(СВЦЭМ!$I$34:$I$777,СВЦЭМ!$A$34:$A$777,$A338,СВЦЭМ!$B$34:$B$777,L$332)+'СЕТ СН'!$F$16</f>
        <v>0</v>
      </c>
      <c r="M338" s="36">
        <f>SUMIFS(СВЦЭМ!$I$34:$I$777,СВЦЭМ!$A$34:$A$777,$A338,СВЦЭМ!$B$34:$B$777,M$332)+'СЕТ СН'!$F$16</f>
        <v>0</v>
      </c>
      <c r="N338" s="36">
        <f>SUMIFS(СВЦЭМ!$I$34:$I$777,СВЦЭМ!$A$34:$A$777,$A338,СВЦЭМ!$B$34:$B$777,N$332)+'СЕТ СН'!$F$16</f>
        <v>0</v>
      </c>
      <c r="O338" s="36">
        <f>SUMIFS(СВЦЭМ!$I$34:$I$777,СВЦЭМ!$A$34:$A$777,$A338,СВЦЭМ!$B$34:$B$777,O$332)+'СЕТ СН'!$F$16</f>
        <v>0</v>
      </c>
      <c r="P338" s="36">
        <f>SUMIFS(СВЦЭМ!$I$34:$I$777,СВЦЭМ!$A$34:$A$777,$A338,СВЦЭМ!$B$34:$B$777,P$332)+'СЕТ СН'!$F$16</f>
        <v>0</v>
      </c>
      <c r="Q338" s="36">
        <f>SUMIFS(СВЦЭМ!$I$34:$I$777,СВЦЭМ!$A$34:$A$777,$A338,СВЦЭМ!$B$34:$B$777,Q$332)+'СЕТ СН'!$F$16</f>
        <v>0</v>
      </c>
      <c r="R338" s="36">
        <f>SUMIFS(СВЦЭМ!$I$34:$I$777,СВЦЭМ!$A$34:$A$777,$A338,СВЦЭМ!$B$34:$B$777,R$332)+'СЕТ СН'!$F$16</f>
        <v>0</v>
      </c>
      <c r="S338" s="36">
        <f>SUMIFS(СВЦЭМ!$I$34:$I$777,СВЦЭМ!$A$34:$A$777,$A338,СВЦЭМ!$B$34:$B$777,S$332)+'СЕТ СН'!$F$16</f>
        <v>0</v>
      </c>
      <c r="T338" s="36">
        <f>SUMIFS(СВЦЭМ!$I$34:$I$777,СВЦЭМ!$A$34:$A$777,$A338,СВЦЭМ!$B$34:$B$777,T$332)+'СЕТ СН'!$F$16</f>
        <v>0</v>
      </c>
      <c r="U338" s="36">
        <f>SUMIFS(СВЦЭМ!$I$34:$I$777,СВЦЭМ!$A$34:$A$777,$A338,СВЦЭМ!$B$34:$B$777,U$332)+'СЕТ СН'!$F$16</f>
        <v>0</v>
      </c>
      <c r="V338" s="36">
        <f>SUMIFS(СВЦЭМ!$I$34:$I$777,СВЦЭМ!$A$34:$A$777,$A338,СВЦЭМ!$B$34:$B$777,V$332)+'СЕТ СН'!$F$16</f>
        <v>0</v>
      </c>
      <c r="W338" s="36">
        <f>SUMIFS(СВЦЭМ!$I$34:$I$777,СВЦЭМ!$A$34:$A$777,$A338,СВЦЭМ!$B$34:$B$777,W$332)+'СЕТ СН'!$F$16</f>
        <v>0</v>
      </c>
      <c r="X338" s="36">
        <f>SUMIFS(СВЦЭМ!$I$34:$I$777,СВЦЭМ!$A$34:$A$777,$A338,СВЦЭМ!$B$34:$B$777,X$332)+'СЕТ СН'!$F$16</f>
        <v>0</v>
      </c>
      <c r="Y338" s="36">
        <f>SUMIFS(СВЦЭМ!$I$34:$I$777,СВЦЭМ!$A$34:$A$777,$A338,СВЦЭМ!$B$34:$B$777,Y$332)+'СЕТ СН'!$F$16</f>
        <v>0</v>
      </c>
    </row>
    <row r="339" spans="1:25" ht="15.75" hidden="1" x14ac:dyDescent="0.2">
      <c r="A339" s="35">
        <f t="shared" si="9"/>
        <v>44081</v>
      </c>
      <c r="B339" s="36">
        <f>SUMIFS(СВЦЭМ!$I$34:$I$777,СВЦЭМ!$A$34:$A$777,$A339,СВЦЭМ!$B$34:$B$777,B$332)+'СЕТ СН'!$F$16</f>
        <v>0</v>
      </c>
      <c r="C339" s="36">
        <f>SUMIFS(СВЦЭМ!$I$34:$I$777,СВЦЭМ!$A$34:$A$777,$A339,СВЦЭМ!$B$34:$B$777,C$332)+'СЕТ СН'!$F$16</f>
        <v>0</v>
      </c>
      <c r="D339" s="36">
        <f>SUMIFS(СВЦЭМ!$I$34:$I$777,СВЦЭМ!$A$34:$A$777,$A339,СВЦЭМ!$B$34:$B$777,D$332)+'СЕТ СН'!$F$16</f>
        <v>0</v>
      </c>
      <c r="E339" s="36">
        <f>SUMIFS(СВЦЭМ!$I$34:$I$777,СВЦЭМ!$A$34:$A$777,$A339,СВЦЭМ!$B$34:$B$777,E$332)+'СЕТ СН'!$F$16</f>
        <v>0</v>
      </c>
      <c r="F339" s="36">
        <f>SUMIFS(СВЦЭМ!$I$34:$I$777,СВЦЭМ!$A$34:$A$777,$A339,СВЦЭМ!$B$34:$B$777,F$332)+'СЕТ СН'!$F$16</f>
        <v>0</v>
      </c>
      <c r="G339" s="36">
        <f>SUMIFS(СВЦЭМ!$I$34:$I$777,СВЦЭМ!$A$34:$A$777,$A339,СВЦЭМ!$B$34:$B$777,G$332)+'СЕТ СН'!$F$16</f>
        <v>0</v>
      </c>
      <c r="H339" s="36">
        <f>SUMIFS(СВЦЭМ!$I$34:$I$777,СВЦЭМ!$A$34:$A$777,$A339,СВЦЭМ!$B$34:$B$777,H$332)+'СЕТ СН'!$F$16</f>
        <v>0</v>
      </c>
      <c r="I339" s="36">
        <f>SUMIFS(СВЦЭМ!$I$34:$I$777,СВЦЭМ!$A$34:$A$777,$A339,СВЦЭМ!$B$34:$B$777,I$332)+'СЕТ СН'!$F$16</f>
        <v>0</v>
      </c>
      <c r="J339" s="36">
        <f>SUMIFS(СВЦЭМ!$I$34:$I$777,СВЦЭМ!$A$34:$A$777,$A339,СВЦЭМ!$B$34:$B$777,J$332)+'СЕТ СН'!$F$16</f>
        <v>0</v>
      </c>
      <c r="K339" s="36">
        <f>SUMIFS(СВЦЭМ!$I$34:$I$777,СВЦЭМ!$A$34:$A$777,$A339,СВЦЭМ!$B$34:$B$777,K$332)+'СЕТ СН'!$F$16</f>
        <v>0</v>
      </c>
      <c r="L339" s="36">
        <f>SUMIFS(СВЦЭМ!$I$34:$I$777,СВЦЭМ!$A$34:$A$777,$A339,СВЦЭМ!$B$34:$B$777,L$332)+'СЕТ СН'!$F$16</f>
        <v>0</v>
      </c>
      <c r="M339" s="36">
        <f>SUMIFS(СВЦЭМ!$I$34:$I$777,СВЦЭМ!$A$34:$A$777,$A339,СВЦЭМ!$B$34:$B$777,M$332)+'СЕТ СН'!$F$16</f>
        <v>0</v>
      </c>
      <c r="N339" s="36">
        <f>SUMIFS(СВЦЭМ!$I$34:$I$777,СВЦЭМ!$A$34:$A$777,$A339,СВЦЭМ!$B$34:$B$777,N$332)+'СЕТ СН'!$F$16</f>
        <v>0</v>
      </c>
      <c r="O339" s="36">
        <f>SUMIFS(СВЦЭМ!$I$34:$I$777,СВЦЭМ!$A$34:$A$777,$A339,СВЦЭМ!$B$34:$B$777,O$332)+'СЕТ СН'!$F$16</f>
        <v>0</v>
      </c>
      <c r="P339" s="36">
        <f>SUMIFS(СВЦЭМ!$I$34:$I$777,СВЦЭМ!$A$34:$A$777,$A339,СВЦЭМ!$B$34:$B$777,P$332)+'СЕТ СН'!$F$16</f>
        <v>0</v>
      </c>
      <c r="Q339" s="36">
        <f>SUMIFS(СВЦЭМ!$I$34:$I$777,СВЦЭМ!$A$34:$A$777,$A339,СВЦЭМ!$B$34:$B$777,Q$332)+'СЕТ СН'!$F$16</f>
        <v>0</v>
      </c>
      <c r="R339" s="36">
        <f>SUMIFS(СВЦЭМ!$I$34:$I$777,СВЦЭМ!$A$34:$A$777,$A339,СВЦЭМ!$B$34:$B$777,R$332)+'СЕТ СН'!$F$16</f>
        <v>0</v>
      </c>
      <c r="S339" s="36">
        <f>SUMIFS(СВЦЭМ!$I$34:$I$777,СВЦЭМ!$A$34:$A$777,$A339,СВЦЭМ!$B$34:$B$777,S$332)+'СЕТ СН'!$F$16</f>
        <v>0</v>
      </c>
      <c r="T339" s="36">
        <f>SUMIFS(СВЦЭМ!$I$34:$I$777,СВЦЭМ!$A$34:$A$777,$A339,СВЦЭМ!$B$34:$B$777,T$332)+'СЕТ СН'!$F$16</f>
        <v>0</v>
      </c>
      <c r="U339" s="36">
        <f>SUMIFS(СВЦЭМ!$I$34:$I$777,СВЦЭМ!$A$34:$A$777,$A339,СВЦЭМ!$B$34:$B$777,U$332)+'СЕТ СН'!$F$16</f>
        <v>0</v>
      </c>
      <c r="V339" s="36">
        <f>SUMIFS(СВЦЭМ!$I$34:$I$777,СВЦЭМ!$A$34:$A$777,$A339,СВЦЭМ!$B$34:$B$777,V$332)+'СЕТ СН'!$F$16</f>
        <v>0</v>
      </c>
      <c r="W339" s="36">
        <f>SUMIFS(СВЦЭМ!$I$34:$I$777,СВЦЭМ!$A$34:$A$777,$A339,СВЦЭМ!$B$34:$B$777,W$332)+'СЕТ СН'!$F$16</f>
        <v>0</v>
      </c>
      <c r="X339" s="36">
        <f>SUMIFS(СВЦЭМ!$I$34:$I$777,СВЦЭМ!$A$34:$A$777,$A339,СВЦЭМ!$B$34:$B$777,X$332)+'СЕТ СН'!$F$16</f>
        <v>0</v>
      </c>
      <c r="Y339" s="36">
        <f>SUMIFS(СВЦЭМ!$I$34:$I$777,СВЦЭМ!$A$34:$A$777,$A339,СВЦЭМ!$B$34:$B$777,Y$332)+'СЕТ СН'!$F$16</f>
        <v>0</v>
      </c>
    </row>
    <row r="340" spans="1:25" ht="15.75" hidden="1" x14ac:dyDescent="0.2">
      <c r="A340" s="35">
        <f t="shared" si="9"/>
        <v>44082</v>
      </c>
      <c r="B340" s="36">
        <f>SUMIFS(СВЦЭМ!$I$34:$I$777,СВЦЭМ!$A$34:$A$777,$A340,СВЦЭМ!$B$34:$B$777,B$332)+'СЕТ СН'!$F$16</f>
        <v>0</v>
      </c>
      <c r="C340" s="36">
        <f>SUMIFS(СВЦЭМ!$I$34:$I$777,СВЦЭМ!$A$34:$A$777,$A340,СВЦЭМ!$B$34:$B$777,C$332)+'СЕТ СН'!$F$16</f>
        <v>0</v>
      </c>
      <c r="D340" s="36">
        <f>SUMIFS(СВЦЭМ!$I$34:$I$777,СВЦЭМ!$A$34:$A$777,$A340,СВЦЭМ!$B$34:$B$777,D$332)+'СЕТ СН'!$F$16</f>
        <v>0</v>
      </c>
      <c r="E340" s="36">
        <f>SUMIFS(СВЦЭМ!$I$34:$I$777,СВЦЭМ!$A$34:$A$777,$A340,СВЦЭМ!$B$34:$B$777,E$332)+'СЕТ СН'!$F$16</f>
        <v>0</v>
      </c>
      <c r="F340" s="36">
        <f>SUMIFS(СВЦЭМ!$I$34:$I$777,СВЦЭМ!$A$34:$A$777,$A340,СВЦЭМ!$B$34:$B$777,F$332)+'СЕТ СН'!$F$16</f>
        <v>0</v>
      </c>
      <c r="G340" s="36">
        <f>SUMIFS(СВЦЭМ!$I$34:$I$777,СВЦЭМ!$A$34:$A$777,$A340,СВЦЭМ!$B$34:$B$777,G$332)+'СЕТ СН'!$F$16</f>
        <v>0</v>
      </c>
      <c r="H340" s="36">
        <f>SUMIFS(СВЦЭМ!$I$34:$I$777,СВЦЭМ!$A$34:$A$777,$A340,СВЦЭМ!$B$34:$B$777,H$332)+'СЕТ СН'!$F$16</f>
        <v>0</v>
      </c>
      <c r="I340" s="36">
        <f>SUMIFS(СВЦЭМ!$I$34:$I$777,СВЦЭМ!$A$34:$A$777,$A340,СВЦЭМ!$B$34:$B$777,I$332)+'СЕТ СН'!$F$16</f>
        <v>0</v>
      </c>
      <c r="J340" s="36">
        <f>SUMIFS(СВЦЭМ!$I$34:$I$777,СВЦЭМ!$A$34:$A$777,$A340,СВЦЭМ!$B$34:$B$777,J$332)+'СЕТ СН'!$F$16</f>
        <v>0</v>
      </c>
      <c r="K340" s="36">
        <f>SUMIFS(СВЦЭМ!$I$34:$I$777,СВЦЭМ!$A$34:$A$777,$A340,СВЦЭМ!$B$34:$B$777,K$332)+'СЕТ СН'!$F$16</f>
        <v>0</v>
      </c>
      <c r="L340" s="36">
        <f>SUMIFS(СВЦЭМ!$I$34:$I$777,СВЦЭМ!$A$34:$A$777,$A340,СВЦЭМ!$B$34:$B$777,L$332)+'СЕТ СН'!$F$16</f>
        <v>0</v>
      </c>
      <c r="M340" s="36">
        <f>SUMIFS(СВЦЭМ!$I$34:$I$777,СВЦЭМ!$A$34:$A$777,$A340,СВЦЭМ!$B$34:$B$777,M$332)+'СЕТ СН'!$F$16</f>
        <v>0</v>
      </c>
      <c r="N340" s="36">
        <f>SUMIFS(СВЦЭМ!$I$34:$I$777,СВЦЭМ!$A$34:$A$777,$A340,СВЦЭМ!$B$34:$B$777,N$332)+'СЕТ СН'!$F$16</f>
        <v>0</v>
      </c>
      <c r="O340" s="36">
        <f>SUMIFS(СВЦЭМ!$I$34:$I$777,СВЦЭМ!$A$34:$A$777,$A340,СВЦЭМ!$B$34:$B$777,O$332)+'СЕТ СН'!$F$16</f>
        <v>0</v>
      </c>
      <c r="P340" s="36">
        <f>SUMIFS(СВЦЭМ!$I$34:$I$777,СВЦЭМ!$A$34:$A$777,$A340,СВЦЭМ!$B$34:$B$777,P$332)+'СЕТ СН'!$F$16</f>
        <v>0</v>
      </c>
      <c r="Q340" s="36">
        <f>SUMIFS(СВЦЭМ!$I$34:$I$777,СВЦЭМ!$A$34:$A$777,$A340,СВЦЭМ!$B$34:$B$777,Q$332)+'СЕТ СН'!$F$16</f>
        <v>0</v>
      </c>
      <c r="R340" s="36">
        <f>SUMIFS(СВЦЭМ!$I$34:$I$777,СВЦЭМ!$A$34:$A$777,$A340,СВЦЭМ!$B$34:$B$777,R$332)+'СЕТ СН'!$F$16</f>
        <v>0</v>
      </c>
      <c r="S340" s="36">
        <f>SUMIFS(СВЦЭМ!$I$34:$I$777,СВЦЭМ!$A$34:$A$777,$A340,СВЦЭМ!$B$34:$B$777,S$332)+'СЕТ СН'!$F$16</f>
        <v>0</v>
      </c>
      <c r="T340" s="36">
        <f>SUMIFS(СВЦЭМ!$I$34:$I$777,СВЦЭМ!$A$34:$A$777,$A340,СВЦЭМ!$B$34:$B$777,T$332)+'СЕТ СН'!$F$16</f>
        <v>0</v>
      </c>
      <c r="U340" s="36">
        <f>SUMIFS(СВЦЭМ!$I$34:$I$777,СВЦЭМ!$A$34:$A$777,$A340,СВЦЭМ!$B$34:$B$777,U$332)+'СЕТ СН'!$F$16</f>
        <v>0</v>
      </c>
      <c r="V340" s="36">
        <f>SUMIFS(СВЦЭМ!$I$34:$I$777,СВЦЭМ!$A$34:$A$777,$A340,СВЦЭМ!$B$34:$B$777,V$332)+'СЕТ СН'!$F$16</f>
        <v>0</v>
      </c>
      <c r="W340" s="36">
        <f>SUMIFS(СВЦЭМ!$I$34:$I$777,СВЦЭМ!$A$34:$A$777,$A340,СВЦЭМ!$B$34:$B$777,W$332)+'СЕТ СН'!$F$16</f>
        <v>0</v>
      </c>
      <c r="X340" s="36">
        <f>SUMIFS(СВЦЭМ!$I$34:$I$777,СВЦЭМ!$A$34:$A$777,$A340,СВЦЭМ!$B$34:$B$777,X$332)+'СЕТ СН'!$F$16</f>
        <v>0</v>
      </c>
      <c r="Y340" s="36">
        <f>SUMIFS(СВЦЭМ!$I$34:$I$777,СВЦЭМ!$A$34:$A$777,$A340,СВЦЭМ!$B$34:$B$777,Y$332)+'СЕТ СН'!$F$16</f>
        <v>0</v>
      </c>
    </row>
    <row r="341" spans="1:25" ht="15.75" hidden="1" x14ac:dyDescent="0.2">
      <c r="A341" s="35">
        <f t="shared" si="9"/>
        <v>44083</v>
      </c>
      <c r="B341" s="36">
        <f>SUMIFS(СВЦЭМ!$I$34:$I$777,СВЦЭМ!$A$34:$A$777,$A341,СВЦЭМ!$B$34:$B$777,B$332)+'СЕТ СН'!$F$16</f>
        <v>0</v>
      </c>
      <c r="C341" s="36">
        <f>SUMIFS(СВЦЭМ!$I$34:$I$777,СВЦЭМ!$A$34:$A$777,$A341,СВЦЭМ!$B$34:$B$777,C$332)+'СЕТ СН'!$F$16</f>
        <v>0</v>
      </c>
      <c r="D341" s="36">
        <f>SUMIFS(СВЦЭМ!$I$34:$I$777,СВЦЭМ!$A$34:$A$777,$A341,СВЦЭМ!$B$34:$B$777,D$332)+'СЕТ СН'!$F$16</f>
        <v>0</v>
      </c>
      <c r="E341" s="36">
        <f>SUMIFS(СВЦЭМ!$I$34:$I$777,СВЦЭМ!$A$34:$A$777,$A341,СВЦЭМ!$B$34:$B$777,E$332)+'СЕТ СН'!$F$16</f>
        <v>0</v>
      </c>
      <c r="F341" s="36">
        <f>SUMIFS(СВЦЭМ!$I$34:$I$777,СВЦЭМ!$A$34:$A$777,$A341,СВЦЭМ!$B$34:$B$777,F$332)+'СЕТ СН'!$F$16</f>
        <v>0</v>
      </c>
      <c r="G341" s="36">
        <f>SUMIFS(СВЦЭМ!$I$34:$I$777,СВЦЭМ!$A$34:$A$777,$A341,СВЦЭМ!$B$34:$B$777,G$332)+'СЕТ СН'!$F$16</f>
        <v>0</v>
      </c>
      <c r="H341" s="36">
        <f>SUMIFS(СВЦЭМ!$I$34:$I$777,СВЦЭМ!$A$34:$A$777,$A341,СВЦЭМ!$B$34:$B$777,H$332)+'СЕТ СН'!$F$16</f>
        <v>0</v>
      </c>
      <c r="I341" s="36">
        <f>SUMIFS(СВЦЭМ!$I$34:$I$777,СВЦЭМ!$A$34:$A$777,$A341,СВЦЭМ!$B$34:$B$777,I$332)+'СЕТ СН'!$F$16</f>
        <v>0</v>
      </c>
      <c r="J341" s="36">
        <f>SUMIFS(СВЦЭМ!$I$34:$I$777,СВЦЭМ!$A$34:$A$777,$A341,СВЦЭМ!$B$34:$B$777,J$332)+'СЕТ СН'!$F$16</f>
        <v>0</v>
      </c>
      <c r="K341" s="36">
        <f>SUMIFS(СВЦЭМ!$I$34:$I$777,СВЦЭМ!$A$34:$A$777,$A341,СВЦЭМ!$B$34:$B$777,K$332)+'СЕТ СН'!$F$16</f>
        <v>0</v>
      </c>
      <c r="L341" s="36">
        <f>SUMIFS(СВЦЭМ!$I$34:$I$777,СВЦЭМ!$A$34:$A$777,$A341,СВЦЭМ!$B$34:$B$777,L$332)+'СЕТ СН'!$F$16</f>
        <v>0</v>
      </c>
      <c r="M341" s="36">
        <f>SUMIFS(СВЦЭМ!$I$34:$I$777,СВЦЭМ!$A$34:$A$777,$A341,СВЦЭМ!$B$34:$B$777,M$332)+'СЕТ СН'!$F$16</f>
        <v>0</v>
      </c>
      <c r="N341" s="36">
        <f>SUMIFS(СВЦЭМ!$I$34:$I$777,СВЦЭМ!$A$34:$A$777,$A341,СВЦЭМ!$B$34:$B$777,N$332)+'СЕТ СН'!$F$16</f>
        <v>0</v>
      </c>
      <c r="O341" s="36">
        <f>SUMIFS(СВЦЭМ!$I$34:$I$777,СВЦЭМ!$A$34:$A$777,$A341,СВЦЭМ!$B$34:$B$777,O$332)+'СЕТ СН'!$F$16</f>
        <v>0</v>
      </c>
      <c r="P341" s="36">
        <f>SUMIFS(СВЦЭМ!$I$34:$I$777,СВЦЭМ!$A$34:$A$777,$A341,СВЦЭМ!$B$34:$B$777,P$332)+'СЕТ СН'!$F$16</f>
        <v>0</v>
      </c>
      <c r="Q341" s="36">
        <f>SUMIFS(СВЦЭМ!$I$34:$I$777,СВЦЭМ!$A$34:$A$777,$A341,СВЦЭМ!$B$34:$B$777,Q$332)+'СЕТ СН'!$F$16</f>
        <v>0</v>
      </c>
      <c r="R341" s="36">
        <f>SUMIFS(СВЦЭМ!$I$34:$I$777,СВЦЭМ!$A$34:$A$777,$A341,СВЦЭМ!$B$34:$B$777,R$332)+'СЕТ СН'!$F$16</f>
        <v>0</v>
      </c>
      <c r="S341" s="36">
        <f>SUMIFS(СВЦЭМ!$I$34:$I$777,СВЦЭМ!$A$34:$A$777,$A341,СВЦЭМ!$B$34:$B$777,S$332)+'СЕТ СН'!$F$16</f>
        <v>0</v>
      </c>
      <c r="T341" s="36">
        <f>SUMIFS(СВЦЭМ!$I$34:$I$777,СВЦЭМ!$A$34:$A$777,$A341,СВЦЭМ!$B$34:$B$777,T$332)+'СЕТ СН'!$F$16</f>
        <v>0</v>
      </c>
      <c r="U341" s="36">
        <f>SUMIFS(СВЦЭМ!$I$34:$I$777,СВЦЭМ!$A$34:$A$777,$A341,СВЦЭМ!$B$34:$B$777,U$332)+'СЕТ СН'!$F$16</f>
        <v>0</v>
      </c>
      <c r="V341" s="36">
        <f>SUMIFS(СВЦЭМ!$I$34:$I$777,СВЦЭМ!$A$34:$A$777,$A341,СВЦЭМ!$B$34:$B$777,V$332)+'СЕТ СН'!$F$16</f>
        <v>0</v>
      </c>
      <c r="W341" s="36">
        <f>SUMIFS(СВЦЭМ!$I$34:$I$777,СВЦЭМ!$A$34:$A$777,$A341,СВЦЭМ!$B$34:$B$777,W$332)+'СЕТ СН'!$F$16</f>
        <v>0</v>
      </c>
      <c r="X341" s="36">
        <f>SUMIFS(СВЦЭМ!$I$34:$I$777,СВЦЭМ!$A$34:$A$777,$A341,СВЦЭМ!$B$34:$B$777,X$332)+'СЕТ СН'!$F$16</f>
        <v>0</v>
      </c>
      <c r="Y341" s="36">
        <f>SUMIFS(СВЦЭМ!$I$34:$I$777,СВЦЭМ!$A$34:$A$777,$A341,СВЦЭМ!$B$34:$B$777,Y$332)+'СЕТ СН'!$F$16</f>
        <v>0</v>
      </c>
    </row>
    <row r="342" spans="1:25" ht="15.75" hidden="1" x14ac:dyDescent="0.2">
      <c r="A342" s="35">
        <f t="shared" si="9"/>
        <v>44084</v>
      </c>
      <c r="B342" s="36">
        <f>SUMIFS(СВЦЭМ!$I$34:$I$777,СВЦЭМ!$A$34:$A$777,$A342,СВЦЭМ!$B$34:$B$777,B$332)+'СЕТ СН'!$F$16</f>
        <v>0</v>
      </c>
      <c r="C342" s="36">
        <f>SUMIFS(СВЦЭМ!$I$34:$I$777,СВЦЭМ!$A$34:$A$777,$A342,СВЦЭМ!$B$34:$B$777,C$332)+'СЕТ СН'!$F$16</f>
        <v>0</v>
      </c>
      <c r="D342" s="36">
        <f>SUMIFS(СВЦЭМ!$I$34:$I$777,СВЦЭМ!$A$34:$A$777,$A342,СВЦЭМ!$B$34:$B$777,D$332)+'СЕТ СН'!$F$16</f>
        <v>0</v>
      </c>
      <c r="E342" s="36">
        <f>SUMIFS(СВЦЭМ!$I$34:$I$777,СВЦЭМ!$A$34:$A$777,$A342,СВЦЭМ!$B$34:$B$777,E$332)+'СЕТ СН'!$F$16</f>
        <v>0</v>
      </c>
      <c r="F342" s="36">
        <f>SUMIFS(СВЦЭМ!$I$34:$I$777,СВЦЭМ!$A$34:$A$777,$A342,СВЦЭМ!$B$34:$B$777,F$332)+'СЕТ СН'!$F$16</f>
        <v>0</v>
      </c>
      <c r="G342" s="36">
        <f>SUMIFS(СВЦЭМ!$I$34:$I$777,СВЦЭМ!$A$34:$A$777,$A342,СВЦЭМ!$B$34:$B$777,G$332)+'СЕТ СН'!$F$16</f>
        <v>0</v>
      </c>
      <c r="H342" s="36">
        <f>SUMIFS(СВЦЭМ!$I$34:$I$777,СВЦЭМ!$A$34:$A$777,$A342,СВЦЭМ!$B$34:$B$777,H$332)+'СЕТ СН'!$F$16</f>
        <v>0</v>
      </c>
      <c r="I342" s="36">
        <f>SUMIFS(СВЦЭМ!$I$34:$I$777,СВЦЭМ!$A$34:$A$777,$A342,СВЦЭМ!$B$34:$B$777,I$332)+'СЕТ СН'!$F$16</f>
        <v>0</v>
      </c>
      <c r="J342" s="36">
        <f>SUMIFS(СВЦЭМ!$I$34:$I$777,СВЦЭМ!$A$34:$A$777,$A342,СВЦЭМ!$B$34:$B$777,J$332)+'СЕТ СН'!$F$16</f>
        <v>0</v>
      </c>
      <c r="K342" s="36">
        <f>SUMIFS(СВЦЭМ!$I$34:$I$777,СВЦЭМ!$A$34:$A$777,$A342,СВЦЭМ!$B$34:$B$777,K$332)+'СЕТ СН'!$F$16</f>
        <v>0</v>
      </c>
      <c r="L342" s="36">
        <f>SUMIFS(СВЦЭМ!$I$34:$I$777,СВЦЭМ!$A$34:$A$777,$A342,СВЦЭМ!$B$34:$B$777,L$332)+'СЕТ СН'!$F$16</f>
        <v>0</v>
      </c>
      <c r="M342" s="36">
        <f>SUMIFS(СВЦЭМ!$I$34:$I$777,СВЦЭМ!$A$34:$A$777,$A342,СВЦЭМ!$B$34:$B$777,M$332)+'СЕТ СН'!$F$16</f>
        <v>0</v>
      </c>
      <c r="N342" s="36">
        <f>SUMIFS(СВЦЭМ!$I$34:$I$777,СВЦЭМ!$A$34:$A$777,$A342,СВЦЭМ!$B$34:$B$777,N$332)+'СЕТ СН'!$F$16</f>
        <v>0</v>
      </c>
      <c r="O342" s="36">
        <f>SUMIFS(СВЦЭМ!$I$34:$I$777,СВЦЭМ!$A$34:$A$777,$A342,СВЦЭМ!$B$34:$B$777,O$332)+'СЕТ СН'!$F$16</f>
        <v>0</v>
      </c>
      <c r="P342" s="36">
        <f>SUMIFS(СВЦЭМ!$I$34:$I$777,СВЦЭМ!$A$34:$A$777,$A342,СВЦЭМ!$B$34:$B$777,P$332)+'СЕТ СН'!$F$16</f>
        <v>0</v>
      </c>
      <c r="Q342" s="36">
        <f>SUMIFS(СВЦЭМ!$I$34:$I$777,СВЦЭМ!$A$34:$A$777,$A342,СВЦЭМ!$B$34:$B$777,Q$332)+'СЕТ СН'!$F$16</f>
        <v>0</v>
      </c>
      <c r="R342" s="36">
        <f>SUMIFS(СВЦЭМ!$I$34:$I$777,СВЦЭМ!$A$34:$A$777,$A342,СВЦЭМ!$B$34:$B$777,R$332)+'СЕТ СН'!$F$16</f>
        <v>0</v>
      </c>
      <c r="S342" s="36">
        <f>SUMIFS(СВЦЭМ!$I$34:$I$777,СВЦЭМ!$A$34:$A$777,$A342,СВЦЭМ!$B$34:$B$777,S$332)+'СЕТ СН'!$F$16</f>
        <v>0</v>
      </c>
      <c r="T342" s="36">
        <f>SUMIFS(СВЦЭМ!$I$34:$I$777,СВЦЭМ!$A$34:$A$777,$A342,СВЦЭМ!$B$34:$B$777,T$332)+'СЕТ СН'!$F$16</f>
        <v>0</v>
      </c>
      <c r="U342" s="36">
        <f>SUMIFS(СВЦЭМ!$I$34:$I$777,СВЦЭМ!$A$34:$A$777,$A342,СВЦЭМ!$B$34:$B$777,U$332)+'СЕТ СН'!$F$16</f>
        <v>0</v>
      </c>
      <c r="V342" s="36">
        <f>SUMIFS(СВЦЭМ!$I$34:$I$777,СВЦЭМ!$A$34:$A$777,$A342,СВЦЭМ!$B$34:$B$777,V$332)+'СЕТ СН'!$F$16</f>
        <v>0</v>
      </c>
      <c r="W342" s="36">
        <f>SUMIFS(СВЦЭМ!$I$34:$I$777,СВЦЭМ!$A$34:$A$777,$A342,СВЦЭМ!$B$34:$B$777,W$332)+'СЕТ СН'!$F$16</f>
        <v>0</v>
      </c>
      <c r="X342" s="36">
        <f>SUMIFS(СВЦЭМ!$I$34:$I$777,СВЦЭМ!$A$34:$A$777,$A342,СВЦЭМ!$B$34:$B$777,X$332)+'СЕТ СН'!$F$16</f>
        <v>0</v>
      </c>
      <c r="Y342" s="36">
        <f>SUMIFS(СВЦЭМ!$I$34:$I$777,СВЦЭМ!$A$34:$A$777,$A342,СВЦЭМ!$B$34:$B$777,Y$332)+'СЕТ СН'!$F$16</f>
        <v>0</v>
      </c>
    </row>
    <row r="343" spans="1:25" ht="15.75" hidden="1" x14ac:dyDescent="0.2">
      <c r="A343" s="35">
        <f t="shared" si="9"/>
        <v>44085</v>
      </c>
      <c r="B343" s="36">
        <f>SUMIFS(СВЦЭМ!$I$34:$I$777,СВЦЭМ!$A$34:$A$777,$A343,СВЦЭМ!$B$34:$B$777,B$332)+'СЕТ СН'!$F$16</f>
        <v>0</v>
      </c>
      <c r="C343" s="36">
        <f>SUMIFS(СВЦЭМ!$I$34:$I$777,СВЦЭМ!$A$34:$A$777,$A343,СВЦЭМ!$B$34:$B$777,C$332)+'СЕТ СН'!$F$16</f>
        <v>0</v>
      </c>
      <c r="D343" s="36">
        <f>SUMIFS(СВЦЭМ!$I$34:$I$777,СВЦЭМ!$A$34:$A$777,$A343,СВЦЭМ!$B$34:$B$777,D$332)+'СЕТ СН'!$F$16</f>
        <v>0</v>
      </c>
      <c r="E343" s="36">
        <f>SUMIFS(СВЦЭМ!$I$34:$I$777,СВЦЭМ!$A$34:$A$777,$A343,СВЦЭМ!$B$34:$B$777,E$332)+'СЕТ СН'!$F$16</f>
        <v>0</v>
      </c>
      <c r="F343" s="36">
        <f>SUMIFS(СВЦЭМ!$I$34:$I$777,СВЦЭМ!$A$34:$A$777,$A343,СВЦЭМ!$B$34:$B$777,F$332)+'СЕТ СН'!$F$16</f>
        <v>0</v>
      </c>
      <c r="G343" s="36">
        <f>SUMIFS(СВЦЭМ!$I$34:$I$777,СВЦЭМ!$A$34:$A$777,$A343,СВЦЭМ!$B$34:$B$777,G$332)+'СЕТ СН'!$F$16</f>
        <v>0</v>
      </c>
      <c r="H343" s="36">
        <f>SUMIFS(СВЦЭМ!$I$34:$I$777,СВЦЭМ!$A$34:$A$777,$A343,СВЦЭМ!$B$34:$B$777,H$332)+'СЕТ СН'!$F$16</f>
        <v>0</v>
      </c>
      <c r="I343" s="36">
        <f>SUMIFS(СВЦЭМ!$I$34:$I$777,СВЦЭМ!$A$34:$A$777,$A343,СВЦЭМ!$B$34:$B$777,I$332)+'СЕТ СН'!$F$16</f>
        <v>0</v>
      </c>
      <c r="J343" s="36">
        <f>SUMIFS(СВЦЭМ!$I$34:$I$777,СВЦЭМ!$A$34:$A$777,$A343,СВЦЭМ!$B$34:$B$777,J$332)+'СЕТ СН'!$F$16</f>
        <v>0</v>
      </c>
      <c r="K343" s="36">
        <f>SUMIFS(СВЦЭМ!$I$34:$I$777,СВЦЭМ!$A$34:$A$777,$A343,СВЦЭМ!$B$34:$B$777,K$332)+'СЕТ СН'!$F$16</f>
        <v>0</v>
      </c>
      <c r="L343" s="36">
        <f>SUMIFS(СВЦЭМ!$I$34:$I$777,СВЦЭМ!$A$34:$A$777,$A343,СВЦЭМ!$B$34:$B$777,L$332)+'СЕТ СН'!$F$16</f>
        <v>0</v>
      </c>
      <c r="M343" s="36">
        <f>SUMIFS(СВЦЭМ!$I$34:$I$777,СВЦЭМ!$A$34:$A$777,$A343,СВЦЭМ!$B$34:$B$777,M$332)+'СЕТ СН'!$F$16</f>
        <v>0</v>
      </c>
      <c r="N343" s="36">
        <f>SUMIFS(СВЦЭМ!$I$34:$I$777,СВЦЭМ!$A$34:$A$777,$A343,СВЦЭМ!$B$34:$B$777,N$332)+'СЕТ СН'!$F$16</f>
        <v>0</v>
      </c>
      <c r="O343" s="36">
        <f>SUMIFS(СВЦЭМ!$I$34:$I$777,СВЦЭМ!$A$34:$A$777,$A343,СВЦЭМ!$B$34:$B$777,O$332)+'СЕТ СН'!$F$16</f>
        <v>0</v>
      </c>
      <c r="P343" s="36">
        <f>SUMIFS(СВЦЭМ!$I$34:$I$777,СВЦЭМ!$A$34:$A$777,$A343,СВЦЭМ!$B$34:$B$777,P$332)+'СЕТ СН'!$F$16</f>
        <v>0</v>
      </c>
      <c r="Q343" s="36">
        <f>SUMIFS(СВЦЭМ!$I$34:$I$777,СВЦЭМ!$A$34:$A$777,$A343,СВЦЭМ!$B$34:$B$777,Q$332)+'СЕТ СН'!$F$16</f>
        <v>0</v>
      </c>
      <c r="R343" s="36">
        <f>SUMIFS(СВЦЭМ!$I$34:$I$777,СВЦЭМ!$A$34:$A$777,$A343,СВЦЭМ!$B$34:$B$777,R$332)+'СЕТ СН'!$F$16</f>
        <v>0</v>
      </c>
      <c r="S343" s="36">
        <f>SUMIFS(СВЦЭМ!$I$34:$I$777,СВЦЭМ!$A$34:$A$777,$A343,СВЦЭМ!$B$34:$B$777,S$332)+'СЕТ СН'!$F$16</f>
        <v>0</v>
      </c>
      <c r="T343" s="36">
        <f>SUMIFS(СВЦЭМ!$I$34:$I$777,СВЦЭМ!$A$34:$A$777,$A343,СВЦЭМ!$B$34:$B$777,T$332)+'СЕТ СН'!$F$16</f>
        <v>0</v>
      </c>
      <c r="U343" s="36">
        <f>SUMIFS(СВЦЭМ!$I$34:$I$777,СВЦЭМ!$A$34:$A$777,$A343,СВЦЭМ!$B$34:$B$777,U$332)+'СЕТ СН'!$F$16</f>
        <v>0</v>
      </c>
      <c r="V343" s="36">
        <f>SUMIFS(СВЦЭМ!$I$34:$I$777,СВЦЭМ!$A$34:$A$777,$A343,СВЦЭМ!$B$34:$B$777,V$332)+'СЕТ СН'!$F$16</f>
        <v>0</v>
      </c>
      <c r="W343" s="36">
        <f>SUMIFS(СВЦЭМ!$I$34:$I$777,СВЦЭМ!$A$34:$A$777,$A343,СВЦЭМ!$B$34:$B$777,W$332)+'СЕТ СН'!$F$16</f>
        <v>0</v>
      </c>
      <c r="X343" s="36">
        <f>SUMIFS(СВЦЭМ!$I$34:$I$777,СВЦЭМ!$A$34:$A$777,$A343,СВЦЭМ!$B$34:$B$777,X$332)+'СЕТ СН'!$F$16</f>
        <v>0</v>
      </c>
      <c r="Y343" s="36">
        <f>SUMIFS(СВЦЭМ!$I$34:$I$777,СВЦЭМ!$A$34:$A$777,$A343,СВЦЭМ!$B$34:$B$777,Y$332)+'СЕТ СН'!$F$16</f>
        <v>0</v>
      </c>
    </row>
    <row r="344" spans="1:25" ht="15.75" hidden="1" x14ac:dyDescent="0.2">
      <c r="A344" s="35">
        <f t="shared" si="9"/>
        <v>44086</v>
      </c>
      <c r="B344" s="36">
        <f>SUMIFS(СВЦЭМ!$I$34:$I$777,СВЦЭМ!$A$34:$A$777,$A344,СВЦЭМ!$B$34:$B$777,B$332)+'СЕТ СН'!$F$16</f>
        <v>0</v>
      </c>
      <c r="C344" s="36">
        <f>SUMIFS(СВЦЭМ!$I$34:$I$777,СВЦЭМ!$A$34:$A$777,$A344,СВЦЭМ!$B$34:$B$777,C$332)+'СЕТ СН'!$F$16</f>
        <v>0</v>
      </c>
      <c r="D344" s="36">
        <f>SUMIFS(СВЦЭМ!$I$34:$I$777,СВЦЭМ!$A$34:$A$777,$A344,СВЦЭМ!$B$34:$B$777,D$332)+'СЕТ СН'!$F$16</f>
        <v>0</v>
      </c>
      <c r="E344" s="36">
        <f>SUMIFS(СВЦЭМ!$I$34:$I$777,СВЦЭМ!$A$34:$A$777,$A344,СВЦЭМ!$B$34:$B$777,E$332)+'СЕТ СН'!$F$16</f>
        <v>0</v>
      </c>
      <c r="F344" s="36">
        <f>SUMIFS(СВЦЭМ!$I$34:$I$777,СВЦЭМ!$A$34:$A$777,$A344,СВЦЭМ!$B$34:$B$777,F$332)+'СЕТ СН'!$F$16</f>
        <v>0</v>
      </c>
      <c r="G344" s="36">
        <f>SUMIFS(СВЦЭМ!$I$34:$I$777,СВЦЭМ!$A$34:$A$777,$A344,СВЦЭМ!$B$34:$B$777,G$332)+'СЕТ СН'!$F$16</f>
        <v>0</v>
      </c>
      <c r="H344" s="36">
        <f>SUMIFS(СВЦЭМ!$I$34:$I$777,СВЦЭМ!$A$34:$A$777,$A344,СВЦЭМ!$B$34:$B$777,H$332)+'СЕТ СН'!$F$16</f>
        <v>0</v>
      </c>
      <c r="I344" s="36">
        <f>SUMIFS(СВЦЭМ!$I$34:$I$777,СВЦЭМ!$A$34:$A$777,$A344,СВЦЭМ!$B$34:$B$777,I$332)+'СЕТ СН'!$F$16</f>
        <v>0</v>
      </c>
      <c r="J344" s="36">
        <f>SUMIFS(СВЦЭМ!$I$34:$I$777,СВЦЭМ!$A$34:$A$777,$A344,СВЦЭМ!$B$34:$B$777,J$332)+'СЕТ СН'!$F$16</f>
        <v>0</v>
      </c>
      <c r="K344" s="36">
        <f>SUMIFS(СВЦЭМ!$I$34:$I$777,СВЦЭМ!$A$34:$A$777,$A344,СВЦЭМ!$B$34:$B$777,K$332)+'СЕТ СН'!$F$16</f>
        <v>0</v>
      </c>
      <c r="L344" s="36">
        <f>SUMIFS(СВЦЭМ!$I$34:$I$777,СВЦЭМ!$A$34:$A$777,$A344,СВЦЭМ!$B$34:$B$777,L$332)+'СЕТ СН'!$F$16</f>
        <v>0</v>
      </c>
      <c r="M344" s="36">
        <f>SUMIFS(СВЦЭМ!$I$34:$I$777,СВЦЭМ!$A$34:$A$777,$A344,СВЦЭМ!$B$34:$B$777,M$332)+'СЕТ СН'!$F$16</f>
        <v>0</v>
      </c>
      <c r="N344" s="36">
        <f>SUMIFS(СВЦЭМ!$I$34:$I$777,СВЦЭМ!$A$34:$A$777,$A344,СВЦЭМ!$B$34:$B$777,N$332)+'СЕТ СН'!$F$16</f>
        <v>0</v>
      </c>
      <c r="O344" s="36">
        <f>SUMIFS(СВЦЭМ!$I$34:$I$777,СВЦЭМ!$A$34:$A$777,$A344,СВЦЭМ!$B$34:$B$777,O$332)+'СЕТ СН'!$F$16</f>
        <v>0</v>
      </c>
      <c r="P344" s="36">
        <f>SUMIFS(СВЦЭМ!$I$34:$I$777,СВЦЭМ!$A$34:$A$777,$A344,СВЦЭМ!$B$34:$B$777,P$332)+'СЕТ СН'!$F$16</f>
        <v>0</v>
      </c>
      <c r="Q344" s="36">
        <f>SUMIFS(СВЦЭМ!$I$34:$I$777,СВЦЭМ!$A$34:$A$777,$A344,СВЦЭМ!$B$34:$B$777,Q$332)+'СЕТ СН'!$F$16</f>
        <v>0</v>
      </c>
      <c r="R344" s="36">
        <f>SUMIFS(СВЦЭМ!$I$34:$I$777,СВЦЭМ!$A$34:$A$777,$A344,СВЦЭМ!$B$34:$B$777,R$332)+'СЕТ СН'!$F$16</f>
        <v>0</v>
      </c>
      <c r="S344" s="36">
        <f>SUMIFS(СВЦЭМ!$I$34:$I$777,СВЦЭМ!$A$34:$A$777,$A344,СВЦЭМ!$B$34:$B$777,S$332)+'СЕТ СН'!$F$16</f>
        <v>0</v>
      </c>
      <c r="T344" s="36">
        <f>SUMIFS(СВЦЭМ!$I$34:$I$777,СВЦЭМ!$A$34:$A$777,$A344,СВЦЭМ!$B$34:$B$777,T$332)+'СЕТ СН'!$F$16</f>
        <v>0</v>
      </c>
      <c r="U344" s="36">
        <f>SUMIFS(СВЦЭМ!$I$34:$I$777,СВЦЭМ!$A$34:$A$777,$A344,СВЦЭМ!$B$34:$B$777,U$332)+'СЕТ СН'!$F$16</f>
        <v>0</v>
      </c>
      <c r="V344" s="36">
        <f>SUMIFS(СВЦЭМ!$I$34:$I$777,СВЦЭМ!$A$34:$A$777,$A344,СВЦЭМ!$B$34:$B$777,V$332)+'СЕТ СН'!$F$16</f>
        <v>0</v>
      </c>
      <c r="W344" s="36">
        <f>SUMIFS(СВЦЭМ!$I$34:$I$777,СВЦЭМ!$A$34:$A$777,$A344,СВЦЭМ!$B$34:$B$777,W$332)+'СЕТ СН'!$F$16</f>
        <v>0</v>
      </c>
      <c r="X344" s="36">
        <f>SUMIFS(СВЦЭМ!$I$34:$I$777,СВЦЭМ!$A$34:$A$777,$A344,СВЦЭМ!$B$34:$B$777,X$332)+'СЕТ СН'!$F$16</f>
        <v>0</v>
      </c>
      <c r="Y344" s="36">
        <f>SUMIFS(СВЦЭМ!$I$34:$I$777,СВЦЭМ!$A$34:$A$777,$A344,СВЦЭМ!$B$34:$B$777,Y$332)+'СЕТ СН'!$F$16</f>
        <v>0</v>
      </c>
    </row>
    <row r="345" spans="1:25" ht="15.75" hidden="1" x14ac:dyDescent="0.2">
      <c r="A345" s="35">
        <f t="shared" si="9"/>
        <v>44087</v>
      </c>
      <c r="B345" s="36">
        <f>SUMIFS(СВЦЭМ!$I$34:$I$777,СВЦЭМ!$A$34:$A$777,$A345,СВЦЭМ!$B$34:$B$777,B$332)+'СЕТ СН'!$F$16</f>
        <v>0</v>
      </c>
      <c r="C345" s="36">
        <f>SUMIFS(СВЦЭМ!$I$34:$I$777,СВЦЭМ!$A$34:$A$777,$A345,СВЦЭМ!$B$34:$B$777,C$332)+'СЕТ СН'!$F$16</f>
        <v>0</v>
      </c>
      <c r="D345" s="36">
        <f>SUMIFS(СВЦЭМ!$I$34:$I$777,СВЦЭМ!$A$34:$A$777,$A345,СВЦЭМ!$B$34:$B$777,D$332)+'СЕТ СН'!$F$16</f>
        <v>0</v>
      </c>
      <c r="E345" s="36">
        <f>SUMIFS(СВЦЭМ!$I$34:$I$777,СВЦЭМ!$A$34:$A$777,$A345,СВЦЭМ!$B$34:$B$777,E$332)+'СЕТ СН'!$F$16</f>
        <v>0</v>
      </c>
      <c r="F345" s="36">
        <f>SUMIFS(СВЦЭМ!$I$34:$I$777,СВЦЭМ!$A$34:$A$777,$A345,СВЦЭМ!$B$34:$B$777,F$332)+'СЕТ СН'!$F$16</f>
        <v>0</v>
      </c>
      <c r="G345" s="36">
        <f>SUMIFS(СВЦЭМ!$I$34:$I$777,СВЦЭМ!$A$34:$A$777,$A345,СВЦЭМ!$B$34:$B$777,G$332)+'СЕТ СН'!$F$16</f>
        <v>0</v>
      </c>
      <c r="H345" s="36">
        <f>SUMIFS(СВЦЭМ!$I$34:$I$777,СВЦЭМ!$A$34:$A$777,$A345,СВЦЭМ!$B$34:$B$777,H$332)+'СЕТ СН'!$F$16</f>
        <v>0</v>
      </c>
      <c r="I345" s="36">
        <f>SUMIFS(СВЦЭМ!$I$34:$I$777,СВЦЭМ!$A$34:$A$777,$A345,СВЦЭМ!$B$34:$B$777,I$332)+'СЕТ СН'!$F$16</f>
        <v>0</v>
      </c>
      <c r="J345" s="36">
        <f>SUMIFS(СВЦЭМ!$I$34:$I$777,СВЦЭМ!$A$34:$A$777,$A345,СВЦЭМ!$B$34:$B$777,J$332)+'СЕТ СН'!$F$16</f>
        <v>0</v>
      </c>
      <c r="K345" s="36">
        <f>SUMIFS(СВЦЭМ!$I$34:$I$777,СВЦЭМ!$A$34:$A$777,$A345,СВЦЭМ!$B$34:$B$777,K$332)+'СЕТ СН'!$F$16</f>
        <v>0</v>
      </c>
      <c r="L345" s="36">
        <f>SUMIFS(СВЦЭМ!$I$34:$I$777,СВЦЭМ!$A$34:$A$777,$A345,СВЦЭМ!$B$34:$B$777,L$332)+'СЕТ СН'!$F$16</f>
        <v>0</v>
      </c>
      <c r="M345" s="36">
        <f>SUMIFS(СВЦЭМ!$I$34:$I$777,СВЦЭМ!$A$34:$A$777,$A345,СВЦЭМ!$B$34:$B$777,M$332)+'СЕТ СН'!$F$16</f>
        <v>0</v>
      </c>
      <c r="N345" s="36">
        <f>SUMIFS(СВЦЭМ!$I$34:$I$777,СВЦЭМ!$A$34:$A$777,$A345,СВЦЭМ!$B$34:$B$777,N$332)+'СЕТ СН'!$F$16</f>
        <v>0</v>
      </c>
      <c r="O345" s="36">
        <f>SUMIFS(СВЦЭМ!$I$34:$I$777,СВЦЭМ!$A$34:$A$777,$A345,СВЦЭМ!$B$34:$B$777,O$332)+'СЕТ СН'!$F$16</f>
        <v>0</v>
      </c>
      <c r="P345" s="36">
        <f>SUMIFS(СВЦЭМ!$I$34:$I$777,СВЦЭМ!$A$34:$A$777,$A345,СВЦЭМ!$B$34:$B$777,P$332)+'СЕТ СН'!$F$16</f>
        <v>0</v>
      </c>
      <c r="Q345" s="36">
        <f>SUMIFS(СВЦЭМ!$I$34:$I$777,СВЦЭМ!$A$34:$A$777,$A345,СВЦЭМ!$B$34:$B$777,Q$332)+'СЕТ СН'!$F$16</f>
        <v>0</v>
      </c>
      <c r="R345" s="36">
        <f>SUMIFS(СВЦЭМ!$I$34:$I$777,СВЦЭМ!$A$34:$A$777,$A345,СВЦЭМ!$B$34:$B$777,R$332)+'СЕТ СН'!$F$16</f>
        <v>0</v>
      </c>
      <c r="S345" s="36">
        <f>SUMIFS(СВЦЭМ!$I$34:$I$777,СВЦЭМ!$A$34:$A$777,$A345,СВЦЭМ!$B$34:$B$777,S$332)+'СЕТ СН'!$F$16</f>
        <v>0</v>
      </c>
      <c r="T345" s="36">
        <f>SUMIFS(СВЦЭМ!$I$34:$I$777,СВЦЭМ!$A$34:$A$777,$A345,СВЦЭМ!$B$34:$B$777,T$332)+'СЕТ СН'!$F$16</f>
        <v>0</v>
      </c>
      <c r="U345" s="36">
        <f>SUMIFS(СВЦЭМ!$I$34:$I$777,СВЦЭМ!$A$34:$A$777,$A345,СВЦЭМ!$B$34:$B$777,U$332)+'СЕТ СН'!$F$16</f>
        <v>0</v>
      </c>
      <c r="V345" s="36">
        <f>SUMIFS(СВЦЭМ!$I$34:$I$777,СВЦЭМ!$A$34:$A$777,$A345,СВЦЭМ!$B$34:$B$777,V$332)+'СЕТ СН'!$F$16</f>
        <v>0</v>
      </c>
      <c r="W345" s="36">
        <f>SUMIFS(СВЦЭМ!$I$34:$I$777,СВЦЭМ!$A$34:$A$777,$A345,СВЦЭМ!$B$34:$B$777,W$332)+'СЕТ СН'!$F$16</f>
        <v>0</v>
      </c>
      <c r="X345" s="36">
        <f>SUMIFS(СВЦЭМ!$I$34:$I$777,СВЦЭМ!$A$34:$A$777,$A345,СВЦЭМ!$B$34:$B$777,X$332)+'СЕТ СН'!$F$16</f>
        <v>0</v>
      </c>
      <c r="Y345" s="36">
        <f>SUMIFS(СВЦЭМ!$I$34:$I$777,СВЦЭМ!$A$34:$A$777,$A345,СВЦЭМ!$B$34:$B$777,Y$332)+'СЕТ СН'!$F$16</f>
        <v>0</v>
      </c>
    </row>
    <row r="346" spans="1:25" ht="15.75" hidden="1" x14ac:dyDescent="0.2">
      <c r="A346" s="35">
        <f t="shared" si="9"/>
        <v>44088</v>
      </c>
      <c r="B346" s="36">
        <f>SUMIFS(СВЦЭМ!$I$34:$I$777,СВЦЭМ!$A$34:$A$777,$A346,СВЦЭМ!$B$34:$B$777,B$332)+'СЕТ СН'!$F$16</f>
        <v>0</v>
      </c>
      <c r="C346" s="36">
        <f>SUMIFS(СВЦЭМ!$I$34:$I$777,СВЦЭМ!$A$34:$A$777,$A346,СВЦЭМ!$B$34:$B$777,C$332)+'СЕТ СН'!$F$16</f>
        <v>0</v>
      </c>
      <c r="D346" s="36">
        <f>SUMIFS(СВЦЭМ!$I$34:$I$777,СВЦЭМ!$A$34:$A$777,$A346,СВЦЭМ!$B$34:$B$777,D$332)+'СЕТ СН'!$F$16</f>
        <v>0</v>
      </c>
      <c r="E346" s="36">
        <f>SUMIFS(СВЦЭМ!$I$34:$I$777,СВЦЭМ!$A$34:$A$777,$A346,СВЦЭМ!$B$34:$B$777,E$332)+'СЕТ СН'!$F$16</f>
        <v>0</v>
      </c>
      <c r="F346" s="36">
        <f>SUMIFS(СВЦЭМ!$I$34:$I$777,СВЦЭМ!$A$34:$A$777,$A346,СВЦЭМ!$B$34:$B$777,F$332)+'СЕТ СН'!$F$16</f>
        <v>0</v>
      </c>
      <c r="G346" s="36">
        <f>SUMIFS(СВЦЭМ!$I$34:$I$777,СВЦЭМ!$A$34:$A$777,$A346,СВЦЭМ!$B$34:$B$777,G$332)+'СЕТ СН'!$F$16</f>
        <v>0</v>
      </c>
      <c r="H346" s="36">
        <f>SUMIFS(СВЦЭМ!$I$34:$I$777,СВЦЭМ!$A$34:$A$777,$A346,СВЦЭМ!$B$34:$B$777,H$332)+'СЕТ СН'!$F$16</f>
        <v>0</v>
      </c>
      <c r="I346" s="36">
        <f>SUMIFS(СВЦЭМ!$I$34:$I$777,СВЦЭМ!$A$34:$A$777,$A346,СВЦЭМ!$B$34:$B$777,I$332)+'СЕТ СН'!$F$16</f>
        <v>0</v>
      </c>
      <c r="J346" s="36">
        <f>SUMIFS(СВЦЭМ!$I$34:$I$777,СВЦЭМ!$A$34:$A$777,$A346,СВЦЭМ!$B$34:$B$777,J$332)+'СЕТ СН'!$F$16</f>
        <v>0</v>
      </c>
      <c r="K346" s="36">
        <f>SUMIFS(СВЦЭМ!$I$34:$I$777,СВЦЭМ!$A$34:$A$777,$A346,СВЦЭМ!$B$34:$B$777,K$332)+'СЕТ СН'!$F$16</f>
        <v>0</v>
      </c>
      <c r="L346" s="36">
        <f>SUMIFS(СВЦЭМ!$I$34:$I$777,СВЦЭМ!$A$34:$A$777,$A346,СВЦЭМ!$B$34:$B$777,L$332)+'СЕТ СН'!$F$16</f>
        <v>0</v>
      </c>
      <c r="M346" s="36">
        <f>SUMIFS(СВЦЭМ!$I$34:$I$777,СВЦЭМ!$A$34:$A$777,$A346,СВЦЭМ!$B$34:$B$777,M$332)+'СЕТ СН'!$F$16</f>
        <v>0</v>
      </c>
      <c r="N346" s="36">
        <f>SUMIFS(СВЦЭМ!$I$34:$I$777,СВЦЭМ!$A$34:$A$777,$A346,СВЦЭМ!$B$34:$B$777,N$332)+'СЕТ СН'!$F$16</f>
        <v>0</v>
      </c>
      <c r="O346" s="36">
        <f>SUMIFS(СВЦЭМ!$I$34:$I$777,СВЦЭМ!$A$34:$A$777,$A346,СВЦЭМ!$B$34:$B$777,O$332)+'СЕТ СН'!$F$16</f>
        <v>0</v>
      </c>
      <c r="P346" s="36">
        <f>SUMIFS(СВЦЭМ!$I$34:$I$777,СВЦЭМ!$A$34:$A$777,$A346,СВЦЭМ!$B$34:$B$777,P$332)+'СЕТ СН'!$F$16</f>
        <v>0</v>
      </c>
      <c r="Q346" s="36">
        <f>SUMIFS(СВЦЭМ!$I$34:$I$777,СВЦЭМ!$A$34:$A$777,$A346,СВЦЭМ!$B$34:$B$777,Q$332)+'СЕТ СН'!$F$16</f>
        <v>0</v>
      </c>
      <c r="R346" s="36">
        <f>SUMIFS(СВЦЭМ!$I$34:$I$777,СВЦЭМ!$A$34:$A$777,$A346,СВЦЭМ!$B$34:$B$777,R$332)+'СЕТ СН'!$F$16</f>
        <v>0</v>
      </c>
      <c r="S346" s="36">
        <f>SUMIFS(СВЦЭМ!$I$34:$I$777,СВЦЭМ!$A$34:$A$777,$A346,СВЦЭМ!$B$34:$B$777,S$332)+'СЕТ СН'!$F$16</f>
        <v>0</v>
      </c>
      <c r="T346" s="36">
        <f>SUMIFS(СВЦЭМ!$I$34:$I$777,СВЦЭМ!$A$34:$A$777,$A346,СВЦЭМ!$B$34:$B$777,T$332)+'СЕТ СН'!$F$16</f>
        <v>0</v>
      </c>
      <c r="U346" s="36">
        <f>SUMIFS(СВЦЭМ!$I$34:$I$777,СВЦЭМ!$A$34:$A$777,$A346,СВЦЭМ!$B$34:$B$777,U$332)+'СЕТ СН'!$F$16</f>
        <v>0</v>
      </c>
      <c r="V346" s="36">
        <f>SUMIFS(СВЦЭМ!$I$34:$I$777,СВЦЭМ!$A$34:$A$777,$A346,СВЦЭМ!$B$34:$B$777,V$332)+'СЕТ СН'!$F$16</f>
        <v>0</v>
      </c>
      <c r="W346" s="36">
        <f>SUMIFS(СВЦЭМ!$I$34:$I$777,СВЦЭМ!$A$34:$A$777,$A346,СВЦЭМ!$B$34:$B$777,W$332)+'СЕТ СН'!$F$16</f>
        <v>0</v>
      </c>
      <c r="X346" s="36">
        <f>SUMIFS(СВЦЭМ!$I$34:$I$777,СВЦЭМ!$A$34:$A$777,$A346,СВЦЭМ!$B$34:$B$777,X$332)+'СЕТ СН'!$F$16</f>
        <v>0</v>
      </c>
      <c r="Y346" s="36">
        <f>SUMIFS(СВЦЭМ!$I$34:$I$777,СВЦЭМ!$A$34:$A$777,$A346,СВЦЭМ!$B$34:$B$777,Y$332)+'СЕТ СН'!$F$16</f>
        <v>0</v>
      </c>
    </row>
    <row r="347" spans="1:25" ht="15.75" hidden="1" x14ac:dyDescent="0.2">
      <c r="A347" s="35">
        <f t="shared" si="9"/>
        <v>44089</v>
      </c>
      <c r="B347" s="36">
        <f>SUMIFS(СВЦЭМ!$I$34:$I$777,СВЦЭМ!$A$34:$A$777,$A347,СВЦЭМ!$B$34:$B$777,B$332)+'СЕТ СН'!$F$16</f>
        <v>0</v>
      </c>
      <c r="C347" s="36">
        <f>SUMIFS(СВЦЭМ!$I$34:$I$777,СВЦЭМ!$A$34:$A$777,$A347,СВЦЭМ!$B$34:$B$777,C$332)+'СЕТ СН'!$F$16</f>
        <v>0</v>
      </c>
      <c r="D347" s="36">
        <f>SUMIFS(СВЦЭМ!$I$34:$I$777,СВЦЭМ!$A$34:$A$777,$A347,СВЦЭМ!$B$34:$B$777,D$332)+'СЕТ СН'!$F$16</f>
        <v>0</v>
      </c>
      <c r="E347" s="36">
        <f>SUMIFS(СВЦЭМ!$I$34:$I$777,СВЦЭМ!$A$34:$A$777,$A347,СВЦЭМ!$B$34:$B$777,E$332)+'СЕТ СН'!$F$16</f>
        <v>0</v>
      </c>
      <c r="F347" s="36">
        <f>SUMIFS(СВЦЭМ!$I$34:$I$777,СВЦЭМ!$A$34:$A$777,$A347,СВЦЭМ!$B$34:$B$777,F$332)+'СЕТ СН'!$F$16</f>
        <v>0</v>
      </c>
      <c r="G347" s="36">
        <f>SUMIFS(СВЦЭМ!$I$34:$I$777,СВЦЭМ!$A$34:$A$777,$A347,СВЦЭМ!$B$34:$B$777,G$332)+'СЕТ СН'!$F$16</f>
        <v>0</v>
      </c>
      <c r="H347" s="36">
        <f>SUMIFS(СВЦЭМ!$I$34:$I$777,СВЦЭМ!$A$34:$A$777,$A347,СВЦЭМ!$B$34:$B$777,H$332)+'СЕТ СН'!$F$16</f>
        <v>0</v>
      </c>
      <c r="I347" s="36">
        <f>SUMIFS(СВЦЭМ!$I$34:$I$777,СВЦЭМ!$A$34:$A$777,$A347,СВЦЭМ!$B$34:$B$777,I$332)+'СЕТ СН'!$F$16</f>
        <v>0</v>
      </c>
      <c r="J347" s="36">
        <f>SUMIFS(СВЦЭМ!$I$34:$I$777,СВЦЭМ!$A$34:$A$777,$A347,СВЦЭМ!$B$34:$B$777,J$332)+'СЕТ СН'!$F$16</f>
        <v>0</v>
      </c>
      <c r="K347" s="36">
        <f>SUMIFS(СВЦЭМ!$I$34:$I$777,СВЦЭМ!$A$34:$A$777,$A347,СВЦЭМ!$B$34:$B$777,K$332)+'СЕТ СН'!$F$16</f>
        <v>0</v>
      </c>
      <c r="L347" s="36">
        <f>SUMIFS(СВЦЭМ!$I$34:$I$777,СВЦЭМ!$A$34:$A$777,$A347,СВЦЭМ!$B$34:$B$777,L$332)+'СЕТ СН'!$F$16</f>
        <v>0</v>
      </c>
      <c r="M347" s="36">
        <f>SUMIFS(СВЦЭМ!$I$34:$I$777,СВЦЭМ!$A$34:$A$777,$A347,СВЦЭМ!$B$34:$B$777,M$332)+'СЕТ СН'!$F$16</f>
        <v>0</v>
      </c>
      <c r="N347" s="36">
        <f>SUMIFS(СВЦЭМ!$I$34:$I$777,СВЦЭМ!$A$34:$A$777,$A347,СВЦЭМ!$B$34:$B$777,N$332)+'СЕТ СН'!$F$16</f>
        <v>0</v>
      </c>
      <c r="O347" s="36">
        <f>SUMIFS(СВЦЭМ!$I$34:$I$777,СВЦЭМ!$A$34:$A$777,$A347,СВЦЭМ!$B$34:$B$777,O$332)+'СЕТ СН'!$F$16</f>
        <v>0</v>
      </c>
      <c r="P347" s="36">
        <f>SUMIFS(СВЦЭМ!$I$34:$I$777,СВЦЭМ!$A$34:$A$777,$A347,СВЦЭМ!$B$34:$B$777,P$332)+'СЕТ СН'!$F$16</f>
        <v>0</v>
      </c>
      <c r="Q347" s="36">
        <f>SUMIFS(СВЦЭМ!$I$34:$I$777,СВЦЭМ!$A$34:$A$777,$A347,СВЦЭМ!$B$34:$B$777,Q$332)+'СЕТ СН'!$F$16</f>
        <v>0</v>
      </c>
      <c r="R347" s="36">
        <f>SUMIFS(СВЦЭМ!$I$34:$I$777,СВЦЭМ!$A$34:$A$777,$A347,СВЦЭМ!$B$34:$B$777,R$332)+'СЕТ СН'!$F$16</f>
        <v>0</v>
      </c>
      <c r="S347" s="36">
        <f>SUMIFS(СВЦЭМ!$I$34:$I$777,СВЦЭМ!$A$34:$A$777,$A347,СВЦЭМ!$B$34:$B$777,S$332)+'СЕТ СН'!$F$16</f>
        <v>0</v>
      </c>
      <c r="T347" s="36">
        <f>SUMIFS(СВЦЭМ!$I$34:$I$777,СВЦЭМ!$A$34:$A$777,$A347,СВЦЭМ!$B$34:$B$777,T$332)+'СЕТ СН'!$F$16</f>
        <v>0</v>
      </c>
      <c r="U347" s="36">
        <f>SUMIFS(СВЦЭМ!$I$34:$I$777,СВЦЭМ!$A$34:$A$777,$A347,СВЦЭМ!$B$34:$B$777,U$332)+'СЕТ СН'!$F$16</f>
        <v>0</v>
      </c>
      <c r="V347" s="36">
        <f>SUMIFS(СВЦЭМ!$I$34:$I$777,СВЦЭМ!$A$34:$A$777,$A347,СВЦЭМ!$B$34:$B$777,V$332)+'СЕТ СН'!$F$16</f>
        <v>0</v>
      </c>
      <c r="W347" s="36">
        <f>SUMIFS(СВЦЭМ!$I$34:$I$777,СВЦЭМ!$A$34:$A$777,$A347,СВЦЭМ!$B$34:$B$777,W$332)+'СЕТ СН'!$F$16</f>
        <v>0</v>
      </c>
      <c r="X347" s="36">
        <f>SUMIFS(СВЦЭМ!$I$34:$I$777,СВЦЭМ!$A$34:$A$777,$A347,СВЦЭМ!$B$34:$B$777,X$332)+'СЕТ СН'!$F$16</f>
        <v>0</v>
      </c>
      <c r="Y347" s="36">
        <f>SUMIFS(СВЦЭМ!$I$34:$I$777,СВЦЭМ!$A$34:$A$777,$A347,СВЦЭМ!$B$34:$B$777,Y$332)+'СЕТ СН'!$F$16</f>
        <v>0</v>
      </c>
    </row>
    <row r="348" spans="1:25" ht="15.75" hidden="1" x14ac:dyDescent="0.2">
      <c r="A348" s="35">
        <f t="shared" si="9"/>
        <v>44090</v>
      </c>
      <c r="B348" s="36">
        <f>SUMIFS(СВЦЭМ!$I$34:$I$777,СВЦЭМ!$A$34:$A$777,$A348,СВЦЭМ!$B$34:$B$777,B$332)+'СЕТ СН'!$F$16</f>
        <v>0</v>
      </c>
      <c r="C348" s="36">
        <f>SUMIFS(СВЦЭМ!$I$34:$I$777,СВЦЭМ!$A$34:$A$777,$A348,СВЦЭМ!$B$34:$B$777,C$332)+'СЕТ СН'!$F$16</f>
        <v>0</v>
      </c>
      <c r="D348" s="36">
        <f>SUMIFS(СВЦЭМ!$I$34:$I$777,СВЦЭМ!$A$34:$A$777,$A348,СВЦЭМ!$B$34:$B$777,D$332)+'СЕТ СН'!$F$16</f>
        <v>0</v>
      </c>
      <c r="E348" s="36">
        <f>SUMIFS(СВЦЭМ!$I$34:$I$777,СВЦЭМ!$A$34:$A$777,$A348,СВЦЭМ!$B$34:$B$777,E$332)+'СЕТ СН'!$F$16</f>
        <v>0</v>
      </c>
      <c r="F348" s="36">
        <f>SUMIFS(СВЦЭМ!$I$34:$I$777,СВЦЭМ!$A$34:$A$777,$A348,СВЦЭМ!$B$34:$B$777,F$332)+'СЕТ СН'!$F$16</f>
        <v>0</v>
      </c>
      <c r="G348" s="36">
        <f>SUMIFS(СВЦЭМ!$I$34:$I$777,СВЦЭМ!$A$34:$A$777,$A348,СВЦЭМ!$B$34:$B$777,G$332)+'СЕТ СН'!$F$16</f>
        <v>0</v>
      </c>
      <c r="H348" s="36">
        <f>SUMIFS(СВЦЭМ!$I$34:$I$777,СВЦЭМ!$A$34:$A$777,$A348,СВЦЭМ!$B$34:$B$777,H$332)+'СЕТ СН'!$F$16</f>
        <v>0</v>
      </c>
      <c r="I348" s="36">
        <f>SUMIFS(СВЦЭМ!$I$34:$I$777,СВЦЭМ!$A$34:$A$777,$A348,СВЦЭМ!$B$34:$B$777,I$332)+'СЕТ СН'!$F$16</f>
        <v>0</v>
      </c>
      <c r="J348" s="36">
        <f>SUMIFS(СВЦЭМ!$I$34:$I$777,СВЦЭМ!$A$34:$A$777,$A348,СВЦЭМ!$B$34:$B$777,J$332)+'СЕТ СН'!$F$16</f>
        <v>0</v>
      </c>
      <c r="K348" s="36">
        <f>SUMIFS(СВЦЭМ!$I$34:$I$777,СВЦЭМ!$A$34:$A$777,$A348,СВЦЭМ!$B$34:$B$777,K$332)+'СЕТ СН'!$F$16</f>
        <v>0</v>
      </c>
      <c r="L348" s="36">
        <f>SUMIFS(СВЦЭМ!$I$34:$I$777,СВЦЭМ!$A$34:$A$777,$A348,СВЦЭМ!$B$34:$B$777,L$332)+'СЕТ СН'!$F$16</f>
        <v>0</v>
      </c>
      <c r="M348" s="36">
        <f>SUMIFS(СВЦЭМ!$I$34:$I$777,СВЦЭМ!$A$34:$A$777,$A348,СВЦЭМ!$B$34:$B$777,M$332)+'СЕТ СН'!$F$16</f>
        <v>0</v>
      </c>
      <c r="N348" s="36">
        <f>SUMIFS(СВЦЭМ!$I$34:$I$777,СВЦЭМ!$A$34:$A$777,$A348,СВЦЭМ!$B$34:$B$777,N$332)+'СЕТ СН'!$F$16</f>
        <v>0</v>
      </c>
      <c r="O348" s="36">
        <f>SUMIFS(СВЦЭМ!$I$34:$I$777,СВЦЭМ!$A$34:$A$777,$A348,СВЦЭМ!$B$34:$B$777,O$332)+'СЕТ СН'!$F$16</f>
        <v>0</v>
      </c>
      <c r="P348" s="36">
        <f>SUMIFS(СВЦЭМ!$I$34:$I$777,СВЦЭМ!$A$34:$A$777,$A348,СВЦЭМ!$B$34:$B$777,P$332)+'СЕТ СН'!$F$16</f>
        <v>0</v>
      </c>
      <c r="Q348" s="36">
        <f>SUMIFS(СВЦЭМ!$I$34:$I$777,СВЦЭМ!$A$34:$A$777,$A348,СВЦЭМ!$B$34:$B$777,Q$332)+'СЕТ СН'!$F$16</f>
        <v>0</v>
      </c>
      <c r="R348" s="36">
        <f>SUMIFS(СВЦЭМ!$I$34:$I$777,СВЦЭМ!$A$34:$A$777,$A348,СВЦЭМ!$B$34:$B$777,R$332)+'СЕТ СН'!$F$16</f>
        <v>0</v>
      </c>
      <c r="S348" s="36">
        <f>SUMIFS(СВЦЭМ!$I$34:$I$777,СВЦЭМ!$A$34:$A$777,$A348,СВЦЭМ!$B$34:$B$777,S$332)+'СЕТ СН'!$F$16</f>
        <v>0</v>
      </c>
      <c r="T348" s="36">
        <f>SUMIFS(СВЦЭМ!$I$34:$I$777,СВЦЭМ!$A$34:$A$777,$A348,СВЦЭМ!$B$34:$B$777,T$332)+'СЕТ СН'!$F$16</f>
        <v>0</v>
      </c>
      <c r="U348" s="36">
        <f>SUMIFS(СВЦЭМ!$I$34:$I$777,СВЦЭМ!$A$34:$A$777,$A348,СВЦЭМ!$B$34:$B$777,U$332)+'СЕТ СН'!$F$16</f>
        <v>0</v>
      </c>
      <c r="V348" s="36">
        <f>SUMIFS(СВЦЭМ!$I$34:$I$777,СВЦЭМ!$A$34:$A$777,$A348,СВЦЭМ!$B$34:$B$777,V$332)+'СЕТ СН'!$F$16</f>
        <v>0</v>
      </c>
      <c r="W348" s="36">
        <f>SUMIFS(СВЦЭМ!$I$34:$I$777,СВЦЭМ!$A$34:$A$777,$A348,СВЦЭМ!$B$34:$B$777,W$332)+'СЕТ СН'!$F$16</f>
        <v>0</v>
      </c>
      <c r="X348" s="36">
        <f>SUMIFS(СВЦЭМ!$I$34:$I$777,СВЦЭМ!$A$34:$A$777,$A348,СВЦЭМ!$B$34:$B$777,X$332)+'СЕТ СН'!$F$16</f>
        <v>0</v>
      </c>
      <c r="Y348" s="36">
        <f>SUMIFS(СВЦЭМ!$I$34:$I$777,СВЦЭМ!$A$34:$A$777,$A348,СВЦЭМ!$B$34:$B$777,Y$332)+'СЕТ СН'!$F$16</f>
        <v>0</v>
      </c>
    </row>
    <row r="349" spans="1:25" ht="15.75" hidden="1" x14ac:dyDescent="0.2">
      <c r="A349" s="35">
        <f t="shared" si="9"/>
        <v>44091</v>
      </c>
      <c r="B349" s="36">
        <f>SUMIFS(СВЦЭМ!$I$34:$I$777,СВЦЭМ!$A$34:$A$777,$A349,СВЦЭМ!$B$34:$B$777,B$332)+'СЕТ СН'!$F$16</f>
        <v>0</v>
      </c>
      <c r="C349" s="36">
        <f>SUMIFS(СВЦЭМ!$I$34:$I$777,СВЦЭМ!$A$34:$A$777,$A349,СВЦЭМ!$B$34:$B$777,C$332)+'СЕТ СН'!$F$16</f>
        <v>0</v>
      </c>
      <c r="D349" s="36">
        <f>SUMIFS(СВЦЭМ!$I$34:$I$777,СВЦЭМ!$A$34:$A$777,$A349,СВЦЭМ!$B$34:$B$777,D$332)+'СЕТ СН'!$F$16</f>
        <v>0</v>
      </c>
      <c r="E349" s="36">
        <f>SUMIFS(СВЦЭМ!$I$34:$I$777,СВЦЭМ!$A$34:$A$777,$A349,СВЦЭМ!$B$34:$B$777,E$332)+'СЕТ СН'!$F$16</f>
        <v>0</v>
      </c>
      <c r="F349" s="36">
        <f>SUMIFS(СВЦЭМ!$I$34:$I$777,СВЦЭМ!$A$34:$A$777,$A349,СВЦЭМ!$B$34:$B$777,F$332)+'СЕТ СН'!$F$16</f>
        <v>0</v>
      </c>
      <c r="G349" s="36">
        <f>SUMIFS(СВЦЭМ!$I$34:$I$777,СВЦЭМ!$A$34:$A$777,$A349,СВЦЭМ!$B$34:$B$777,G$332)+'СЕТ СН'!$F$16</f>
        <v>0</v>
      </c>
      <c r="H349" s="36">
        <f>SUMIFS(СВЦЭМ!$I$34:$I$777,СВЦЭМ!$A$34:$A$777,$A349,СВЦЭМ!$B$34:$B$777,H$332)+'СЕТ СН'!$F$16</f>
        <v>0</v>
      </c>
      <c r="I349" s="36">
        <f>SUMIFS(СВЦЭМ!$I$34:$I$777,СВЦЭМ!$A$34:$A$777,$A349,СВЦЭМ!$B$34:$B$777,I$332)+'СЕТ СН'!$F$16</f>
        <v>0</v>
      </c>
      <c r="J349" s="36">
        <f>SUMIFS(СВЦЭМ!$I$34:$I$777,СВЦЭМ!$A$34:$A$777,$A349,СВЦЭМ!$B$34:$B$777,J$332)+'СЕТ СН'!$F$16</f>
        <v>0</v>
      </c>
      <c r="K349" s="36">
        <f>SUMIFS(СВЦЭМ!$I$34:$I$777,СВЦЭМ!$A$34:$A$777,$A349,СВЦЭМ!$B$34:$B$777,K$332)+'СЕТ СН'!$F$16</f>
        <v>0</v>
      </c>
      <c r="L349" s="36">
        <f>SUMIFS(СВЦЭМ!$I$34:$I$777,СВЦЭМ!$A$34:$A$777,$A349,СВЦЭМ!$B$34:$B$777,L$332)+'СЕТ СН'!$F$16</f>
        <v>0</v>
      </c>
      <c r="M349" s="36">
        <f>SUMIFS(СВЦЭМ!$I$34:$I$777,СВЦЭМ!$A$34:$A$777,$A349,СВЦЭМ!$B$34:$B$777,M$332)+'СЕТ СН'!$F$16</f>
        <v>0</v>
      </c>
      <c r="N349" s="36">
        <f>SUMIFS(СВЦЭМ!$I$34:$I$777,СВЦЭМ!$A$34:$A$777,$A349,СВЦЭМ!$B$34:$B$777,N$332)+'СЕТ СН'!$F$16</f>
        <v>0</v>
      </c>
      <c r="O349" s="36">
        <f>SUMIFS(СВЦЭМ!$I$34:$I$777,СВЦЭМ!$A$34:$A$777,$A349,СВЦЭМ!$B$34:$B$777,O$332)+'СЕТ СН'!$F$16</f>
        <v>0</v>
      </c>
      <c r="P349" s="36">
        <f>SUMIFS(СВЦЭМ!$I$34:$I$777,СВЦЭМ!$A$34:$A$777,$A349,СВЦЭМ!$B$34:$B$777,P$332)+'СЕТ СН'!$F$16</f>
        <v>0</v>
      </c>
      <c r="Q349" s="36">
        <f>SUMIFS(СВЦЭМ!$I$34:$I$777,СВЦЭМ!$A$34:$A$777,$A349,СВЦЭМ!$B$34:$B$777,Q$332)+'СЕТ СН'!$F$16</f>
        <v>0</v>
      </c>
      <c r="R349" s="36">
        <f>SUMIFS(СВЦЭМ!$I$34:$I$777,СВЦЭМ!$A$34:$A$777,$A349,СВЦЭМ!$B$34:$B$777,R$332)+'СЕТ СН'!$F$16</f>
        <v>0</v>
      </c>
      <c r="S349" s="36">
        <f>SUMIFS(СВЦЭМ!$I$34:$I$777,СВЦЭМ!$A$34:$A$777,$A349,СВЦЭМ!$B$34:$B$777,S$332)+'СЕТ СН'!$F$16</f>
        <v>0</v>
      </c>
      <c r="T349" s="36">
        <f>SUMIFS(СВЦЭМ!$I$34:$I$777,СВЦЭМ!$A$34:$A$777,$A349,СВЦЭМ!$B$34:$B$777,T$332)+'СЕТ СН'!$F$16</f>
        <v>0</v>
      </c>
      <c r="U349" s="36">
        <f>SUMIFS(СВЦЭМ!$I$34:$I$777,СВЦЭМ!$A$34:$A$777,$A349,СВЦЭМ!$B$34:$B$777,U$332)+'СЕТ СН'!$F$16</f>
        <v>0</v>
      </c>
      <c r="V349" s="36">
        <f>SUMIFS(СВЦЭМ!$I$34:$I$777,СВЦЭМ!$A$34:$A$777,$A349,СВЦЭМ!$B$34:$B$777,V$332)+'СЕТ СН'!$F$16</f>
        <v>0</v>
      </c>
      <c r="W349" s="36">
        <f>SUMIFS(СВЦЭМ!$I$34:$I$777,СВЦЭМ!$A$34:$A$777,$A349,СВЦЭМ!$B$34:$B$777,W$332)+'СЕТ СН'!$F$16</f>
        <v>0</v>
      </c>
      <c r="X349" s="36">
        <f>SUMIFS(СВЦЭМ!$I$34:$I$777,СВЦЭМ!$A$34:$A$777,$A349,СВЦЭМ!$B$34:$B$777,X$332)+'СЕТ СН'!$F$16</f>
        <v>0</v>
      </c>
      <c r="Y349" s="36">
        <f>SUMIFS(СВЦЭМ!$I$34:$I$777,СВЦЭМ!$A$34:$A$777,$A349,СВЦЭМ!$B$34:$B$777,Y$332)+'СЕТ СН'!$F$16</f>
        <v>0</v>
      </c>
    </row>
    <row r="350" spans="1:25" ht="15.75" hidden="1" x14ac:dyDescent="0.2">
      <c r="A350" s="35">
        <f t="shared" si="9"/>
        <v>44092</v>
      </c>
      <c r="B350" s="36">
        <f>SUMIFS(СВЦЭМ!$I$34:$I$777,СВЦЭМ!$A$34:$A$777,$A350,СВЦЭМ!$B$34:$B$777,B$332)+'СЕТ СН'!$F$16</f>
        <v>0</v>
      </c>
      <c r="C350" s="36">
        <f>SUMIFS(СВЦЭМ!$I$34:$I$777,СВЦЭМ!$A$34:$A$777,$A350,СВЦЭМ!$B$34:$B$777,C$332)+'СЕТ СН'!$F$16</f>
        <v>0</v>
      </c>
      <c r="D350" s="36">
        <f>SUMIFS(СВЦЭМ!$I$34:$I$777,СВЦЭМ!$A$34:$A$777,$A350,СВЦЭМ!$B$34:$B$777,D$332)+'СЕТ СН'!$F$16</f>
        <v>0</v>
      </c>
      <c r="E350" s="36">
        <f>SUMIFS(СВЦЭМ!$I$34:$I$777,СВЦЭМ!$A$34:$A$777,$A350,СВЦЭМ!$B$34:$B$777,E$332)+'СЕТ СН'!$F$16</f>
        <v>0</v>
      </c>
      <c r="F350" s="36">
        <f>SUMIFS(СВЦЭМ!$I$34:$I$777,СВЦЭМ!$A$34:$A$777,$A350,СВЦЭМ!$B$34:$B$777,F$332)+'СЕТ СН'!$F$16</f>
        <v>0</v>
      </c>
      <c r="G350" s="36">
        <f>SUMIFS(СВЦЭМ!$I$34:$I$777,СВЦЭМ!$A$34:$A$777,$A350,СВЦЭМ!$B$34:$B$777,G$332)+'СЕТ СН'!$F$16</f>
        <v>0</v>
      </c>
      <c r="H350" s="36">
        <f>SUMIFS(СВЦЭМ!$I$34:$I$777,СВЦЭМ!$A$34:$A$777,$A350,СВЦЭМ!$B$34:$B$777,H$332)+'СЕТ СН'!$F$16</f>
        <v>0</v>
      </c>
      <c r="I350" s="36">
        <f>SUMIFS(СВЦЭМ!$I$34:$I$777,СВЦЭМ!$A$34:$A$777,$A350,СВЦЭМ!$B$34:$B$777,I$332)+'СЕТ СН'!$F$16</f>
        <v>0</v>
      </c>
      <c r="J350" s="36">
        <f>SUMIFS(СВЦЭМ!$I$34:$I$777,СВЦЭМ!$A$34:$A$777,$A350,СВЦЭМ!$B$34:$B$777,J$332)+'СЕТ СН'!$F$16</f>
        <v>0</v>
      </c>
      <c r="K350" s="36">
        <f>SUMIFS(СВЦЭМ!$I$34:$I$777,СВЦЭМ!$A$34:$A$777,$A350,СВЦЭМ!$B$34:$B$777,K$332)+'СЕТ СН'!$F$16</f>
        <v>0</v>
      </c>
      <c r="L350" s="36">
        <f>SUMIFS(СВЦЭМ!$I$34:$I$777,СВЦЭМ!$A$34:$A$777,$A350,СВЦЭМ!$B$34:$B$777,L$332)+'СЕТ СН'!$F$16</f>
        <v>0</v>
      </c>
      <c r="M350" s="36">
        <f>SUMIFS(СВЦЭМ!$I$34:$I$777,СВЦЭМ!$A$34:$A$777,$A350,СВЦЭМ!$B$34:$B$777,M$332)+'СЕТ СН'!$F$16</f>
        <v>0</v>
      </c>
      <c r="N350" s="36">
        <f>SUMIFS(СВЦЭМ!$I$34:$I$777,СВЦЭМ!$A$34:$A$777,$A350,СВЦЭМ!$B$34:$B$777,N$332)+'СЕТ СН'!$F$16</f>
        <v>0</v>
      </c>
      <c r="O350" s="36">
        <f>SUMIFS(СВЦЭМ!$I$34:$I$777,СВЦЭМ!$A$34:$A$777,$A350,СВЦЭМ!$B$34:$B$777,O$332)+'СЕТ СН'!$F$16</f>
        <v>0</v>
      </c>
      <c r="P350" s="36">
        <f>SUMIFS(СВЦЭМ!$I$34:$I$777,СВЦЭМ!$A$34:$A$777,$A350,СВЦЭМ!$B$34:$B$777,P$332)+'СЕТ СН'!$F$16</f>
        <v>0</v>
      </c>
      <c r="Q350" s="36">
        <f>SUMIFS(СВЦЭМ!$I$34:$I$777,СВЦЭМ!$A$34:$A$777,$A350,СВЦЭМ!$B$34:$B$777,Q$332)+'СЕТ СН'!$F$16</f>
        <v>0</v>
      </c>
      <c r="R350" s="36">
        <f>SUMIFS(СВЦЭМ!$I$34:$I$777,СВЦЭМ!$A$34:$A$777,$A350,СВЦЭМ!$B$34:$B$777,R$332)+'СЕТ СН'!$F$16</f>
        <v>0</v>
      </c>
      <c r="S350" s="36">
        <f>SUMIFS(СВЦЭМ!$I$34:$I$777,СВЦЭМ!$A$34:$A$777,$A350,СВЦЭМ!$B$34:$B$777,S$332)+'СЕТ СН'!$F$16</f>
        <v>0</v>
      </c>
      <c r="T350" s="36">
        <f>SUMIFS(СВЦЭМ!$I$34:$I$777,СВЦЭМ!$A$34:$A$777,$A350,СВЦЭМ!$B$34:$B$777,T$332)+'СЕТ СН'!$F$16</f>
        <v>0</v>
      </c>
      <c r="U350" s="36">
        <f>SUMIFS(СВЦЭМ!$I$34:$I$777,СВЦЭМ!$A$34:$A$777,$A350,СВЦЭМ!$B$34:$B$777,U$332)+'СЕТ СН'!$F$16</f>
        <v>0</v>
      </c>
      <c r="V350" s="36">
        <f>SUMIFS(СВЦЭМ!$I$34:$I$777,СВЦЭМ!$A$34:$A$777,$A350,СВЦЭМ!$B$34:$B$777,V$332)+'СЕТ СН'!$F$16</f>
        <v>0</v>
      </c>
      <c r="W350" s="36">
        <f>SUMIFS(СВЦЭМ!$I$34:$I$777,СВЦЭМ!$A$34:$A$777,$A350,СВЦЭМ!$B$34:$B$777,W$332)+'СЕТ СН'!$F$16</f>
        <v>0</v>
      </c>
      <c r="X350" s="36">
        <f>SUMIFS(СВЦЭМ!$I$34:$I$777,СВЦЭМ!$A$34:$A$777,$A350,СВЦЭМ!$B$34:$B$777,X$332)+'СЕТ СН'!$F$16</f>
        <v>0</v>
      </c>
      <c r="Y350" s="36">
        <f>SUMIFS(СВЦЭМ!$I$34:$I$777,СВЦЭМ!$A$34:$A$777,$A350,СВЦЭМ!$B$34:$B$777,Y$332)+'СЕТ СН'!$F$16</f>
        <v>0</v>
      </c>
    </row>
    <row r="351" spans="1:25" ht="15.75" hidden="1" x14ac:dyDescent="0.2">
      <c r="A351" s="35">
        <f t="shared" si="9"/>
        <v>44093</v>
      </c>
      <c r="B351" s="36">
        <f>SUMIFS(СВЦЭМ!$I$34:$I$777,СВЦЭМ!$A$34:$A$777,$A351,СВЦЭМ!$B$34:$B$777,B$332)+'СЕТ СН'!$F$16</f>
        <v>0</v>
      </c>
      <c r="C351" s="36">
        <f>SUMIFS(СВЦЭМ!$I$34:$I$777,СВЦЭМ!$A$34:$A$777,$A351,СВЦЭМ!$B$34:$B$777,C$332)+'СЕТ СН'!$F$16</f>
        <v>0</v>
      </c>
      <c r="D351" s="36">
        <f>SUMIFS(СВЦЭМ!$I$34:$I$777,СВЦЭМ!$A$34:$A$777,$A351,СВЦЭМ!$B$34:$B$777,D$332)+'СЕТ СН'!$F$16</f>
        <v>0</v>
      </c>
      <c r="E351" s="36">
        <f>SUMIFS(СВЦЭМ!$I$34:$I$777,СВЦЭМ!$A$34:$A$777,$A351,СВЦЭМ!$B$34:$B$777,E$332)+'СЕТ СН'!$F$16</f>
        <v>0</v>
      </c>
      <c r="F351" s="36">
        <f>SUMIFS(СВЦЭМ!$I$34:$I$777,СВЦЭМ!$A$34:$A$777,$A351,СВЦЭМ!$B$34:$B$777,F$332)+'СЕТ СН'!$F$16</f>
        <v>0</v>
      </c>
      <c r="G351" s="36">
        <f>SUMIFS(СВЦЭМ!$I$34:$I$777,СВЦЭМ!$A$34:$A$777,$A351,СВЦЭМ!$B$34:$B$777,G$332)+'СЕТ СН'!$F$16</f>
        <v>0</v>
      </c>
      <c r="H351" s="36">
        <f>SUMIFS(СВЦЭМ!$I$34:$I$777,СВЦЭМ!$A$34:$A$777,$A351,СВЦЭМ!$B$34:$B$777,H$332)+'СЕТ СН'!$F$16</f>
        <v>0</v>
      </c>
      <c r="I351" s="36">
        <f>SUMIFS(СВЦЭМ!$I$34:$I$777,СВЦЭМ!$A$34:$A$777,$A351,СВЦЭМ!$B$34:$B$777,I$332)+'СЕТ СН'!$F$16</f>
        <v>0</v>
      </c>
      <c r="J351" s="36">
        <f>SUMIFS(СВЦЭМ!$I$34:$I$777,СВЦЭМ!$A$34:$A$777,$A351,СВЦЭМ!$B$34:$B$777,J$332)+'СЕТ СН'!$F$16</f>
        <v>0</v>
      </c>
      <c r="K351" s="36">
        <f>SUMIFS(СВЦЭМ!$I$34:$I$777,СВЦЭМ!$A$34:$A$777,$A351,СВЦЭМ!$B$34:$B$777,K$332)+'СЕТ СН'!$F$16</f>
        <v>0</v>
      </c>
      <c r="L351" s="36">
        <f>SUMIFS(СВЦЭМ!$I$34:$I$777,СВЦЭМ!$A$34:$A$777,$A351,СВЦЭМ!$B$34:$B$777,L$332)+'СЕТ СН'!$F$16</f>
        <v>0</v>
      </c>
      <c r="M351" s="36">
        <f>SUMIFS(СВЦЭМ!$I$34:$I$777,СВЦЭМ!$A$34:$A$777,$A351,СВЦЭМ!$B$34:$B$777,M$332)+'СЕТ СН'!$F$16</f>
        <v>0</v>
      </c>
      <c r="N351" s="36">
        <f>SUMIFS(СВЦЭМ!$I$34:$I$777,СВЦЭМ!$A$34:$A$777,$A351,СВЦЭМ!$B$34:$B$777,N$332)+'СЕТ СН'!$F$16</f>
        <v>0</v>
      </c>
      <c r="O351" s="36">
        <f>SUMIFS(СВЦЭМ!$I$34:$I$777,СВЦЭМ!$A$34:$A$777,$A351,СВЦЭМ!$B$34:$B$777,O$332)+'СЕТ СН'!$F$16</f>
        <v>0</v>
      </c>
      <c r="P351" s="36">
        <f>SUMIFS(СВЦЭМ!$I$34:$I$777,СВЦЭМ!$A$34:$A$777,$A351,СВЦЭМ!$B$34:$B$777,P$332)+'СЕТ СН'!$F$16</f>
        <v>0</v>
      </c>
      <c r="Q351" s="36">
        <f>SUMIFS(СВЦЭМ!$I$34:$I$777,СВЦЭМ!$A$34:$A$777,$A351,СВЦЭМ!$B$34:$B$777,Q$332)+'СЕТ СН'!$F$16</f>
        <v>0</v>
      </c>
      <c r="R351" s="36">
        <f>SUMIFS(СВЦЭМ!$I$34:$I$777,СВЦЭМ!$A$34:$A$777,$A351,СВЦЭМ!$B$34:$B$777,R$332)+'СЕТ СН'!$F$16</f>
        <v>0</v>
      </c>
      <c r="S351" s="36">
        <f>SUMIFS(СВЦЭМ!$I$34:$I$777,СВЦЭМ!$A$34:$A$777,$A351,СВЦЭМ!$B$34:$B$777,S$332)+'СЕТ СН'!$F$16</f>
        <v>0</v>
      </c>
      <c r="T351" s="36">
        <f>SUMIFS(СВЦЭМ!$I$34:$I$777,СВЦЭМ!$A$34:$A$777,$A351,СВЦЭМ!$B$34:$B$777,T$332)+'СЕТ СН'!$F$16</f>
        <v>0</v>
      </c>
      <c r="U351" s="36">
        <f>SUMIFS(СВЦЭМ!$I$34:$I$777,СВЦЭМ!$A$34:$A$777,$A351,СВЦЭМ!$B$34:$B$777,U$332)+'СЕТ СН'!$F$16</f>
        <v>0</v>
      </c>
      <c r="V351" s="36">
        <f>SUMIFS(СВЦЭМ!$I$34:$I$777,СВЦЭМ!$A$34:$A$777,$A351,СВЦЭМ!$B$34:$B$777,V$332)+'СЕТ СН'!$F$16</f>
        <v>0</v>
      </c>
      <c r="W351" s="36">
        <f>SUMIFS(СВЦЭМ!$I$34:$I$777,СВЦЭМ!$A$34:$A$777,$A351,СВЦЭМ!$B$34:$B$777,W$332)+'СЕТ СН'!$F$16</f>
        <v>0</v>
      </c>
      <c r="X351" s="36">
        <f>SUMIFS(СВЦЭМ!$I$34:$I$777,СВЦЭМ!$A$34:$A$777,$A351,СВЦЭМ!$B$34:$B$777,X$332)+'СЕТ СН'!$F$16</f>
        <v>0</v>
      </c>
      <c r="Y351" s="36">
        <f>SUMIFS(СВЦЭМ!$I$34:$I$777,СВЦЭМ!$A$34:$A$777,$A351,СВЦЭМ!$B$34:$B$777,Y$332)+'СЕТ СН'!$F$16</f>
        <v>0</v>
      </c>
    </row>
    <row r="352" spans="1:25" ht="15.75" hidden="1" x14ac:dyDescent="0.2">
      <c r="A352" s="35">
        <f t="shared" si="9"/>
        <v>44094</v>
      </c>
      <c r="B352" s="36">
        <f>SUMIFS(СВЦЭМ!$I$34:$I$777,СВЦЭМ!$A$34:$A$777,$A352,СВЦЭМ!$B$34:$B$777,B$332)+'СЕТ СН'!$F$16</f>
        <v>0</v>
      </c>
      <c r="C352" s="36">
        <f>SUMIFS(СВЦЭМ!$I$34:$I$777,СВЦЭМ!$A$34:$A$777,$A352,СВЦЭМ!$B$34:$B$777,C$332)+'СЕТ СН'!$F$16</f>
        <v>0</v>
      </c>
      <c r="D352" s="36">
        <f>SUMIFS(СВЦЭМ!$I$34:$I$777,СВЦЭМ!$A$34:$A$777,$A352,СВЦЭМ!$B$34:$B$777,D$332)+'СЕТ СН'!$F$16</f>
        <v>0</v>
      </c>
      <c r="E352" s="36">
        <f>SUMIFS(СВЦЭМ!$I$34:$I$777,СВЦЭМ!$A$34:$A$777,$A352,СВЦЭМ!$B$34:$B$777,E$332)+'СЕТ СН'!$F$16</f>
        <v>0</v>
      </c>
      <c r="F352" s="36">
        <f>SUMIFS(СВЦЭМ!$I$34:$I$777,СВЦЭМ!$A$34:$A$777,$A352,СВЦЭМ!$B$34:$B$777,F$332)+'СЕТ СН'!$F$16</f>
        <v>0</v>
      </c>
      <c r="G352" s="36">
        <f>SUMIFS(СВЦЭМ!$I$34:$I$777,СВЦЭМ!$A$34:$A$777,$A352,СВЦЭМ!$B$34:$B$777,G$332)+'СЕТ СН'!$F$16</f>
        <v>0</v>
      </c>
      <c r="H352" s="36">
        <f>SUMIFS(СВЦЭМ!$I$34:$I$777,СВЦЭМ!$A$34:$A$777,$A352,СВЦЭМ!$B$34:$B$777,H$332)+'СЕТ СН'!$F$16</f>
        <v>0</v>
      </c>
      <c r="I352" s="36">
        <f>SUMIFS(СВЦЭМ!$I$34:$I$777,СВЦЭМ!$A$34:$A$777,$A352,СВЦЭМ!$B$34:$B$777,I$332)+'СЕТ СН'!$F$16</f>
        <v>0</v>
      </c>
      <c r="J352" s="36">
        <f>SUMIFS(СВЦЭМ!$I$34:$I$777,СВЦЭМ!$A$34:$A$777,$A352,СВЦЭМ!$B$34:$B$777,J$332)+'СЕТ СН'!$F$16</f>
        <v>0</v>
      </c>
      <c r="K352" s="36">
        <f>SUMIFS(СВЦЭМ!$I$34:$I$777,СВЦЭМ!$A$34:$A$777,$A352,СВЦЭМ!$B$34:$B$777,K$332)+'СЕТ СН'!$F$16</f>
        <v>0</v>
      </c>
      <c r="L352" s="36">
        <f>SUMIFS(СВЦЭМ!$I$34:$I$777,СВЦЭМ!$A$34:$A$777,$A352,СВЦЭМ!$B$34:$B$777,L$332)+'СЕТ СН'!$F$16</f>
        <v>0</v>
      </c>
      <c r="M352" s="36">
        <f>SUMIFS(СВЦЭМ!$I$34:$I$777,СВЦЭМ!$A$34:$A$777,$A352,СВЦЭМ!$B$34:$B$777,M$332)+'СЕТ СН'!$F$16</f>
        <v>0</v>
      </c>
      <c r="N352" s="36">
        <f>SUMIFS(СВЦЭМ!$I$34:$I$777,СВЦЭМ!$A$34:$A$777,$A352,СВЦЭМ!$B$34:$B$777,N$332)+'СЕТ СН'!$F$16</f>
        <v>0</v>
      </c>
      <c r="O352" s="36">
        <f>SUMIFS(СВЦЭМ!$I$34:$I$777,СВЦЭМ!$A$34:$A$777,$A352,СВЦЭМ!$B$34:$B$777,O$332)+'СЕТ СН'!$F$16</f>
        <v>0</v>
      </c>
      <c r="P352" s="36">
        <f>SUMIFS(СВЦЭМ!$I$34:$I$777,СВЦЭМ!$A$34:$A$777,$A352,СВЦЭМ!$B$34:$B$777,P$332)+'СЕТ СН'!$F$16</f>
        <v>0</v>
      </c>
      <c r="Q352" s="36">
        <f>SUMIFS(СВЦЭМ!$I$34:$I$777,СВЦЭМ!$A$34:$A$777,$A352,СВЦЭМ!$B$34:$B$777,Q$332)+'СЕТ СН'!$F$16</f>
        <v>0</v>
      </c>
      <c r="R352" s="36">
        <f>SUMIFS(СВЦЭМ!$I$34:$I$777,СВЦЭМ!$A$34:$A$777,$A352,СВЦЭМ!$B$34:$B$777,R$332)+'СЕТ СН'!$F$16</f>
        <v>0</v>
      </c>
      <c r="S352" s="36">
        <f>SUMIFS(СВЦЭМ!$I$34:$I$777,СВЦЭМ!$A$34:$A$777,$A352,СВЦЭМ!$B$34:$B$777,S$332)+'СЕТ СН'!$F$16</f>
        <v>0</v>
      </c>
      <c r="T352" s="36">
        <f>SUMIFS(СВЦЭМ!$I$34:$I$777,СВЦЭМ!$A$34:$A$777,$A352,СВЦЭМ!$B$34:$B$777,T$332)+'СЕТ СН'!$F$16</f>
        <v>0</v>
      </c>
      <c r="U352" s="36">
        <f>SUMIFS(СВЦЭМ!$I$34:$I$777,СВЦЭМ!$A$34:$A$777,$A352,СВЦЭМ!$B$34:$B$777,U$332)+'СЕТ СН'!$F$16</f>
        <v>0</v>
      </c>
      <c r="V352" s="36">
        <f>SUMIFS(СВЦЭМ!$I$34:$I$777,СВЦЭМ!$A$34:$A$777,$A352,СВЦЭМ!$B$34:$B$777,V$332)+'СЕТ СН'!$F$16</f>
        <v>0</v>
      </c>
      <c r="W352" s="36">
        <f>SUMIFS(СВЦЭМ!$I$34:$I$777,СВЦЭМ!$A$34:$A$777,$A352,СВЦЭМ!$B$34:$B$777,W$332)+'СЕТ СН'!$F$16</f>
        <v>0</v>
      </c>
      <c r="X352" s="36">
        <f>SUMIFS(СВЦЭМ!$I$34:$I$777,СВЦЭМ!$A$34:$A$777,$A352,СВЦЭМ!$B$34:$B$777,X$332)+'СЕТ СН'!$F$16</f>
        <v>0</v>
      </c>
      <c r="Y352" s="36">
        <f>SUMIFS(СВЦЭМ!$I$34:$I$777,СВЦЭМ!$A$34:$A$777,$A352,СВЦЭМ!$B$34:$B$777,Y$332)+'СЕТ СН'!$F$16</f>
        <v>0</v>
      </c>
    </row>
    <row r="353" spans="1:27" ht="15.75" hidden="1" x14ac:dyDescent="0.2">
      <c r="A353" s="35">
        <f t="shared" si="9"/>
        <v>44095</v>
      </c>
      <c r="B353" s="36">
        <f>SUMIFS(СВЦЭМ!$I$34:$I$777,СВЦЭМ!$A$34:$A$777,$A353,СВЦЭМ!$B$34:$B$777,B$332)+'СЕТ СН'!$F$16</f>
        <v>0</v>
      </c>
      <c r="C353" s="36">
        <f>SUMIFS(СВЦЭМ!$I$34:$I$777,СВЦЭМ!$A$34:$A$777,$A353,СВЦЭМ!$B$34:$B$777,C$332)+'СЕТ СН'!$F$16</f>
        <v>0</v>
      </c>
      <c r="D353" s="36">
        <f>SUMIFS(СВЦЭМ!$I$34:$I$777,СВЦЭМ!$A$34:$A$777,$A353,СВЦЭМ!$B$34:$B$777,D$332)+'СЕТ СН'!$F$16</f>
        <v>0</v>
      </c>
      <c r="E353" s="36">
        <f>SUMIFS(СВЦЭМ!$I$34:$I$777,СВЦЭМ!$A$34:$A$777,$A353,СВЦЭМ!$B$34:$B$777,E$332)+'СЕТ СН'!$F$16</f>
        <v>0</v>
      </c>
      <c r="F353" s="36">
        <f>SUMIFS(СВЦЭМ!$I$34:$I$777,СВЦЭМ!$A$34:$A$777,$A353,СВЦЭМ!$B$34:$B$777,F$332)+'СЕТ СН'!$F$16</f>
        <v>0</v>
      </c>
      <c r="G353" s="36">
        <f>SUMIFS(СВЦЭМ!$I$34:$I$777,СВЦЭМ!$A$34:$A$777,$A353,СВЦЭМ!$B$34:$B$777,G$332)+'СЕТ СН'!$F$16</f>
        <v>0</v>
      </c>
      <c r="H353" s="36">
        <f>SUMIFS(СВЦЭМ!$I$34:$I$777,СВЦЭМ!$A$34:$A$777,$A353,СВЦЭМ!$B$34:$B$777,H$332)+'СЕТ СН'!$F$16</f>
        <v>0</v>
      </c>
      <c r="I353" s="36">
        <f>SUMIFS(СВЦЭМ!$I$34:$I$777,СВЦЭМ!$A$34:$A$777,$A353,СВЦЭМ!$B$34:$B$777,I$332)+'СЕТ СН'!$F$16</f>
        <v>0</v>
      </c>
      <c r="J353" s="36">
        <f>SUMIFS(СВЦЭМ!$I$34:$I$777,СВЦЭМ!$A$34:$A$777,$A353,СВЦЭМ!$B$34:$B$777,J$332)+'СЕТ СН'!$F$16</f>
        <v>0</v>
      </c>
      <c r="K353" s="36">
        <f>SUMIFS(СВЦЭМ!$I$34:$I$777,СВЦЭМ!$A$34:$A$777,$A353,СВЦЭМ!$B$34:$B$777,K$332)+'СЕТ СН'!$F$16</f>
        <v>0</v>
      </c>
      <c r="L353" s="36">
        <f>SUMIFS(СВЦЭМ!$I$34:$I$777,СВЦЭМ!$A$34:$A$777,$A353,СВЦЭМ!$B$34:$B$777,L$332)+'СЕТ СН'!$F$16</f>
        <v>0</v>
      </c>
      <c r="M353" s="36">
        <f>SUMIFS(СВЦЭМ!$I$34:$I$777,СВЦЭМ!$A$34:$A$777,$A353,СВЦЭМ!$B$34:$B$777,M$332)+'СЕТ СН'!$F$16</f>
        <v>0</v>
      </c>
      <c r="N353" s="36">
        <f>SUMIFS(СВЦЭМ!$I$34:$I$777,СВЦЭМ!$A$34:$A$777,$A353,СВЦЭМ!$B$34:$B$777,N$332)+'СЕТ СН'!$F$16</f>
        <v>0</v>
      </c>
      <c r="O353" s="36">
        <f>SUMIFS(СВЦЭМ!$I$34:$I$777,СВЦЭМ!$A$34:$A$777,$A353,СВЦЭМ!$B$34:$B$777,O$332)+'СЕТ СН'!$F$16</f>
        <v>0</v>
      </c>
      <c r="P353" s="36">
        <f>SUMIFS(СВЦЭМ!$I$34:$I$777,СВЦЭМ!$A$34:$A$777,$A353,СВЦЭМ!$B$34:$B$777,P$332)+'СЕТ СН'!$F$16</f>
        <v>0</v>
      </c>
      <c r="Q353" s="36">
        <f>SUMIFS(СВЦЭМ!$I$34:$I$777,СВЦЭМ!$A$34:$A$777,$A353,СВЦЭМ!$B$34:$B$777,Q$332)+'СЕТ СН'!$F$16</f>
        <v>0</v>
      </c>
      <c r="R353" s="36">
        <f>SUMIFS(СВЦЭМ!$I$34:$I$777,СВЦЭМ!$A$34:$A$777,$A353,СВЦЭМ!$B$34:$B$777,R$332)+'СЕТ СН'!$F$16</f>
        <v>0</v>
      </c>
      <c r="S353" s="36">
        <f>SUMIFS(СВЦЭМ!$I$34:$I$777,СВЦЭМ!$A$34:$A$777,$A353,СВЦЭМ!$B$34:$B$777,S$332)+'СЕТ СН'!$F$16</f>
        <v>0</v>
      </c>
      <c r="T353" s="36">
        <f>SUMIFS(СВЦЭМ!$I$34:$I$777,СВЦЭМ!$A$34:$A$777,$A353,СВЦЭМ!$B$34:$B$777,T$332)+'СЕТ СН'!$F$16</f>
        <v>0</v>
      </c>
      <c r="U353" s="36">
        <f>SUMIFS(СВЦЭМ!$I$34:$I$777,СВЦЭМ!$A$34:$A$777,$A353,СВЦЭМ!$B$34:$B$777,U$332)+'СЕТ СН'!$F$16</f>
        <v>0</v>
      </c>
      <c r="V353" s="36">
        <f>SUMIFS(СВЦЭМ!$I$34:$I$777,СВЦЭМ!$A$34:$A$777,$A353,СВЦЭМ!$B$34:$B$777,V$332)+'СЕТ СН'!$F$16</f>
        <v>0</v>
      </c>
      <c r="W353" s="36">
        <f>SUMIFS(СВЦЭМ!$I$34:$I$777,СВЦЭМ!$A$34:$A$777,$A353,СВЦЭМ!$B$34:$B$777,W$332)+'СЕТ СН'!$F$16</f>
        <v>0</v>
      </c>
      <c r="X353" s="36">
        <f>SUMIFS(СВЦЭМ!$I$34:$I$777,СВЦЭМ!$A$34:$A$777,$A353,СВЦЭМ!$B$34:$B$777,X$332)+'СЕТ СН'!$F$16</f>
        <v>0</v>
      </c>
      <c r="Y353" s="36">
        <f>SUMIFS(СВЦЭМ!$I$34:$I$777,СВЦЭМ!$A$34:$A$777,$A353,СВЦЭМ!$B$34:$B$777,Y$332)+'СЕТ СН'!$F$16</f>
        <v>0</v>
      </c>
    </row>
    <row r="354" spans="1:27" ht="15.75" hidden="1" x14ac:dyDescent="0.2">
      <c r="A354" s="35">
        <f t="shared" si="9"/>
        <v>44096</v>
      </c>
      <c r="B354" s="36">
        <f>SUMIFS(СВЦЭМ!$I$34:$I$777,СВЦЭМ!$A$34:$A$777,$A354,СВЦЭМ!$B$34:$B$777,B$332)+'СЕТ СН'!$F$16</f>
        <v>0</v>
      </c>
      <c r="C354" s="36">
        <f>SUMIFS(СВЦЭМ!$I$34:$I$777,СВЦЭМ!$A$34:$A$777,$A354,СВЦЭМ!$B$34:$B$777,C$332)+'СЕТ СН'!$F$16</f>
        <v>0</v>
      </c>
      <c r="D354" s="36">
        <f>SUMIFS(СВЦЭМ!$I$34:$I$777,СВЦЭМ!$A$34:$A$777,$A354,СВЦЭМ!$B$34:$B$777,D$332)+'СЕТ СН'!$F$16</f>
        <v>0</v>
      </c>
      <c r="E354" s="36">
        <f>SUMIFS(СВЦЭМ!$I$34:$I$777,СВЦЭМ!$A$34:$A$777,$A354,СВЦЭМ!$B$34:$B$777,E$332)+'СЕТ СН'!$F$16</f>
        <v>0</v>
      </c>
      <c r="F354" s="36">
        <f>SUMIFS(СВЦЭМ!$I$34:$I$777,СВЦЭМ!$A$34:$A$777,$A354,СВЦЭМ!$B$34:$B$777,F$332)+'СЕТ СН'!$F$16</f>
        <v>0</v>
      </c>
      <c r="G354" s="36">
        <f>SUMIFS(СВЦЭМ!$I$34:$I$777,СВЦЭМ!$A$34:$A$777,$A354,СВЦЭМ!$B$34:$B$777,G$332)+'СЕТ СН'!$F$16</f>
        <v>0</v>
      </c>
      <c r="H354" s="36">
        <f>SUMIFS(СВЦЭМ!$I$34:$I$777,СВЦЭМ!$A$34:$A$777,$A354,СВЦЭМ!$B$34:$B$777,H$332)+'СЕТ СН'!$F$16</f>
        <v>0</v>
      </c>
      <c r="I354" s="36">
        <f>SUMIFS(СВЦЭМ!$I$34:$I$777,СВЦЭМ!$A$34:$A$777,$A354,СВЦЭМ!$B$34:$B$777,I$332)+'СЕТ СН'!$F$16</f>
        <v>0</v>
      </c>
      <c r="J354" s="36">
        <f>SUMIFS(СВЦЭМ!$I$34:$I$777,СВЦЭМ!$A$34:$A$777,$A354,СВЦЭМ!$B$34:$B$777,J$332)+'СЕТ СН'!$F$16</f>
        <v>0</v>
      </c>
      <c r="K354" s="36">
        <f>SUMIFS(СВЦЭМ!$I$34:$I$777,СВЦЭМ!$A$34:$A$777,$A354,СВЦЭМ!$B$34:$B$777,K$332)+'СЕТ СН'!$F$16</f>
        <v>0</v>
      </c>
      <c r="L354" s="36">
        <f>SUMIFS(СВЦЭМ!$I$34:$I$777,СВЦЭМ!$A$34:$A$777,$A354,СВЦЭМ!$B$34:$B$777,L$332)+'СЕТ СН'!$F$16</f>
        <v>0</v>
      </c>
      <c r="M354" s="36">
        <f>SUMIFS(СВЦЭМ!$I$34:$I$777,СВЦЭМ!$A$34:$A$777,$A354,СВЦЭМ!$B$34:$B$777,M$332)+'СЕТ СН'!$F$16</f>
        <v>0</v>
      </c>
      <c r="N354" s="36">
        <f>SUMIFS(СВЦЭМ!$I$34:$I$777,СВЦЭМ!$A$34:$A$777,$A354,СВЦЭМ!$B$34:$B$777,N$332)+'СЕТ СН'!$F$16</f>
        <v>0</v>
      </c>
      <c r="O354" s="36">
        <f>SUMIFS(СВЦЭМ!$I$34:$I$777,СВЦЭМ!$A$34:$A$777,$A354,СВЦЭМ!$B$34:$B$777,O$332)+'СЕТ СН'!$F$16</f>
        <v>0</v>
      </c>
      <c r="P354" s="36">
        <f>SUMIFS(СВЦЭМ!$I$34:$I$777,СВЦЭМ!$A$34:$A$777,$A354,СВЦЭМ!$B$34:$B$777,P$332)+'СЕТ СН'!$F$16</f>
        <v>0</v>
      </c>
      <c r="Q354" s="36">
        <f>SUMIFS(СВЦЭМ!$I$34:$I$777,СВЦЭМ!$A$34:$A$777,$A354,СВЦЭМ!$B$34:$B$777,Q$332)+'СЕТ СН'!$F$16</f>
        <v>0</v>
      </c>
      <c r="R354" s="36">
        <f>SUMIFS(СВЦЭМ!$I$34:$I$777,СВЦЭМ!$A$34:$A$777,$A354,СВЦЭМ!$B$34:$B$777,R$332)+'СЕТ СН'!$F$16</f>
        <v>0</v>
      </c>
      <c r="S354" s="36">
        <f>SUMIFS(СВЦЭМ!$I$34:$I$777,СВЦЭМ!$A$34:$A$777,$A354,СВЦЭМ!$B$34:$B$777,S$332)+'СЕТ СН'!$F$16</f>
        <v>0</v>
      </c>
      <c r="T354" s="36">
        <f>SUMIFS(СВЦЭМ!$I$34:$I$777,СВЦЭМ!$A$34:$A$777,$A354,СВЦЭМ!$B$34:$B$777,T$332)+'СЕТ СН'!$F$16</f>
        <v>0</v>
      </c>
      <c r="U354" s="36">
        <f>SUMIFS(СВЦЭМ!$I$34:$I$777,СВЦЭМ!$A$34:$A$777,$A354,СВЦЭМ!$B$34:$B$777,U$332)+'СЕТ СН'!$F$16</f>
        <v>0</v>
      </c>
      <c r="V354" s="36">
        <f>SUMIFS(СВЦЭМ!$I$34:$I$777,СВЦЭМ!$A$34:$A$777,$A354,СВЦЭМ!$B$34:$B$777,V$332)+'СЕТ СН'!$F$16</f>
        <v>0</v>
      </c>
      <c r="W354" s="36">
        <f>SUMIFS(СВЦЭМ!$I$34:$I$777,СВЦЭМ!$A$34:$A$777,$A354,СВЦЭМ!$B$34:$B$777,W$332)+'СЕТ СН'!$F$16</f>
        <v>0</v>
      </c>
      <c r="X354" s="36">
        <f>SUMIFS(СВЦЭМ!$I$34:$I$777,СВЦЭМ!$A$34:$A$777,$A354,СВЦЭМ!$B$34:$B$777,X$332)+'СЕТ СН'!$F$16</f>
        <v>0</v>
      </c>
      <c r="Y354" s="36">
        <f>SUMIFS(СВЦЭМ!$I$34:$I$777,СВЦЭМ!$A$34:$A$777,$A354,СВЦЭМ!$B$34:$B$777,Y$332)+'СЕТ СН'!$F$16</f>
        <v>0</v>
      </c>
    </row>
    <row r="355" spans="1:27" ht="15.75" hidden="1" x14ac:dyDescent="0.2">
      <c r="A355" s="35">
        <f t="shared" si="9"/>
        <v>44097</v>
      </c>
      <c r="B355" s="36">
        <f>SUMIFS(СВЦЭМ!$I$34:$I$777,СВЦЭМ!$A$34:$A$777,$A355,СВЦЭМ!$B$34:$B$777,B$332)+'СЕТ СН'!$F$16</f>
        <v>0</v>
      </c>
      <c r="C355" s="36">
        <f>SUMIFS(СВЦЭМ!$I$34:$I$777,СВЦЭМ!$A$34:$A$777,$A355,СВЦЭМ!$B$34:$B$777,C$332)+'СЕТ СН'!$F$16</f>
        <v>0</v>
      </c>
      <c r="D355" s="36">
        <f>SUMIFS(СВЦЭМ!$I$34:$I$777,СВЦЭМ!$A$34:$A$777,$A355,СВЦЭМ!$B$34:$B$777,D$332)+'СЕТ СН'!$F$16</f>
        <v>0</v>
      </c>
      <c r="E355" s="36">
        <f>SUMIFS(СВЦЭМ!$I$34:$I$777,СВЦЭМ!$A$34:$A$777,$A355,СВЦЭМ!$B$34:$B$777,E$332)+'СЕТ СН'!$F$16</f>
        <v>0</v>
      </c>
      <c r="F355" s="36">
        <f>SUMIFS(СВЦЭМ!$I$34:$I$777,СВЦЭМ!$A$34:$A$777,$A355,СВЦЭМ!$B$34:$B$777,F$332)+'СЕТ СН'!$F$16</f>
        <v>0</v>
      </c>
      <c r="G355" s="36">
        <f>SUMIFS(СВЦЭМ!$I$34:$I$777,СВЦЭМ!$A$34:$A$777,$A355,СВЦЭМ!$B$34:$B$777,G$332)+'СЕТ СН'!$F$16</f>
        <v>0</v>
      </c>
      <c r="H355" s="36">
        <f>SUMIFS(СВЦЭМ!$I$34:$I$777,СВЦЭМ!$A$34:$A$777,$A355,СВЦЭМ!$B$34:$B$777,H$332)+'СЕТ СН'!$F$16</f>
        <v>0</v>
      </c>
      <c r="I355" s="36">
        <f>SUMIFS(СВЦЭМ!$I$34:$I$777,СВЦЭМ!$A$34:$A$777,$A355,СВЦЭМ!$B$34:$B$777,I$332)+'СЕТ СН'!$F$16</f>
        <v>0</v>
      </c>
      <c r="J355" s="36">
        <f>SUMIFS(СВЦЭМ!$I$34:$I$777,СВЦЭМ!$A$34:$A$777,$A355,СВЦЭМ!$B$34:$B$777,J$332)+'СЕТ СН'!$F$16</f>
        <v>0</v>
      </c>
      <c r="K355" s="36">
        <f>SUMIFS(СВЦЭМ!$I$34:$I$777,СВЦЭМ!$A$34:$A$777,$A355,СВЦЭМ!$B$34:$B$777,K$332)+'СЕТ СН'!$F$16</f>
        <v>0</v>
      </c>
      <c r="L355" s="36">
        <f>SUMIFS(СВЦЭМ!$I$34:$I$777,СВЦЭМ!$A$34:$A$777,$A355,СВЦЭМ!$B$34:$B$777,L$332)+'СЕТ СН'!$F$16</f>
        <v>0</v>
      </c>
      <c r="M355" s="36">
        <f>SUMIFS(СВЦЭМ!$I$34:$I$777,СВЦЭМ!$A$34:$A$777,$A355,СВЦЭМ!$B$34:$B$777,M$332)+'СЕТ СН'!$F$16</f>
        <v>0</v>
      </c>
      <c r="N355" s="36">
        <f>SUMIFS(СВЦЭМ!$I$34:$I$777,СВЦЭМ!$A$34:$A$777,$A355,СВЦЭМ!$B$34:$B$777,N$332)+'СЕТ СН'!$F$16</f>
        <v>0</v>
      </c>
      <c r="O355" s="36">
        <f>SUMIFS(СВЦЭМ!$I$34:$I$777,СВЦЭМ!$A$34:$A$777,$A355,СВЦЭМ!$B$34:$B$777,O$332)+'СЕТ СН'!$F$16</f>
        <v>0</v>
      </c>
      <c r="P355" s="36">
        <f>SUMIFS(СВЦЭМ!$I$34:$I$777,СВЦЭМ!$A$34:$A$777,$A355,СВЦЭМ!$B$34:$B$777,P$332)+'СЕТ СН'!$F$16</f>
        <v>0</v>
      </c>
      <c r="Q355" s="36">
        <f>SUMIFS(СВЦЭМ!$I$34:$I$777,СВЦЭМ!$A$34:$A$777,$A355,СВЦЭМ!$B$34:$B$777,Q$332)+'СЕТ СН'!$F$16</f>
        <v>0</v>
      </c>
      <c r="R355" s="36">
        <f>SUMIFS(СВЦЭМ!$I$34:$I$777,СВЦЭМ!$A$34:$A$777,$A355,СВЦЭМ!$B$34:$B$777,R$332)+'СЕТ СН'!$F$16</f>
        <v>0</v>
      </c>
      <c r="S355" s="36">
        <f>SUMIFS(СВЦЭМ!$I$34:$I$777,СВЦЭМ!$A$34:$A$777,$A355,СВЦЭМ!$B$34:$B$777,S$332)+'СЕТ СН'!$F$16</f>
        <v>0</v>
      </c>
      <c r="T355" s="36">
        <f>SUMIFS(СВЦЭМ!$I$34:$I$777,СВЦЭМ!$A$34:$A$777,$A355,СВЦЭМ!$B$34:$B$777,T$332)+'СЕТ СН'!$F$16</f>
        <v>0</v>
      </c>
      <c r="U355" s="36">
        <f>SUMIFS(СВЦЭМ!$I$34:$I$777,СВЦЭМ!$A$34:$A$777,$A355,СВЦЭМ!$B$34:$B$777,U$332)+'СЕТ СН'!$F$16</f>
        <v>0</v>
      </c>
      <c r="V355" s="36">
        <f>SUMIFS(СВЦЭМ!$I$34:$I$777,СВЦЭМ!$A$34:$A$777,$A355,СВЦЭМ!$B$34:$B$777,V$332)+'СЕТ СН'!$F$16</f>
        <v>0</v>
      </c>
      <c r="W355" s="36">
        <f>SUMIFS(СВЦЭМ!$I$34:$I$777,СВЦЭМ!$A$34:$A$777,$A355,СВЦЭМ!$B$34:$B$777,W$332)+'СЕТ СН'!$F$16</f>
        <v>0</v>
      </c>
      <c r="X355" s="36">
        <f>SUMIFS(СВЦЭМ!$I$34:$I$777,СВЦЭМ!$A$34:$A$777,$A355,СВЦЭМ!$B$34:$B$777,X$332)+'СЕТ СН'!$F$16</f>
        <v>0</v>
      </c>
      <c r="Y355" s="36">
        <f>SUMIFS(СВЦЭМ!$I$34:$I$777,СВЦЭМ!$A$34:$A$777,$A355,СВЦЭМ!$B$34:$B$777,Y$332)+'СЕТ СН'!$F$16</f>
        <v>0</v>
      </c>
    </row>
    <row r="356" spans="1:27" ht="15.75" hidden="1" x14ac:dyDescent="0.2">
      <c r="A356" s="35">
        <f t="shared" si="9"/>
        <v>44098</v>
      </c>
      <c r="B356" s="36">
        <f>SUMIFS(СВЦЭМ!$I$34:$I$777,СВЦЭМ!$A$34:$A$777,$A356,СВЦЭМ!$B$34:$B$777,B$332)+'СЕТ СН'!$F$16</f>
        <v>0</v>
      </c>
      <c r="C356" s="36">
        <f>SUMIFS(СВЦЭМ!$I$34:$I$777,СВЦЭМ!$A$34:$A$777,$A356,СВЦЭМ!$B$34:$B$777,C$332)+'СЕТ СН'!$F$16</f>
        <v>0</v>
      </c>
      <c r="D356" s="36">
        <f>SUMIFS(СВЦЭМ!$I$34:$I$777,СВЦЭМ!$A$34:$A$777,$A356,СВЦЭМ!$B$34:$B$777,D$332)+'СЕТ СН'!$F$16</f>
        <v>0</v>
      </c>
      <c r="E356" s="36">
        <f>SUMIFS(СВЦЭМ!$I$34:$I$777,СВЦЭМ!$A$34:$A$777,$A356,СВЦЭМ!$B$34:$B$777,E$332)+'СЕТ СН'!$F$16</f>
        <v>0</v>
      </c>
      <c r="F356" s="36">
        <f>SUMIFS(СВЦЭМ!$I$34:$I$777,СВЦЭМ!$A$34:$A$777,$A356,СВЦЭМ!$B$34:$B$777,F$332)+'СЕТ СН'!$F$16</f>
        <v>0</v>
      </c>
      <c r="G356" s="36">
        <f>SUMIFS(СВЦЭМ!$I$34:$I$777,СВЦЭМ!$A$34:$A$777,$A356,СВЦЭМ!$B$34:$B$777,G$332)+'СЕТ СН'!$F$16</f>
        <v>0</v>
      </c>
      <c r="H356" s="36">
        <f>SUMIFS(СВЦЭМ!$I$34:$I$777,СВЦЭМ!$A$34:$A$777,$A356,СВЦЭМ!$B$34:$B$777,H$332)+'СЕТ СН'!$F$16</f>
        <v>0</v>
      </c>
      <c r="I356" s="36">
        <f>SUMIFS(СВЦЭМ!$I$34:$I$777,СВЦЭМ!$A$34:$A$777,$A356,СВЦЭМ!$B$34:$B$777,I$332)+'СЕТ СН'!$F$16</f>
        <v>0</v>
      </c>
      <c r="J356" s="36">
        <f>SUMIFS(СВЦЭМ!$I$34:$I$777,СВЦЭМ!$A$34:$A$777,$A356,СВЦЭМ!$B$34:$B$777,J$332)+'СЕТ СН'!$F$16</f>
        <v>0</v>
      </c>
      <c r="K356" s="36">
        <f>SUMIFS(СВЦЭМ!$I$34:$I$777,СВЦЭМ!$A$34:$A$777,$A356,СВЦЭМ!$B$34:$B$777,K$332)+'СЕТ СН'!$F$16</f>
        <v>0</v>
      </c>
      <c r="L356" s="36">
        <f>SUMIFS(СВЦЭМ!$I$34:$I$777,СВЦЭМ!$A$34:$A$777,$A356,СВЦЭМ!$B$34:$B$777,L$332)+'СЕТ СН'!$F$16</f>
        <v>0</v>
      </c>
      <c r="M356" s="36">
        <f>SUMIFS(СВЦЭМ!$I$34:$I$777,СВЦЭМ!$A$34:$A$777,$A356,СВЦЭМ!$B$34:$B$777,M$332)+'СЕТ СН'!$F$16</f>
        <v>0</v>
      </c>
      <c r="N356" s="36">
        <f>SUMIFS(СВЦЭМ!$I$34:$I$777,СВЦЭМ!$A$34:$A$777,$A356,СВЦЭМ!$B$34:$B$777,N$332)+'СЕТ СН'!$F$16</f>
        <v>0</v>
      </c>
      <c r="O356" s="36">
        <f>SUMIFS(СВЦЭМ!$I$34:$I$777,СВЦЭМ!$A$34:$A$777,$A356,СВЦЭМ!$B$34:$B$777,O$332)+'СЕТ СН'!$F$16</f>
        <v>0</v>
      </c>
      <c r="P356" s="36">
        <f>SUMIFS(СВЦЭМ!$I$34:$I$777,СВЦЭМ!$A$34:$A$777,$A356,СВЦЭМ!$B$34:$B$777,P$332)+'СЕТ СН'!$F$16</f>
        <v>0</v>
      </c>
      <c r="Q356" s="36">
        <f>SUMIFS(СВЦЭМ!$I$34:$I$777,СВЦЭМ!$A$34:$A$777,$A356,СВЦЭМ!$B$34:$B$777,Q$332)+'СЕТ СН'!$F$16</f>
        <v>0</v>
      </c>
      <c r="R356" s="36">
        <f>SUMIFS(СВЦЭМ!$I$34:$I$777,СВЦЭМ!$A$34:$A$777,$A356,СВЦЭМ!$B$34:$B$777,R$332)+'СЕТ СН'!$F$16</f>
        <v>0</v>
      </c>
      <c r="S356" s="36">
        <f>SUMIFS(СВЦЭМ!$I$34:$I$777,СВЦЭМ!$A$34:$A$777,$A356,СВЦЭМ!$B$34:$B$777,S$332)+'СЕТ СН'!$F$16</f>
        <v>0</v>
      </c>
      <c r="T356" s="36">
        <f>SUMIFS(СВЦЭМ!$I$34:$I$777,СВЦЭМ!$A$34:$A$777,$A356,СВЦЭМ!$B$34:$B$777,T$332)+'СЕТ СН'!$F$16</f>
        <v>0</v>
      </c>
      <c r="U356" s="36">
        <f>SUMIFS(СВЦЭМ!$I$34:$I$777,СВЦЭМ!$A$34:$A$777,$A356,СВЦЭМ!$B$34:$B$777,U$332)+'СЕТ СН'!$F$16</f>
        <v>0</v>
      </c>
      <c r="V356" s="36">
        <f>SUMIFS(СВЦЭМ!$I$34:$I$777,СВЦЭМ!$A$34:$A$777,$A356,СВЦЭМ!$B$34:$B$777,V$332)+'СЕТ СН'!$F$16</f>
        <v>0</v>
      </c>
      <c r="W356" s="36">
        <f>SUMIFS(СВЦЭМ!$I$34:$I$777,СВЦЭМ!$A$34:$A$777,$A356,СВЦЭМ!$B$34:$B$777,W$332)+'СЕТ СН'!$F$16</f>
        <v>0</v>
      </c>
      <c r="X356" s="36">
        <f>SUMIFS(СВЦЭМ!$I$34:$I$777,СВЦЭМ!$A$34:$A$777,$A356,СВЦЭМ!$B$34:$B$777,X$332)+'СЕТ СН'!$F$16</f>
        <v>0</v>
      </c>
      <c r="Y356" s="36">
        <f>SUMIFS(СВЦЭМ!$I$34:$I$777,СВЦЭМ!$A$34:$A$777,$A356,СВЦЭМ!$B$34:$B$777,Y$332)+'СЕТ СН'!$F$16</f>
        <v>0</v>
      </c>
    </row>
    <row r="357" spans="1:27" ht="15.75" hidden="1" x14ac:dyDescent="0.2">
      <c r="A357" s="35">
        <f t="shared" si="9"/>
        <v>44099</v>
      </c>
      <c r="B357" s="36">
        <f>SUMIFS(СВЦЭМ!$I$34:$I$777,СВЦЭМ!$A$34:$A$777,$A357,СВЦЭМ!$B$34:$B$777,B$332)+'СЕТ СН'!$F$16</f>
        <v>0</v>
      </c>
      <c r="C357" s="36">
        <f>SUMIFS(СВЦЭМ!$I$34:$I$777,СВЦЭМ!$A$34:$A$777,$A357,СВЦЭМ!$B$34:$B$777,C$332)+'СЕТ СН'!$F$16</f>
        <v>0</v>
      </c>
      <c r="D357" s="36">
        <f>SUMIFS(СВЦЭМ!$I$34:$I$777,СВЦЭМ!$A$34:$A$777,$A357,СВЦЭМ!$B$34:$B$777,D$332)+'СЕТ СН'!$F$16</f>
        <v>0</v>
      </c>
      <c r="E357" s="36">
        <f>SUMIFS(СВЦЭМ!$I$34:$I$777,СВЦЭМ!$A$34:$A$777,$A357,СВЦЭМ!$B$34:$B$777,E$332)+'СЕТ СН'!$F$16</f>
        <v>0</v>
      </c>
      <c r="F357" s="36">
        <f>SUMIFS(СВЦЭМ!$I$34:$I$777,СВЦЭМ!$A$34:$A$777,$A357,СВЦЭМ!$B$34:$B$777,F$332)+'СЕТ СН'!$F$16</f>
        <v>0</v>
      </c>
      <c r="G357" s="36">
        <f>SUMIFS(СВЦЭМ!$I$34:$I$777,СВЦЭМ!$A$34:$A$777,$A357,СВЦЭМ!$B$34:$B$777,G$332)+'СЕТ СН'!$F$16</f>
        <v>0</v>
      </c>
      <c r="H357" s="36">
        <f>SUMIFS(СВЦЭМ!$I$34:$I$777,СВЦЭМ!$A$34:$A$777,$A357,СВЦЭМ!$B$34:$B$777,H$332)+'СЕТ СН'!$F$16</f>
        <v>0</v>
      </c>
      <c r="I357" s="36">
        <f>SUMIFS(СВЦЭМ!$I$34:$I$777,СВЦЭМ!$A$34:$A$777,$A357,СВЦЭМ!$B$34:$B$777,I$332)+'СЕТ СН'!$F$16</f>
        <v>0</v>
      </c>
      <c r="J357" s="36">
        <f>SUMIFS(СВЦЭМ!$I$34:$I$777,СВЦЭМ!$A$34:$A$777,$A357,СВЦЭМ!$B$34:$B$777,J$332)+'СЕТ СН'!$F$16</f>
        <v>0</v>
      </c>
      <c r="K357" s="36">
        <f>SUMIFS(СВЦЭМ!$I$34:$I$777,СВЦЭМ!$A$34:$A$777,$A357,СВЦЭМ!$B$34:$B$777,K$332)+'СЕТ СН'!$F$16</f>
        <v>0</v>
      </c>
      <c r="L357" s="36">
        <f>SUMIFS(СВЦЭМ!$I$34:$I$777,СВЦЭМ!$A$34:$A$777,$A357,СВЦЭМ!$B$34:$B$777,L$332)+'СЕТ СН'!$F$16</f>
        <v>0</v>
      </c>
      <c r="M357" s="36">
        <f>SUMIFS(СВЦЭМ!$I$34:$I$777,СВЦЭМ!$A$34:$A$777,$A357,СВЦЭМ!$B$34:$B$777,M$332)+'СЕТ СН'!$F$16</f>
        <v>0</v>
      </c>
      <c r="N357" s="36">
        <f>SUMIFS(СВЦЭМ!$I$34:$I$777,СВЦЭМ!$A$34:$A$777,$A357,СВЦЭМ!$B$34:$B$777,N$332)+'СЕТ СН'!$F$16</f>
        <v>0</v>
      </c>
      <c r="O357" s="36">
        <f>SUMIFS(СВЦЭМ!$I$34:$I$777,СВЦЭМ!$A$34:$A$777,$A357,СВЦЭМ!$B$34:$B$777,O$332)+'СЕТ СН'!$F$16</f>
        <v>0</v>
      </c>
      <c r="P357" s="36">
        <f>SUMIFS(СВЦЭМ!$I$34:$I$777,СВЦЭМ!$A$34:$A$777,$A357,СВЦЭМ!$B$34:$B$777,P$332)+'СЕТ СН'!$F$16</f>
        <v>0</v>
      </c>
      <c r="Q357" s="36">
        <f>SUMIFS(СВЦЭМ!$I$34:$I$777,СВЦЭМ!$A$34:$A$777,$A357,СВЦЭМ!$B$34:$B$777,Q$332)+'СЕТ СН'!$F$16</f>
        <v>0</v>
      </c>
      <c r="R357" s="36">
        <f>SUMIFS(СВЦЭМ!$I$34:$I$777,СВЦЭМ!$A$34:$A$777,$A357,СВЦЭМ!$B$34:$B$777,R$332)+'СЕТ СН'!$F$16</f>
        <v>0</v>
      </c>
      <c r="S357" s="36">
        <f>SUMIFS(СВЦЭМ!$I$34:$I$777,СВЦЭМ!$A$34:$A$777,$A357,СВЦЭМ!$B$34:$B$777,S$332)+'СЕТ СН'!$F$16</f>
        <v>0</v>
      </c>
      <c r="T357" s="36">
        <f>SUMIFS(СВЦЭМ!$I$34:$I$777,СВЦЭМ!$A$34:$A$777,$A357,СВЦЭМ!$B$34:$B$777,T$332)+'СЕТ СН'!$F$16</f>
        <v>0</v>
      </c>
      <c r="U357" s="36">
        <f>SUMIFS(СВЦЭМ!$I$34:$I$777,СВЦЭМ!$A$34:$A$777,$A357,СВЦЭМ!$B$34:$B$777,U$332)+'СЕТ СН'!$F$16</f>
        <v>0</v>
      </c>
      <c r="V357" s="36">
        <f>SUMIFS(СВЦЭМ!$I$34:$I$777,СВЦЭМ!$A$34:$A$777,$A357,СВЦЭМ!$B$34:$B$777,V$332)+'СЕТ СН'!$F$16</f>
        <v>0</v>
      </c>
      <c r="W357" s="36">
        <f>SUMIFS(СВЦЭМ!$I$34:$I$777,СВЦЭМ!$A$34:$A$777,$A357,СВЦЭМ!$B$34:$B$777,W$332)+'СЕТ СН'!$F$16</f>
        <v>0</v>
      </c>
      <c r="X357" s="36">
        <f>SUMIFS(СВЦЭМ!$I$34:$I$777,СВЦЭМ!$A$34:$A$777,$A357,СВЦЭМ!$B$34:$B$777,X$332)+'СЕТ СН'!$F$16</f>
        <v>0</v>
      </c>
      <c r="Y357" s="36">
        <f>SUMIFS(СВЦЭМ!$I$34:$I$777,СВЦЭМ!$A$34:$A$777,$A357,СВЦЭМ!$B$34:$B$777,Y$332)+'СЕТ СН'!$F$16</f>
        <v>0</v>
      </c>
    </row>
    <row r="358" spans="1:27" ht="15.75" hidden="1" x14ac:dyDescent="0.2">
      <c r="A358" s="35">
        <f t="shared" si="9"/>
        <v>44100</v>
      </c>
      <c r="B358" s="36">
        <f>SUMIFS(СВЦЭМ!$I$34:$I$777,СВЦЭМ!$A$34:$A$777,$A358,СВЦЭМ!$B$34:$B$777,B$332)+'СЕТ СН'!$F$16</f>
        <v>0</v>
      </c>
      <c r="C358" s="36">
        <f>SUMIFS(СВЦЭМ!$I$34:$I$777,СВЦЭМ!$A$34:$A$777,$A358,СВЦЭМ!$B$34:$B$777,C$332)+'СЕТ СН'!$F$16</f>
        <v>0</v>
      </c>
      <c r="D358" s="36">
        <f>SUMIFS(СВЦЭМ!$I$34:$I$777,СВЦЭМ!$A$34:$A$777,$A358,СВЦЭМ!$B$34:$B$777,D$332)+'СЕТ СН'!$F$16</f>
        <v>0</v>
      </c>
      <c r="E358" s="36">
        <f>SUMIFS(СВЦЭМ!$I$34:$I$777,СВЦЭМ!$A$34:$A$777,$A358,СВЦЭМ!$B$34:$B$777,E$332)+'СЕТ СН'!$F$16</f>
        <v>0</v>
      </c>
      <c r="F358" s="36">
        <f>SUMIFS(СВЦЭМ!$I$34:$I$777,СВЦЭМ!$A$34:$A$777,$A358,СВЦЭМ!$B$34:$B$777,F$332)+'СЕТ СН'!$F$16</f>
        <v>0</v>
      </c>
      <c r="G358" s="36">
        <f>SUMIFS(СВЦЭМ!$I$34:$I$777,СВЦЭМ!$A$34:$A$777,$A358,СВЦЭМ!$B$34:$B$777,G$332)+'СЕТ СН'!$F$16</f>
        <v>0</v>
      </c>
      <c r="H358" s="36">
        <f>SUMIFS(СВЦЭМ!$I$34:$I$777,СВЦЭМ!$A$34:$A$777,$A358,СВЦЭМ!$B$34:$B$777,H$332)+'СЕТ СН'!$F$16</f>
        <v>0</v>
      </c>
      <c r="I358" s="36">
        <f>SUMIFS(СВЦЭМ!$I$34:$I$777,СВЦЭМ!$A$34:$A$777,$A358,СВЦЭМ!$B$34:$B$777,I$332)+'СЕТ СН'!$F$16</f>
        <v>0</v>
      </c>
      <c r="J358" s="36">
        <f>SUMIFS(СВЦЭМ!$I$34:$I$777,СВЦЭМ!$A$34:$A$777,$A358,СВЦЭМ!$B$34:$B$777,J$332)+'СЕТ СН'!$F$16</f>
        <v>0</v>
      </c>
      <c r="K358" s="36">
        <f>SUMIFS(СВЦЭМ!$I$34:$I$777,СВЦЭМ!$A$34:$A$777,$A358,СВЦЭМ!$B$34:$B$777,K$332)+'СЕТ СН'!$F$16</f>
        <v>0</v>
      </c>
      <c r="L358" s="36">
        <f>SUMIFS(СВЦЭМ!$I$34:$I$777,СВЦЭМ!$A$34:$A$777,$A358,СВЦЭМ!$B$34:$B$777,L$332)+'СЕТ СН'!$F$16</f>
        <v>0</v>
      </c>
      <c r="M358" s="36">
        <f>SUMIFS(СВЦЭМ!$I$34:$I$777,СВЦЭМ!$A$34:$A$777,$A358,СВЦЭМ!$B$34:$B$777,M$332)+'СЕТ СН'!$F$16</f>
        <v>0</v>
      </c>
      <c r="N358" s="36">
        <f>SUMIFS(СВЦЭМ!$I$34:$I$777,СВЦЭМ!$A$34:$A$777,$A358,СВЦЭМ!$B$34:$B$777,N$332)+'СЕТ СН'!$F$16</f>
        <v>0</v>
      </c>
      <c r="O358" s="36">
        <f>SUMIFS(СВЦЭМ!$I$34:$I$777,СВЦЭМ!$A$34:$A$777,$A358,СВЦЭМ!$B$34:$B$777,O$332)+'СЕТ СН'!$F$16</f>
        <v>0</v>
      </c>
      <c r="P358" s="36">
        <f>SUMIFS(СВЦЭМ!$I$34:$I$777,СВЦЭМ!$A$34:$A$777,$A358,СВЦЭМ!$B$34:$B$777,P$332)+'СЕТ СН'!$F$16</f>
        <v>0</v>
      </c>
      <c r="Q358" s="36">
        <f>SUMIFS(СВЦЭМ!$I$34:$I$777,СВЦЭМ!$A$34:$A$777,$A358,СВЦЭМ!$B$34:$B$777,Q$332)+'СЕТ СН'!$F$16</f>
        <v>0</v>
      </c>
      <c r="R358" s="36">
        <f>SUMIFS(СВЦЭМ!$I$34:$I$777,СВЦЭМ!$A$34:$A$777,$A358,СВЦЭМ!$B$34:$B$777,R$332)+'СЕТ СН'!$F$16</f>
        <v>0</v>
      </c>
      <c r="S358" s="36">
        <f>SUMIFS(СВЦЭМ!$I$34:$I$777,СВЦЭМ!$A$34:$A$777,$A358,СВЦЭМ!$B$34:$B$777,S$332)+'СЕТ СН'!$F$16</f>
        <v>0</v>
      </c>
      <c r="T358" s="36">
        <f>SUMIFS(СВЦЭМ!$I$34:$I$777,СВЦЭМ!$A$34:$A$777,$A358,СВЦЭМ!$B$34:$B$777,T$332)+'СЕТ СН'!$F$16</f>
        <v>0</v>
      </c>
      <c r="U358" s="36">
        <f>SUMIFS(СВЦЭМ!$I$34:$I$777,СВЦЭМ!$A$34:$A$777,$A358,СВЦЭМ!$B$34:$B$777,U$332)+'СЕТ СН'!$F$16</f>
        <v>0</v>
      </c>
      <c r="V358" s="36">
        <f>SUMIFS(СВЦЭМ!$I$34:$I$777,СВЦЭМ!$A$34:$A$777,$A358,СВЦЭМ!$B$34:$B$777,V$332)+'СЕТ СН'!$F$16</f>
        <v>0</v>
      </c>
      <c r="W358" s="36">
        <f>SUMIFS(СВЦЭМ!$I$34:$I$777,СВЦЭМ!$A$34:$A$777,$A358,СВЦЭМ!$B$34:$B$777,W$332)+'СЕТ СН'!$F$16</f>
        <v>0</v>
      </c>
      <c r="X358" s="36">
        <f>SUMIFS(СВЦЭМ!$I$34:$I$777,СВЦЭМ!$A$34:$A$777,$A358,СВЦЭМ!$B$34:$B$777,X$332)+'СЕТ СН'!$F$16</f>
        <v>0</v>
      </c>
      <c r="Y358" s="36">
        <f>SUMIFS(СВЦЭМ!$I$34:$I$777,СВЦЭМ!$A$34:$A$777,$A358,СВЦЭМ!$B$34:$B$777,Y$332)+'СЕТ СН'!$F$16</f>
        <v>0</v>
      </c>
    </row>
    <row r="359" spans="1:27" ht="15.75" hidden="1" x14ac:dyDescent="0.2">
      <c r="A359" s="35">
        <f t="shared" si="9"/>
        <v>44101</v>
      </c>
      <c r="B359" s="36">
        <f>SUMIFS(СВЦЭМ!$I$34:$I$777,СВЦЭМ!$A$34:$A$777,$A359,СВЦЭМ!$B$34:$B$777,B$332)+'СЕТ СН'!$F$16</f>
        <v>0</v>
      </c>
      <c r="C359" s="36">
        <f>SUMIFS(СВЦЭМ!$I$34:$I$777,СВЦЭМ!$A$34:$A$777,$A359,СВЦЭМ!$B$34:$B$777,C$332)+'СЕТ СН'!$F$16</f>
        <v>0</v>
      </c>
      <c r="D359" s="36">
        <f>SUMIFS(СВЦЭМ!$I$34:$I$777,СВЦЭМ!$A$34:$A$777,$A359,СВЦЭМ!$B$34:$B$777,D$332)+'СЕТ СН'!$F$16</f>
        <v>0</v>
      </c>
      <c r="E359" s="36">
        <f>SUMIFS(СВЦЭМ!$I$34:$I$777,СВЦЭМ!$A$34:$A$777,$A359,СВЦЭМ!$B$34:$B$777,E$332)+'СЕТ СН'!$F$16</f>
        <v>0</v>
      </c>
      <c r="F359" s="36">
        <f>SUMIFS(СВЦЭМ!$I$34:$I$777,СВЦЭМ!$A$34:$A$777,$A359,СВЦЭМ!$B$34:$B$777,F$332)+'СЕТ СН'!$F$16</f>
        <v>0</v>
      </c>
      <c r="G359" s="36">
        <f>SUMIFS(СВЦЭМ!$I$34:$I$777,СВЦЭМ!$A$34:$A$777,$A359,СВЦЭМ!$B$34:$B$777,G$332)+'СЕТ СН'!$F$16</f>
        <v>0</v>
      </c>
      <c r="H359" s="36">
        <f>SUMIFS(СВЦЭМ!$I$34:$I$777,СВЦЭМ!$A$34:$A$777,$A359,СВЦЭМ!$B$34:$B$777,H$332)+'СЕТ СН'!$F$16</f>
        <v>0</v>
      </c>
      <c r="I359" s="36">
        <f>SUMIFS(СВЦЭМ!$I$34:$I$777,СВЦЭМ!$A$34:$A$777,$A359,СВЦЭМ!$B$34:$B$777,I$332)+'СЕТ СН'!$F$16</f>
        <v>0</v>
      </c>
      <c r="J359" s="36">
        <f>SUMIFS(СВЦЭМ!$I$34:$I$777,СВЦЭМ!$A$34:$A$777,$A359,СВЦЭМ!$B$34:$B$777,J$332)+'СЕТ СН'!$F$16</f>
        <v>0</v>
      </c>
      <c r="K359" s="36">
        <f>SUMIFS(СВЦЭМ!$I$34:$I$777,СВЦЭМ!$A$34:$A$777,$A359,СВЦЭМ!$B$34:$B$777,K$332)+'СЕТ СН'!$F$16</f>
        <v>0</v>
      </c>
      <c r="L359" s="36">
        <f>SUMIFS(СВЦЭМ!$I$34:$I$777,СВЦЭМ!$A$34:$A$777,$A359,СВЦЭМ!$B$34:$B$777,L$332)+'СЕТ СН'!$F$16</f>
        <v>0</v>
      </c>
      <c r="M359" s="36">
        <f>SUMIFS(СВЦЭМ!$I$34:$I$777,СВЦЭМ!$A$34:$A$777,$A359,СВЦЭМ!$B$34:$B$777,M$332)+'СЕТ СН'!$F$16</f>
        <v>0</v>
      </c>
      <c r="N359" s="36">
        <f>SUMIFS(СВЦЭМ!$I$34:$I$777,СВЦЭМ!$A$34:$A$777,$A359,СВЦЭМ!$B$34:$B$777,N$332)+'СЕТ СН'!$F$16</f>
        <v>0</v>
      </c>
      <c r="O359" s="36">
        <f>SUMIFS(СВЦЭМ!$I$34:$I$777,СВЦЭМ!$A$34:$A$777,$A359,СВЦЭМ!$B$34:$B$777,O$332)+'СЕТ СН'!$F$16</f>
        <v>0</v>
      </c>
      <c r="P359" s="36">
        <f>SUMIFS(СВЦЭМ!$I$34:$I$777,СВЦЭМ!$A$34:$A$777,$A359,СВЦЭМ!$B$34:$B$777,P$332)+'СЕТ СН'!$F$16</f>
        <v>0</v>
      </c>
      <c r="Q359" s="36">
        <f>SUMIFS(СВЦЭМ!$I$34:$I$777,СВЦЭМ!$A$34:$A$777,$A359,СВЦЭМ!$B$34:$B$777,Q$332)+'СЕТ СН'!$F$16</f>
        <v>0</v>
      </c>
      <c r="R359" s="36">
        <f>SUMIFS(СВЦЭМ!$I$34:$I$777,СВЦЭМ!$A$34:$A$777,$A359,СВЦЭМ!$B$34:$B$777,R$332)+'СЕТ СН'!$F$16</f>
        <v>0</v>
      </c>
      <c r="S359" s="36">
        <f>SUMIFS(СВЦЭМ!$I$34:$I$777,СВЦЭМ!$A$34:$A$777,$A359,СВЦЭМ!$B$34:$B$777,S$332)+'СЕТ СН'!$F$16</f>
        <v>0</v>
      </c>
      <c r="T359" s="36">
        <f>SUMIFS(СВЦЭМ!$I$34:$I$777,СВЦЭМ!$A$34:$A$777,$A359,СВЦЭМ!$B$34:$B$777,T$332)+'СЕТ СН'!$F$16</f>
        <v>0</v>
      </c>
      <c r="U359" s="36">
        <f>SUMIFS(СВЦЭМ!$I$34:$I$777,СВЦЭМ!$A$34:$A$777,$A359,СВЦЭМ!$B$34:$B$777,U$332)+'СЕТ СН'!$F$16</f>
        <v>0</v>
      </c>
      <c r="V359" s="36">
        <f>SUMIFS(СВЦЭМ!$I$34:$I$777,СВЦЭМ!$A$34:$A$777,$A359,СВЦЭМ!$B$34:$B$777,V$332)+'СЕТ СН'!$F$16</f>
        <v>0</v>
      </c>
      <c r="W359" s="36">
        <f>SUMIFS(СВЦЭМ!$I$34:$I$777,СВЦЭМ!$A$34:$A$777,$A359,СВЦЭМ!$B$34:$B$777,W$332)+'СЕТ СН'!$F$16</f>
        <v>0</v>
      </c>
      <c r="X359" s="36">
        <f>SUMIFS(СВЦЭМ!$I$34:$I$777,СВЦЭМ!$A$34:$A$777,$A359,СВЦЭМ!$B$34:$B$777,X$332)+'СЕТ СН'!$F$16</f>
        <v>0</v>
      </c>
      <c r="Y359" s="36">
        <f>SUMIFS(СВЦЭМ!$I$34:$I$777,СВЦЭМ!$A$34:$A$777,$A359,СВЦЭМ!$B$34:$B$777,Y$332)+'СЕТ СН'!$F$16</f>
        <v>0</v>
      </c>
    </row>
    <row r="360" spans="1:27" ht="15.75" hidden="1" x14ac:dyDescent="0.2">
      <c r="A360" s="35">
        <f t="shared" si="9"/>
        <v>44102</v>
      </c>
      <c r="B360" s="36">
        <f>SUMIFS(СВЦЭМ!$I$34:$I$777,СВЦЭМ!$A$34:$A$777,$A360,СВЦЭМ!$B$34:$B$777,B$332)+'СЕТ СН'!$F$16</f>
        <v>0</v>
      </c>
      <c r="C360" s="36">
        <f>SUMIFS(СВЦЭМ!$I$34:$I$777,СВЦЭМ!$A$34:$A$777,$A360,СВЦЭМ!$B$34:$B$777,C$332)+'СЕТ СН'!$F$16</f>
        <v>0</v>
      </c>
      <c r="D360" s="36">
        <f>SUMIFS(СВЦЭМ!$I$34:$I$777,СВЦЭМ!$A$34:$A$777,$A360,СВЦЭМ!$B$34:$B$777,D$332)+'СЕТ СН'!$F$16</f>
        <v>0</v>
      </c>
      <c r="E360" s="36">
        <f>SUMIFS(СВЦЭМ!$I$34:$I$777,СВЦЭМ!$A$34:$A$777,$A360,СВЦЭМ!$B$34:$B$777,E$332)+'СЕТ СН'!$F$16</f>
        <v>0</v>
      </c>
      <c r="F360" s="36">
        <f>SUMIFS(СВЦЭМ!$I$34:$I$777,СВЦЭМ!$A$34:$A$777,$A360,СВЦЭМ!$B$34:$B$777,F$332)+'СЕТ СН'!$F$16</f>
        <v>0</v>
      </c>
      <c r="G360" s="36">
        <f>SUMIFS(СВЦЭМ!$I$34:$I$777,СВЦЭМ!$A$34:$A$777,$A360,СВЦЭМ!$B$34:$B$777,G$332)+'СЕТ СН'!$F$16</f>
        <v>0</v>
      </c>
      <c r="H360" s="36">
        <f>SUMIFS(СВЦЭМ!$I$34:$I$777,СВЦЭМ!$A$34:$A$777,$A360,СВЦЭМ!$B$34:$B$777,H$332)+'СЕТ СН'!$F$16</f>
        <v>0</v>
      </c>
      <c r="I360" s="36">
        <f>SUMIFS(СВЦЭМ!$I$34:$I$777,СВЦЭМ!$A$34:$A$777,$A360,СВЦЭМ!$B$34:$B$777,I$332)+'СЕТ СН'!$F$16</f>
        <v>0</v>
      </c>
      <c r="J360" s="36">
        <f>SUMIFS(СВЦЭМ!$I$34:$I$777,СВЦЭМ!$A$34:$A$777,$A360,СВЦЭМ!$B$34:$B$777,J$332)+'СЕТ СН'!$F$16</f>
        <v>0</v>
      </c>
      <c r="K360" s="36">
        <f>SUMIFS(СВЦЭМ!$I$34:$I$777,СВЦЭМ!$A$34:$A$777,$A360,СВЦЭМ!$B$34:$B$777,K$332)+'СЕТ СН'!$F$16</f>
        <v>0</v>
      </c>
      <c r="L360" s="36">
        <f>SUMIFS(СВЦЭМ!$I$34:$I$777,СВЦЭМ!$A$34:$A$777,$A360,СВЦЭМ!$B$34:$B$777,L$332)+'СЕТ СН'!$F$16</f>
        <v>0</v>
      </c>
      <c r="M360" s="36">
        <f>SUMIFS(СВЦЭМ!$I$34:$I$777,СВЦЭМ!$A$34:$A$777,$A360,СВЦЭМ!$B$34:$B$777,M$332)+'СЕТ СН'!$F$16</f>
        <v>0</v>
      </c>
      <c r="N360" s="36">
        <f>SUMIFS(СВЦЭМ!$I$34:$I$777,СВЦЭМ!$A$34:$A$777,$A360,СВЦЭМ!$B$34:$B$777,N$332)+'СЕТ СН'!$F$16</f>
        <v>0</v>
      </c>
      <c r="O360" s="36">
        <f>SUMIFS(СВЦЭМ!$I$34:$I$777,СВЦЭМ!$A$34:$A$777,$A360,СВЦЭМ!$B$34:$B$777,O$332)+'СЕТ СН'!$F$16</f>
        <v>0</v>
      </c>
      <c r="P360" s="36">
        <f>SUMIFS(СВЦЭМ!$I$34:$I$777,СВЦЭМ!$A$34:$A$777,$A360,СВЦЭМ!$B$34:$B$777,P$332)+'СЕТ СН'!$F$16</f>
        <v>0</v>
      </c>
      <c r="Q360" s="36">
        <f>SUMIFS(СВЦЭМ!$I$34:$I$777,СВЦЭМ!$A$34:$A$777,$A360,СВЦЭМ!$B$34:$B$777,Q$332)+'СЕТ СН'!$F$16</f>
        <v>0</v>
      </c>
      <c r="R360" s="36">
        <f>SUMIFS(СВЦЭМ!$I$34:$I$777,СВЦЭМ!$A$34:$A$777,$A360,СВЦЭМ!$B$34:$B$777,R$332)+'СЕТ СН'!$F$16</f>
        <v>0</v>
      </c>
      <c r="S360" s="36">
        <f>SUMIFS(СВЦЭМ!$I$34:$I$777,СВЦЭМ!$A$34:$A$777,$A360,СВЦЭМ!$B$34:$B$777,S$332)+'СЕТ СН'!$F$16</f>
        <v>0</v>
      </c>
      <c r="T360" s="36">
        <f>SUMIFS(СВЦЭМ!$I$34:$I$777,СВЦЭМ!$A$34:$A$777,$A360,СВЦЭМ!$B$34:$B$777,T$332)+'СЕТ СН'!$F$16</f>
        <v>0</v>
      </c>
      <c r="U360" s="36">
        <f>SUMIFS(СВЦЭМ!$I$34:$I$777,СВЦЭМ!$A$34:$A$777,$A360,СВЦЭМ!$B$34:$B$777,U$332)+'СЕТ СН'!$F$16</f>
        <v>0</v>
      </c>
      <c r="V360" s="36">
        <f>SUMIFS(СВЦЭМ!$I$34:$I$777,СВЦЭМ!$A$34:$A$777,$A360,СВЦЭМ!$B$34:$B$777,V$332)+'СЕТ СН'!$F$16</f>
        <v>0</v>
      </c>
      <c r="W360" s="36">
        <f>SUMIFS(СВЦЭМ!$I$34:$I$777,СВЦЭМ!$A$34:$A$777,$A360,СВЦЭМ!$B$34:$B$777,W$332)+'СЕТ СН'!$F$16</f>
        <v>0</v>
      </c>
      <c r="X360" s="36">
        <f>SUMIFS(СВЦЭМ!$I$34:$I$777,СВЦЭМ!$A$34:$A$777,$A360,СВЦЭМ!$B$34:$B$777,X$332)+'СЕТ СН'!$F$16</f>
        <v>0</v>
      </c>
      <c r="Y360" s="36">
        <f>SUMIFS(СВЦЭМ!$I$34:$I$777,СВЦЭМ!$A$34:$A$777,$A360,СВЦЭМ!$B$34:$B$777,Y$332)+'СЕТ СН'!$F$16</f>
        <v>0</v>
      </c>
    </row>
    <row r="361" spans="1:27" ht="15.75" hidden="1" x14ac:dyDescent="0.2">
      <c r="A361" s="35">
        <f t="shared" si="9"/>
        <v>44103</v>
      </c>
      <c r="B361" s="36">
        <f>SUMIFS(СВЦЭМ!$I$34:$I$777,СВЦЭМ!$A$34:$A$777,$A361,СВЦЭМ!$B$34:$B$777,B$332)+'СЕТ СН'!$F$16</f>
        <v>0</v>
      </c>
      <c r="C361" s="36">
        <f>SUMIFS(СВЦЭМ!$I$34:$I$777,СВЦЭМ!$A$34:$A$777,$A361,СВЦЭМ!$B$34:$B$777,C$332)+'СЕТ СН'!$F$16</f>
        <v>0</v>
      </c>
      <c r="D361" s="36">
        <f>SUMIFS(СВЦЭМ!$I$34:$I$777,СВЦЭМ!$A$34:$A$777,$A361,СВЦЭМ!$B$34:$B$777,D$332)+'СЕТ СН'!$F$16</f>
        <v>0</v>
      </c>
      <c r="E361" s="36">
        <f>SUMIFS(СВЦЭМ!$I$34:$I$777,СВЦЭМ!$A$34:$A$777,$A361,СВЦЭМ!$B$34:$B$777,E$332)+'СЕТ СН'!$F$16</f>
        <v>0</v>
      </c>
      <c r="F361" s="36">
        <f>SUMIFS(СВЦЭМ!$I$34:$I$777,СВЦЭМ!$A$34:$A$777,$A361,СВЦЭМ!$B$34:$B$777,F$332)+'СЕТ СН'!$F$16</f>
        <v>0</v>
      </c>
      <c r="G361" s="36">
        <f>SUMIFS(СВЦЭМ!$I$34:$I$777,СВЦЭМ!$A$34:$A$777,$A361,СВЦЭМ!$B$34:$B$777,G$332)+'СЕТ СН'!$F$16</f>
        <v>0</v>
      </c>
      <c r="H361" s="36">
        <f>SUMIFS(СВЦЭМ!$I$34:$I$777,СВЦЭМ!$A$34:$A$777,$A361,СВЦЭМ!$B$34:$B$777,H$332)+'СЕТ СН'!$F$16</f>
        <v>0</v>
      </c>
      <c r="I361" s="36">
        <f>SUMIFS(СВЦЭМ!$I$34:$I$777,СВЦЭМ!$A$34:$A$777,$A361,СВЦЭМ!$B$34:$B$777,I$332)+'СЕТ СН'!$F$16</f>
        <v>0</v>
      </c>
      <c r="J361" s="36">
        <f>SUMIFS(СВЦЭМ!$I$34:$I$777,СВЦЭМ!$A$34:$A$777,$A361,СВЦЭМ!$B$34:$B$777,J$332)+'СЕТ СН'!$F$16</f>
        <v>0</v>
      </c>
      <c r="K361" s="36">
        <f>SUMIFS(СВЦЭМ!$I$34:$I$777,СВЦЭМ!$A$34:$A$777,$A361,СВЦЭМ!$B$34:$B$777,K$332)+'СЕТ СН'!$F$16</f>
        <v>0</v>
      </c>
      <c r="L361" s="36">
        <f>SUMIFS(СВЦЭМ!$I$34:$I$777,СВЦЭМ!$A$34:$A$777,$A361,СВЦЭМ!$B$34:$B$777,L$332)+'СЕТ СН'!$F$16</f>
        <v>0</v>
      </c>
      <c r="M361" s="36">
        <f>SUMIFS(СВЦЭМ!$I$34:$I$777,СВЦЭМ!$A$34:$A$777,$A361,СВЦЭМ!$B$34:$B$777,M$332)+'СЕТ СН'!$F$16</f>
        <v>0</v>
      </c>
      <c r="N361" s="36">
        <f>SUMIFS(СВЦЭМ!$I$34:$I$777,СВЦЭМ!$A$34:$A$777,$A361,СВЦЭМ!$B$34:$B$777,N$332)+'СЕТ СН'!$F$16</f>
        <v>0</v>
      </c>
      <c r="O361" s="36">
        <f>SUMIFS(СВЦЭМ!$I$34:$I$777,СВЦЭМ!$A$34:$A$777,$A361,СВЦЭМ!$B$34:$B$777,O$332)+'СЕТ СН'!$F$16</f>
        <v>0</v>
      </c>
      <c r="P361" s="36">
        <f>SUMIFS(СВЦЭМ!$I$34:$I$777,СВЦЭМ!$A$34:$A$777,$A361,СВЦЭМ!$B$34:$B$777,P$332)+'СЕТ СН'!$F$16</f>
        <v>0</v>
      </c>
      <c r="Q361" s="36">
        <f>SUMIFS(СВЦЭМ!$I$34:$I$777,СВЦЭМ!$A$34:$A$777,$A361,СВЦЭМ!$B$34:$B$777,Q$332)+'СЕТ СН'!$F$16</f>
        <v>0</v>
      </c>
      <c r="R361" s="36">
        <f>SUMIFS(СВЦЭМ!$I$34:$I$777,СВЦЭМ!$A$34:$A$777,$A361,СВЦЭМ!$B$34:$B$777,R$332)+'СЕТ СН'!$F$16</f>
        <v>0</v>
      </c>
      <c r="S361" s="36">
        <f>SUMIFS(СВЦЭМ!$I$34:$I$777,СВЦЭМ!$A$34:$A$777,$A361,СВЦЭМ!$B$34:$B$777,S$332)+'СЕТ СН'!$F$16</f>
        <v>0</v>
      </c>
      <c r="T361" s="36">
        <f>SUMIFS(СВЦЭМ!$I$34:$I$777,СВЦЭМ!$A$34:$A$777,$A361,СВЦЭМ!$B$34:$B$777,T$332)+'СЕТ СН'!$F$16</f>
        <v>0</v>
      </c>
      <c r="U361" s="36">
        <f>SUMIFS(СВЦЭМ!$I$34:$I$777,СВЦЭМ!$A$34:$A$777,$A361,СВЦЭМ!$B$34:$B$777,U$332)+'СЕТ СН'!$F$16</f>
        <v>0</v>
      </c>
      <c r="V361" s="36">
        <f>SUMIFS(СВЦЭМ!$I$34:$I$777,СВЦЭМ!$A$34:$A$777,$A361,СВЦЭМ!$B$34:$B$777,V$332)+'СЕТ СН'!$F$16</f>
        <v>0</v>
      </c>
      <c r="W361" s="36">
        <f>SUMIFS(СВЦЭМ!$I$34:$I$777,СВЦЭМ!$A$34:$A$777,$A361,СВЦЭМ!$B$34:$B$777,W$332)+'СЕТ СН'!$F$16</f>
        <v>0</v>
      </c>
      <c r="X361" s="36">
        <f>SUMIFS(СВЦЭМ!$I$34:$I$777,СВЦЭМ!$A$34:$A$777,$A361,СВЦЭМ!$B$34:$B$777,X$332)+'СЕТ СН'!$F$16</f>
        <v>0</v>
      </c>
      <c r="Y361" s="36">
        <f>SUMIFS(СВЦЭМ!$I$34:$I$777,СВЦЭМ!$A$34:$A$777,$A361,СВЦЭМ!$B$34:$B$777,Y$332)+'СЕТ СН'!$F$16</f>
        <v>0</v>
      </c>
    </row>
    <row r="362" spans="1:27" ht="15.75" hidden="1" x14ac:dyDescent="0.2">
      <c r="A362" s="35">
        <f t="shared" si="9"/>
        <v>44104</v>
      </c>
      <c r="B362" s="36">
        <f>SUMIFS(СВЦЭМ!$I$34:$I$777,СВЦЭМ!$A$34:$A$777,$A362,СВЦЭМ!$B$34:$B$777,B$332)+'СЕТ СН'!$F$16</f>
        <v>0</v>
      </c>
      <c r="C362" s="36">
        <f>SUMIFS(СВЦЭМ!$I$34:$I$777,СВЦЭМ!$A$34:$A$777,$A362,СВЦЭМ!$B$34:$B$777,C$332)+'СЕТ СН'!$F$16</f>
        <v>0</v>
      </c>
      <c r="D362" s="36">
        <f>SUMIFS(СВЦЭМ!$I$34:$I$777,СВЦЭМ!$A$34:$A$777,$A362,СВЦЭМ!$B$34:$B$777,D$332)+'СЕТ СН'!$F$16</f>
        <v>0</v>
      </c>
      <c r="E362" s="36">
        <f>SUMIFS(СВЦЭМ!$I$34:$I$777,СВЦЭМ!$A$34:$A$777,$A362,СВЦЭМ!$B$34:$B$777,E$332)+'СЕТ СН'!$F$16</f>
        <v>0</v>
      </c>
      <c r="F362" s="36">
        <f>SUMIFS(СВЦЭМ!$I$34:$I$777,СВЦЭМ!$A$34:$A$777,$A362,СВЦЭМ!$B$34:$B$777,F$332)+'СЕТ СН'!$F$16</f>
        <v>0</v>
      </c>
      <c r="G362" s="36">
        <f>SUMIFS(СВЦЭМ!$I$34:$I$777,СВЦЭМ!$A$34:$A$777,$A362,СВЦЭМ!$B$34:$B$777,G$332)+'СЕТ СН'!$F$16</f>
        <v>0</v>
      </c>
      <c r="H362" s="36">
        <f>SUMIFS(СВЦЭМ!$I$34:$I$777,СВЦЭМ!$A$34:$A$777,$A362,СВЦЭМ!$B$34:$B$777,H$332)+'СЕТ СН'!$F$16</f>
        <v>0</v>
      </c>
      <c r="I362" s="36">
        <f>SUMIFS(СВЦЭМ!$I$34:$I$777,СВЦЭМ!$A$34:$A$777,$A362,СВЦЭМ!$B$34:$B$777,I$332)+'СЕТ СН'!$F$16</f>
        <v>0</v>
      </c>
      <c r="J362" s="36">
        <f>SUMIFS(СВЦЭМ!$I$34:$I$777,СВЦЭМ!$A$34:$A$777,$A362,СВЦЭМ!$B$34:$B$777,J$332)+'СЕТ СН'!$F$16</f>
        <v>0</v>
      </c>
      <c r="K362" s="36">
        <f>SUMIFS(СВЦЭМ!$I$34:$I$777,СВЦЭМ!$A$34:$A$777,$A362,СВЦЭМ!$B$34:$B$777,K$332)+'СЕТ СН'!$F$16</f>
        <v>0</v>
      </c>
      <c r="L362" s="36">
        <f>SUMIFS(СВЦЭМ!$I$34:$I$777,СВЦЭМ!$A$34:$A$777,$A362,СВЦЭМ!$B$34:$B$777,L$332)+'СЕТ СН'!$F$16</f>
        <v>0</v>
      </c>
      <c r="M362" s="36">
        <f>SUMIFS(СВЦЭМ!$I$34:$I$777,СВЦЭМ!$A$34:$A$777,$A362,СВЦЭМ!$B$34:$B$777,M$332)+'СЕТ СН'!$F$16</f>
        <v>0</v>
      </c>
      <c r="N362" s="36">
        <f>SUMIFS(СВЦЭМ!$I$34:$I$777,СВЦЭМ!$A$34:$A$777,$A362,СВЦЭМ!$B$34:$B$777,N$332)+'СЕТ СН'!$F$16</f>
        <v>0</v>
      </c>
      <c r="O362" s="36">
        <f>SUMIFS(СВЦЭМ!$I$34:$I$777,СВЦЭМ!$A$34:$A$777,$A362,СВЦЭМ!$B$34:$B$777,O$332)+'СЕТ СН'!$F$16</f>
        <v>0</v>
      </c>
      <c r="P362" s="36">
        <f>SUMIFS(СВЦЭМ!$I$34:$I$777,СВЦЭМ!$A$34:$A$777,$A362,СВЦЭМ!$B$34:$B$777,P$332)+'СЕТ СН'!$F$16</f>
        <v>0</v>
      </c>
      <c r="Q362" s="36">
        <f>SUMIFS(СВЦЭМ!$I$34:$I$777,СВЦЭМ!$A$34:$A$777,$A362,СВЦЭМ!$B$34:$B$777,Q$332)+'СЕТ СН'!$F$16</f>
        <v>0</v>
      </c>
      <c r="R362" s="36">
        <f>SUMIFS(СВЦЭМ!$I$34:$I$777,СВЦЭМ!$A$34:$A$777,$A362,СВЦЭМ!$B$34:$B$777,R$332)+'СЕТ СН'!$F$16</f>
        <v>0</v>
      </c>
      <c r="S362" s="36">
        <f>SUMIFS(СВЦЭМ!$I$34:$I$777,СВЦЭМ!$A$34:$A$777,$A362,СВЦЭМ!$B$34:$B$777,S$332)+'СЕТ СН'!$F$16</f>
        <v>0</v>
      </c>
      <c r="T362" s="36">
        <f>SUMIFS(СВЦЭМ!$I$34:$I$777,СВЦЭМ!$A$34:$A$777,$A362,СВЦЭМ!$B$34:$B$777,T$332)+'СЕТ СН'!$F$16</f>
        <v>0</v>
      </c>
      <c r="U362" s="36">
        <f>SUMIFS(СВЦЭМ!$I$34:$I$777,СВЦЭМ!$A$34:$A$777,$A362,СВЦЭМ!$B$34:$B$777,U$332)+'СЕТ СН'!$F$16</f>
        <v>0</v>
      </c>
      <c r="V362" s="36">
        <f>SUMIFS(СВЦЭМ!$I$34:$I$777,СВЦЭМ!$A$34:$A$777,$A362,СВЦЭМ!$B$34:$B$777,V$332)+'СЕТ СН'!$F$16</f>
        <v>0</v>
      </c>
      <c r="W362" s="36">
        <f>SUMIFS(СВЦЭМ!$I$34:$I$777,СВЦЭМ!$A$34:$A$777,$A362,СВЦЭМ!$B$34:$B$777,W$332)+'СЕТ СН'!$F$16</f>
        <v>0</v>
      </c>
      <c r="X362" s="36">
        <f>SUMIFS(СВЦЭМ!$I$34:$I$777,СВЦЭМ!$A$34:$A$777,$A362,СВЦЭМ!$B$34:$B$777,X$332)+'СЕТ СН'!$F$16</f>
        <v>0</v>
      </c>
      <c r="Y362" s="36">
        <f>SUMIFS(СВЦЭМ!$I$34:$I$777,СВЦЭМ!$A$34:$A$777,$A362,СВЦЭМ!$B$34:$B$777,Y$332)+'СЕТ СН'!$F$16</f>
        <v>0</v>
      </c>
    </row>
    <row r="363" spans="1:27" ht="15.75" hidden="1" x14ac:dyDescent="0.2">
      <c r="A363" s="35">
        <f t="shared" si="9"/>
        <v>44105</v>
      </c>
      <c r="B363" s="36">
        <f>SUMIFS(СВЦЭМ!$I$34:$I$777,СВЦЭМ!$A$34:$A$777,$A363,СВЦЭМ!$B$34:$B$777,B$332)+'СЕТ СН'!$F$16</f>
        <v>0</v>
      </c>
      <c r="C363" s="36">
        <f>SUMIFS(СВЦЭМ!$I$34:$I$777,СВЦЭМ!$A$34:$A$777,$A363,СВЦЭМ!$B$34:$B$777,C$332)+'СЕТ СН'!$F$16</f>
        <v>0</v>
      </c>
      <c r="D363" s="36">
        <f>SUMIFS(СВЦЭМ!$I$34:$I$777,СВЦЭМ!$A$34:$A$777,$A363,СВЦЭМ!$B$34:$B$777,D$332)+'СЕТ СН'!$F$16</f>
        <v>0</v>
      </c>
      <c r="E363" s="36">
        <f>SUMIFS(СВЦЭМ!$I$34:$I$777,СВЦЭМ!$A$34:$A$777,$A363,СВЦЭМ!$B$34:$B$777,E$332)+'СЕТ СН'!$F$16</f>
        <v>0</v>
      </c>
      <c r="F363" s="36">
        <f>SUMIFS(СВЦЭМ!$I$34:$I$777,СВЦЭМ!$A$34:$A$777,$A363,СВЦЭМ!$B$34:$B$777,F$332)+'СЕТ СН'!$F$16</f>
        <v>0</v>
      </c>
      <c r="G363" s="36">
        <f>SUMIFS(СВЦЭМ!$I$34:$I$777,СВЦЭМ!$A$34:$A$777,$A363,СВЦЭМ!$B$34:$B$777,G$332)+'СЕТ СН'!$F$16</f>
        <v>0</v>
      </c>
      <c r="H363" s="36">
        <f>SUMIFS(СВЦЭМ!$I$34:$I$777,СВЦЭМ!$A$34:$A$777,$A363,СВЦЭМ!$B$34:$B$777,H$332)+'СЕТ СН'!$F$16</f>
        <v>0</v>
      </c>
      <c r="I363" s="36">
        <f>SUMIFS(СВЦЭМ!$I$34:$I$777,СВЦЭМ!$A$34:$A$777,$A363,СВЦЭМ!$B$34:$B$777,I$332)+'СЕТ СН'!$F$16</f>
        <v>0</v>
      </c>
      <c r="J363" s="36">
        <f>SUMIFS(СВЦЭМ!$I$34:$I$777,СВЦЭМ!$A$34:$A$777,$A363,СВЦЭМ!$B$34:$B$777,J$332)+'СЕТ СН'!$F$16</f>
        <v>0</v>
      </c>
      <c r="K363" s="36">
        <f>SUMIFS(СВЦЭМ!$I$34:$I$777,СВЦЭМ!$A$34:$A$777,$A363,СВЦЭМ!$B$34:$B$777,K$332)+'СЕТ СН'!$F$16</f>
        <v>0</v>
      </c>
      <c r="L363" s="36">
        <f>SUMIFS(СВЦЭМ!$I$34:$I$777,СВЦЭМ!$A$34:$A$777,$A363,СВЦЭМ!$B$34:$B$777,L$332)+'СЕТ СН'!$F$16</f>
        <v>0</v>
      </c>
      <c r="M363" s="36">
        <f>SUMIFS(СВЦЭМ!$I$34:$I$777,СВЦЭМ!$A$34:$A$777,$A363,СВЦЭМ!$B$34:$B$777,M$332)+'СЕТ СН'!$F$16</f>
        <v>0</v>
      </c>
      <c r="N363" s="36">
        <f>SUMIFS(СВЦЭМ!$I$34:$I$777,СВЦЭМ!$A$34:$A$777,$A363,СВЦЭМ!$B$34:$B$777,N$332)+'СЕТ СН'!$F$16</f>
        <v>0</v>
      </c>
      <c r="O363" s="36">
        <f>SUMIFS(СВЦЭМ!$I$34:$I$777,СВЦЭМ!$A$34:$A$777,$A363,СВЦЭМ!$B$34:$B$777,O$332)+'СЕТ СН'!$F$16</f>
        <v>0</v>
      </c>
      <c r="P363" s="36">
        <f>SUMIFS(СВЦЭМ!$I$34:$I$777,СВЦЭМ!$A$34:$A$777,$A363,СВЦЭМ!$B$34:$B$777,P$332)+'СЕТ СН'!$F$16</f>
        <v>0</v>
      </c>
      <c r="Q363" s="36">
        <f>SUMIFS(СВЦЭМ!$I$34:$I$777,СВЦЭМ!$A$34:$A$777,$A363,СВЦЭМ!$B$34:$B$777,Q$332)+'СЕТ СН'!$F$16</f>
        <v>0</v>
      </c>
      <c r="R363" s="36">
        <f>SUMIFS(СВЦЭМ!$I$34:$I$777,СВЦЭМ!$A$34:$A$777,$A363,СВЦЭМ!$B$34:$B$777,R$332)+'СЕТ СН'!$F$16</f>
        <v>0</v>
      </c>
      <c r="S363" s="36">
        <f>SUMIFS(СВЦЭМ!$I$34:$I$777,СВЦЭМ!$A$34:$A$777,$A363,СВЦЭМ!$B$34:$B$777,S$332)+'СЕТ СН'!$F$16</f>
        <v>0</v>
      </c>
      <c r="T363" s="36">
        <f>SUMIFS(СВЦЭМ!$I$34:$I$777,СВЦЭМ!$A$34:$A$777,$A363,СВЦЭМ!$B$34:$B$777,T$332)+'СЕТ СН'!$F$16</f>
        <v>0</v>
      </c>
      <c r="U363" s="36">
        <f>SUMIFS(СВЦЭМ!$I$34:$I$777,СВЦЭМ!$A$34:$A$777,$A363,СВЦЭМ!$B$34:$B$777,U$332)+'СЕТ СН'!$F$16</f>
        <v>0</v>
      </c>
      <c r="V363" s="36">
        <f>SUMIFS(СВЦЭМ!$I$34:$I$777,СВЦЭМ!$A$34:$A$777,$A363,СВЦЭМ!$B$34:$B$777,V$332)+'СЕТ СН'!$F$16</f>
        <v>0</v>
      </c>
      <c r="W363" s="36">
        <f>SUMIFS(СВЦЭМ!$I$34:$I$777,СВЦЭМ!$A$34:$A$777,$A363,СВЦЭМ!$B$34:$B$777,W$332)+'СЕТ СН'!$F$16</f>
        <v>0</v>
      </c>
      <c r="X363" s="36">
        <f>SUMIFS(СВЦЭМ!$I$34:$I$777,СВЦЭМ!$A$34:$A$777,$A363,СВЦЭМ!$B$34:$B$777,X$332)+'СЕТ СН'!$F$16</f>
        <v>0</v>
      </c>
      <c r="Y363" s="36">
        <f>SUMIFS(СВЦЭМ!$I$34:$I$777,СВЦЭМ!$A$34:$A$777,$A363,СВЦЭМ!$B$34:$B$777,Y$332)+'СЕТ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7"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28"/>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2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01.09.2020</v>
      </c>
      <c r="B368" s="36">
        <f>SUMIFS(СВЦЭМ!$J$34:$J$777,СВЦЭМ!$A$34:$A$777,$A368,СВЦЭМ!$B$34:$B$777,B$367)+'СЕТ СН'!$F$16</f>
        <v>0</v>
      </c>
      <c r="C368" s="36">
        <f>SUMIFS(СВЦЭМ!$J$34:$J$777,СВЦЭМ!$A$34:$A$777,$A368,СВЦЭМ!$B$34:$B$777,C$367)+'СЕТ СН'!$F$16</f>
        <v>0</v>
      </c>
      <c r="D368" s="36">
        <f>SUMIFS(СВЦЭМ!$J$34:$J$777,СВЦЭМ!$A$34:$A$777,$A368,СВЦЭМ!$B$34:$B$777,D$367)+'СЕТ СН'!$F$16</f>
        <v>0</v>
      </c>
      <c r="E368" s="36">
        <f>SUMIFS(СВЦЭМ!$J$34:$J$777,СВЦЭМ!$A$34:$A$777,$A368,СВЦЭМ!$B$34:$B$777,E$367)+'СЕТ СН'!$F$16</f>
        <v>0</v>
      </c>
      <c r="F368" s="36">
        <f>SUMIFS(СВЦЭМ!$J$34:$J$777,СВЦЭМ!$A$34:$A$777,$A368,СВЦЭМ!$B$34:$B$777,F$367)+'СЕТ СН'!$F$16</f>
        <v>0</v>
      </c>
      <c r="G368" s="36">
        <f>SUMIFS(СВЦЭМ!$J$34:$J$777,СВЦЭМ!$A$34:$A$777,$A368,СВЦЭМ!$B$34:$B$777,G$367)+'СЕТ СН'!$F$16</f>
        <v>0</v>
      </c>
      <c r="H368" s="36">
        <f>SUMIFS(СВЦЭМ!$J$34:$J$777,СВЦЭМ!$A$34:$A$777,$A368,СВЦЭМ!$B$34:$B$777,H$367)+'СЕТ СН'!$F$16</f>
        <v>0</v>
      </c>
      <c r="I368" s="36">
        <f>SUMIFS(СВЦЭМ!$J$34:$J$777,СВЦЭМ!$A$34:$A$777,$A368,СВЦЭМ!$B$34:$B$777,I$367)+'СЕТ СН'!$F$16</f>
        <v>0</v>
      </c>
      <c r="J368" s="36">
        <f>SUMIFS(СВЦЭМ!$J$34:$J$777,СВЦЭМ!$A$34:$A$777,$A368,СВЦЭМ!$B$34:$B$777,J$367)+'СЕТ СН'!$F$16</f>
        <v>0</v>
      </c>
      <c r="K368" s="36">
        <f>SUMIFS(СВЦЭМ!$J$34:$J$777,СВЦЭМ!$A$34:$A$777,$A368,СВЦЭМ!$B$34:$B$777,K$367)+'СЕТ СН'!$F$16</f>
        <v>0</v>
      </c>
      <c r="L368" s="36">
        <f>SUMIFS(СВЦЭМ!$J$34:$J$777,СВЦЭМ!$A$34:$A$777,$A368,СВЦЭМ!$B$34:$B$777,L$367)+'СЕТ СН'!$F$16</f>
        <v>0</v>
      </c>
      <c r="M368" s="36">
        <f>SUMIFS(СВЦЭМ!$J$34:$J$777,СВЦЭМ!$A$34:$A$777,$A368,СВЦЭМ!$B$34:$B$777,M$367)+'СЕТ СН'!$F$16</f>
        <v>0</v>
      </c>
      <c r="N368" s="36">
        <f>SUMIFS(СВЦЭМ!$J$34:$J$777,СВЦЭМ!$A$34:$A$777,$A368,СВЦЭМ!$B$34:$B$777,N$367)+'СЕТ СН'!$F$16</f>
        <v>0</v>
      </c>
      <c r="O368" s="36">
        <f>SUMIFS(СВЦЭМ!$J$34:$J$777,СВЦЭМ!$A$34:$A$777,$A368,СВЦЭМ!$B$34:$B$777,O$367)+'СЕТ СН'!$F$16</f>
        <v>0</v>
      </c>
      <c r="P368" s="36">
        <f>SUMIFS(СВЦЭМ!$J$34:$J$777,СВЦЭМ!$A$34:$A$777,$A368,СВЦЭМ!$B$34:$B$777,P$367)+'СЕТ СН'!$F$16</f>
        <v>0</v>
      </c>
      <c r="Q368" s="36">
        <f>SUMIFS(СВЦЭМ!$J$34:$J$777,СВЦЭМ!$A$34:$A$777,$A368,СВЦЭМ!$B$34:$B$777,Q$367)+'СЕТ СН'!$F$16</f>
        <v>0</v>
      </c>
      <c r="R368" s="36">
        <f>SUMIFS(СВЦЭМ!$J$34:$J$777,СВЦЭМ!$A$34:$A$777,$A368,СВЦЭМ!$B$34:$B$777,R$367)+'СЕТ СН'!$F$16</f>
        <v>0</v>
      </c>
      <c r="S368" s="36">
        <f>SUMIFS(СВЦЭМ!$J$34:$J$777,СВЦЭМ!$A$34:$A$777,$A368,СВЦЭМ!$B$34:$B$777,S$367)+'СЕТ СН'!$F$16</f>
        <v>0</v>
      </c>
      <c r="T368" s="36">
        <f>SUMIFS(СВЦЭМ!$J$34:$J$777,СВЦЭМ!$A$34:$A$777,$A368,СВЦЭМ!$B$34:$B$777,T$367)+'СЕТ СН'!$F$16</f>
        <v>0</v>
      </c>
      <c r="U368" s="36">
        <f>SUMIFS(СВЦЭМ!$J$34:$J$777,СВЦЭМ!$A$34:$A$777,$A368,СВЦЭМ!$B$34:$B$777,U$367)+'СЕТ СН'!$F$16</f>
        <v>0</v>
      </c>
      <c r="V368" s="36">
        <f>SUMIFS(СВЦЭМ!$J$34:$J$777,СВЦЭМ!$A$34:$A$777,$A368,СВЦЭМ!$B$34:$B$777,V$367)+'СЕТ СН'!$F$16</f>
        <v>0</v>
      </c>
      <c r="W368" s="36">
        <f>SUMIFS(СВЦЭМ!$J$34:$J$777,СВЦЭМ!$A$34:$A$777,$A368,СВЦЭМ!$B$34:$B$777,W$367)+'СЕТ СН'!$F$16</f>
        <v>0</v>
      </c>
      <c r="X368" s="36">
        <f>SUMIFS(СВЦЭМ!$J$34:$J$777,СВЦЭМ!$A$34:$A$777,$A368,СВЦЭМ!$B$34:$B$777,X$367)+'СЕТ СН'!$F$16</f>
        <v>0</v>
      </c>
      <c r="Y368" s="36">
        <f>SUMIFS(СВЦЭМ!$J$34:$J$777,СВЦЭМ!$A$34:$A$777,$A368,СВЦЭМ!$B$34:$B$777,Y$367)+'СЕТ СН'!$F$16</f>
        <v>0</v>
      </c>
      <c r="AA368" s="45"/>
    </row>
    <row r="369" spans="1:25" ht="15.75" hidden="1" x14ac:dyDescent="0.2">
      <c r="A369" s="35">
        <f>A368+1</f>
        <v>44076</v>
      </c>
      <c r="B369" s="36">
        <f>SUMIFS(СВЦЭМ!$J$34:$J$777,СВЦЭМ!$A$34:$A$777,$A369,СВЦЭМ!$B$34:$B$777,B$367)+'СЕТ СН'!$F$16</f>
        <v>0</v>
      </c>
      <c r="C369" s="36">
        <f>SUMIFS(СВЦЭМ!$J$34:$J$777,СВЦЭМ!$A$34:$A$777,$A369,СВЦЭМ!$B$34:$B$777,C$367)+'СЕТ СН'!$F$16</f>
        <v>0</v>
      </c>
      <c r="D369" s="36">
        <f>SUMIFS(СВЦЭМ!$J$34:$J$777,СВЦЭМ!$A$34:$A$777,$A369,СВЦЭМ!$B$34:$B$777,D$367)+'СЕТ СН'!$F$16</f>
        <v>0</v>
      </c>
      <c r="E369" s="36">
        <f>SUMIFS(СВЦЭМ!$J$34:$J$777,СВЦЭМ!$A$34:$A$777,$A369,СВЦЭМ!$B$34:$B$777,E$367)+'СЕТ СН'!$F$16</f>
        <v>0</v>
      </c>
      <c r="F369" s="36">
        <f>SUMIFS(СВЦЭМ!$J$34:$J$777,СВЦЭМ!$A$34:$A$777,$A369,СВЦЭМ!$B$34:$B$777,F$367)+'СЕТ СН'!$F$16</f>
        <v>0</v>
      </c>
      <c r="G369" s="36">
        <f>SUMIFS(СВЦЭМ!$J$34:$J$777,СВЦЭМ!$A$34:$A$777,$A369,СВЦЭМ!$B$34:$B$777,G$367)+'СЕТ СН'!$F$16</f>
        <v>0</v>
      </c>
      <c r="H369" s="36">
        <f>SUMIFS(СВЦЭМ!$J$34:$J$777,СВЦЭМ!$A$34:$A$777,$A369,СВЦЭМ!$B$34:$B$777,H$367)+'СЕТ СН'!$F$16</f>
        <v>0</v>
      </c>
      <c r="I369" s="36">
        <f>SUMIFS(СВЦЭМ!$J$34:$J$777,СВЦЭМ!$A$34:$A$777,$A369,СВЦЭМ!$B$34:$B$777,I$367)+'СЕТ СН'!$F$16</f>
        <v>0</v>
      </c>
      <c r="J369" s="36">
        <f>SUMIFS(СВЦЭМ!$J$34:$J$777,СВЦЭМ!$A$34:$A$777,$A369,СВЦЭМ!$B$34:$B$777,J$367)+'СЕТ СН'!$F$16</f>
        <v>0</v>
      </c>
      <c r="K369" s="36">
        <f>SUMIFS(СВЦЭМ!$J$34:$J$777,СВЦЭМ!$A$34:$A$777,$A369,СВЦЭМ!$B$34:$B$777,K$367)+'СЕТ СН'!$F$16</f>
        <v>0</v>
      </c>
      <c r="L369" s="36">
        <f>SUMIFS(СВЦЭМ!$J$34:$J$777,СВЦЭМ!$A$34:$A$777,$A369,СВЦЭМ!$B$34:$B$777,L$367)+'СЕТ СН'!$F$16</f>
        <v>0</v>
      </c>
      <c r="M369" s="36">
        <f>SUMIFS(СВЦЭМ!$J$34:$J$777,СВЦЭМ!$A$34:$A$777,$A369,СВЦЭМ!$B$34:$B$777,M$367)+'СЕТ СН'!$F$16</f>
        <v>0</v>
      </c>
      <c r="N369" s="36">
        <f>SUMIFS(СВЦЭМ!$J$34:$J$777,СВЦЭМ!$A$34:$A$777,$A369,СВЦЭМ!$B$34:$B$777,N$367)+'СЕТ СН'!$F$16</f>
        <v>0</v>
      </c>
      <c r="O369" s="36">
        <f>SUMIFS(СВЦЭМ!$J$34:$J$777,СВЦЭМ!$A$34:$A$777,$A369,СВЦЭМ!$B$34:$B$777,O$367)+'СЕТ СН'!$F$16</f>
        <v>0</v>
      </c>
      <c r="P369" s="36">
        <f>SUMIFS(СВЦЭМ!$J$34:$J$777,СВЦЭМ!$A$34:$A$777,$A369,СВЦЭМ!$B$34:$B$777,P$367)+'СЕТ СН'!$F$16</f>
        <v>0</v>
      </c>
      <c r="Q369" s="36">
        <f>SUMIFS(СВЦЭМ!$J$34:$J$777,СВЦЭМ!$A$34:$A$777,$A369,СВЦЭМ!$B$34:$B$777,Q$367)+'СЕТ СН'!$F$16</f>
        <v>0</v>
      </c>
      <c r="R369" s="36">
        <f>SUMIFS(СВЦЭМ!$J$34:$J$777,СВЦЭМ!$A$34:$A$777,$A369,СВЦЭМ!$B$34:$B$777,R$367)+'СЕТ СН'!$F$16</f>
        <v>0</v>
      </c>
      <c r="S369" s="36">
        <f>SUMIFS(СВЦЭМ!$J$34:$J$777,СВЦЭМ!$A$34:$A$777,$A369,СВЦЭМ!$B$34:$B$777,S$367)+'СЕТ СН'!$F$16</f>
        <v>0</v>
      </c>
      <c r="T369" s="36">
        <f>SUMIFS(СВЦЭМ!$J$34:$J$777,СВЦЭМ!$A$34:$A$777,$A369,СВЦЭМ!$B$34:$B$777,T$367)+'СЕТ СН'!$F$16</f>
        <v>0</v>
      </c>
      <c r="U369" s="36">
        <f>SUMIFS(СВЦЭМ!$J$34:$J$777,СВЦЭМ!$A$34:$A$777,$A369,СВЦЭМ!$B$34:$B$777,U$367)+'СЕТ СН'!$F$16</f>
        <v>0</v>
      </c>
      <c r="V369" s="36">
        <f>SUMIFS(СВЦЭМ!$J$34:$J$777,СВЦЭМ!$A$34:$A$777,$A369,СВЦЭМ!$B$34:$B$777,V$367)+'СЕТ СН'!$F$16</f>
        <v>0</v>
      </c>
      <c r="W369" s="36">
        <f>SUMIFS(СВЦЭМ!$J$34:$J$777,СВЦЭМ!$A$34:$A$777,$A369,СВЦЭМ!$B$34:$B$777,W$367)+'СЕТ СН'!$F$16</f>
        <v>0</v>
      </c>
      <c r="X369" s="36">
        <f>SUMIFS(СВЦЭМ!$J$34:$J$777,СВЦЭМ!$A$34:$A$777,$A369,СВЦЭМ!$B$34:$B$777,X$367)+'СЕТ СН'!$F$16</f>
        <v>0</v>
      </c>
      <c r="Y369" s="36">
        <f>SUMIFS(СВЦЭМ!$J$34:$J$777,СВЦЭМ!$A$34:$A$777,$A369,СВЦЭМ!$B$34:$B$777,Y$367)+'СЕТ СН'!$F$16</f>
        <v>0</v>
      </c>
    </row>
    <row r="370" spans="1:25" ht="15.75" hidden="1" x14ac:dyDescent="0.2">
      <c r="A370" s="35">
        <f t="shared" ref="A370:A398" si="10">A369+1</f>
        <v>44077</v>
      </c>
      <c r="B370" s="36">
        <f>SUMIFS(СВЦЭМ!$J$34:$J$777,СВЦЭМ!$A$34:$A$777,$A370,СВЦЭМ!$B$34:$B$777,B$367)+'СЕТ СН'!$F$16</f>
        <v>0</v>
      </c>
      <c r="C370" s="36">
        <f>SUMIFS(СВЦЭМ!$J$34:$J$777,СВЦЭМ!$A$34:$A$777,$A370,СВЦЭМ!$B$34:$B$777,C$367)+'СЕТ СН'!$F$16</f>
        <v>0</v>
      </c>
      <c r="D370" s="36">
        <f>SUMIFS(СВЦЭМ!$J$34:$J$777,СВЦЭМ!$A$34:$A$777,$A370,СВЦЭМ!$B$34:$B$777,D$367)+'СЕТ СН'!$F$16</f>
        <v>0</v>
      </c>
      <c r="E370" s="36">
        <f>SUMIFS(СВЦЭМ!$J$34:$J$777,СВЦЭМ!$A$34:$A$777,$A370,СВЦЭМ!$B$34:$B$777,E$367)+'СЕТ СН'!$F$16</f>
        <v>0</v>
      </c>
      <c r="F370" s="36">
        <f>SUMIFS(СВЦЭМ!$J$34:$J$777,СВЦЭМ!$A$34:$A$777,$A370,СВЦЭМ!$B$34:$B$777,F$367)+'СЕТ СН'!$F$16</f>
        <v>0</v>
      </c>
      <c r="G370" s="36">
        <f>SUMIFS(СВЦЭМ!$J$34:$J$777,СВЦЭМ!$A$34:$A$777,$A370,СВЦЭМ!$B$34:$B$777,G$367)+'СЕТ СН'!$F$16</f>
        <v>0</v>
      </c>
      <c r="H370" s="36">
        <f>SUMIFS(СВЦЭМ!$J$34:$J$777,СВЦЭМ!$A$34:$A$777,$A370,СВЦЭМ!$B$34:$B$777,H$367)+'СЕТ СН'!$F$16</f>
        <v>0</v>
      </c>
      <c r="I370" s="36">
        <f>SUMIFS(СВЦЭМ!$J$34:$J$777,СВЦЭМ!$A$34:$A$777,$A370,СВЦЭМ!$B$34:$B$777,I$367)+'СЕТ СН'!$F$16</f>
        <v>0</v>
      </c>
      <c r="J370" s="36">
        <f>SUMIFS(СВЦЭМ!$J$34:$J$777,СВЦЭМ!$A$34:$A$777,$A370,СВЦЭМ!$B$34:$B$777,J$367)+'СЕТ СН'!$F$16</f>
        <v>0</v>
      </c>
      <c r="K370" s="36">
        <f>SUMIFS(СВЦЭМ!$J$34:$J$777,СВЦЭМ!$A$34:$A$777,$A370,СВЦЭМ!$B$34:$B$777,K$367)+'СЕТ СН'!$F$16</f>
        <v>0</v>
      </c>
      <c r="L370" s="36">
        <f>SUMIFS(СВЦЭМ!$J$34:$J$777,СВЦЭМ!$A$34:$A$777,$A370,СВЦЭМ!$B$34:$B$777,L$367)+'СЕТ СН'!$F$16</f>
        <v>0</v>
      </c>
      <c r="M370" s="36">
        <f>SUMIFS(СВЦЭМ!$J$34:$J$777,СВЦЭМ!$A$34:$A$777,$A370,СВЦЭМ!$B$34:$B$777,M$367)+'СЕТ СН'!$F$16</f>
        <v>0</v>
      </c>
      <c r="N370" s="36">
        <f>SUMIFS(СВЦЭМ!$J$34:$J$777,СВЦЭМ!$A$34:$A$777,$A370,СВЦЭМ!$B$34:$B$777,N$367)+'СЕТ СН'!$F$16</f>
        <v>0</v>
      </c>
      <c r="O370" s="36">
        <f>SUMIFS(СВЦЭМ!$J$34:$J$777,СВЦЭМ!$A$34:$A$777,$A370,СВЦЭМ!$B$34:$B$777,O$367)+'СЕТ СН'!$F$16</f>
        <v>0</v>
      </c>
      <c r="P370" s="36">
        <f>SUMIFS(СВЦЭМ!$J$34:$J$777,СВЦЭМ!$A$34:$A$777,$A370,СВЦЭМ!$B$34:$B$777,P$367)+'СЕТ СН'!$F$16</f>
        <v>0</v>
      </c>
      <c r="Q370" s="36">
        <f>SUMIFS(СВЦЭМ!$J$34:$J$777,СВЦЭМ!$A$34:$A$777,$A370,СВЦЭМ!$B$34:$B$777,Q$367)+'СЕТ СН'!$F$16</f>
        <v>0</v>
      </c>
      <c r="R370" s="36">
        <f>SUMIFS(СВЦЭМ!$J$34:$J$777,СВЦЭМ!$A$34:$A$777,$A370,СВЦЭМ!$B$34:$B$777,R$367)+'СЕТ СН'!$F$16</f>
        <v>0</v>
      </c>
      <c r="S370" s="36">
        <f>SUMIFS(СВЦЭМ!$J$34:$J$777,СВЦЭМ!$A$34:$A$777,$A370,СВЦЭМ!$B$34:$B$777,S$367)+'СЕТ СН'!$F$16</f>
        <v>0</v>
      </c>
      <c r="T370" s="36">
        <f>SUMIFS(СВЦЭМ!$J$34:$J$777,СВЦЭМ!$A$34:$A$777,$A370,СВЦЭМ!$B$34:$B$777,T$367)+'СЕТ СН'!$F$16</f>
        <v>0</v>
      </c>
      <c r="U370" s="36">
        <f>SUMIFS(СВЦЭМ!$J$34:$J$777,СВЦЭМ!$A$34:$A$777,$A370,СВЦЭМ!$B$34:$B$777,U$367)+'СЕТ СН'!$F$16</f>
        <v>0</v>
      </c>
      <c r="V370" s="36">
        <f>SUMIFS(СВЦЭМ!$J$34:$J$777,СВЦЭМ!$A$34:$A$777,$A370,СВЦЭМ!$B$34:$B$777,V$367)+'СЕТ СН'!$F$16</f>
        <v>0</v>
      </c>
      <c r="W370" s="36">
        <f>SUMIFS(СВЦЭМ!$J$34:$J$777,СВЦЭМ!$A$34:$A$777,$A370,СВЦЭМ!$B$34:$B$777,W$367)+'СЕТ СН'!$F$16</f>
        <v>0</v>
      </c>
      <c r="X370" s="36">
        <f>SUMIFS(СВЦЭМ!$J$34:$J$777,СВЦЭМ!$A$34:$A$777,$A370,СВЦЭМ!$B$34:$B$777,X$367)+'СЕТ СН'!$F$16</f>
        <v>0</v>
      </c>
      <c r="Y370" s="36">
        <f>SUMIFS(СВЦЭМ!$J$34:$J$777,СВЦЭМ!$A$34:$A$777,$A370,СВЦЭМ!$B$34:$B$777,Y$367)+'СЕТ СН'!$F$16</f>
        <v>0</v>
      </c>
    </row>
    <row r="371" spans="1:25" ht="15.75" hidden="1" x14ac:dyDescent="0.2">
      <c r="A371" s="35">
        <f t="shared" si="10"/>
        <v>44078</v>
      </c>
      <c r="B371" s="36">
        <f>SUMIFS(СВЦЭМ!$J$34:$J$777,СВЦЭМ!$A$34:$A$777,$A371,СВЦЭМ!$B$34:$B$777,B$367)+'СЕТ СН'!$F$16</f>
        <v>0</v>
      </c>
      <c r="C371" s="36">
        <f>SUMIFS(СВЦЭМ!$J$34:$J$777,СВЦЭМ!$A$34:$A$777,$A371,СВЦЭМ!$B$34:$B$777,C$367)+'СЕТ СН'!$F$16</f>
        <v>0</v>
      </c>
      <c r="D371" s="36">
        <f>SUMIFS(СВЦЭМ!$J$34:$J$777,СВЦЭМ!$A$34:$A$777,$A371,СВЦЭМ!$B$34:$B$777,D$367)+'СЕТ СН'!$F$16</f>
        <v>0</v>
      </c>
      <c r="E371" s="36">
        <f>SUMIFS(СВЦЭМ!$J$34:$J$777,СВЦЭМ!$A$34:$A$777,$A371,СВЦЭМ!$B$34:$B$777,E$367)+'СЕТ СН'!$F$16</f>
        <v>0</v>
      </c>
      <c r="F371" s="36">
        <f>SUMIFS(СВЦЭМ!$J$34:$J$777,СВЦЭМ!$A$34:$A$777,$A371,СВЦЭМ!$B$34:$B$777,F$367)+'СЕТ СН'!$F$16</f>
        <v>0</v>
      </c>
      <c r="G371" s="36">
        <f>SUMIFS(СВЦЭМ!$J$34:$J$777,СВЦЭМ!$A$34:$A$777,$A371,СВЦЭМ!$B$34:$B$777,G$367)+'СЕТ СН'!$F$16</f>
        <v>0</v>
      </c>
      <c r="H371" s="36">
        <f>SUMIFS(СВЦЭМ!$J$34:$J$777,СВЦЭМ!$A$34:$A$777,$A371,СВЦЭМ!$B$34:$B$777,H$367)+'СЕТ СН'!$F$16</f>
        <v>0</v>
      </c>
      <c r="I371" s="36">
        <f>SUMIFS(СВЦЭМ!$J$34:$J$777,СВЦЭМ!$A$34:$A$777,$A371,СВЦЭМ!$B$34:$B$777,I$367)+'СЕТ СН'!$F$16</f>
        <v>0</v>
      </c>
      <c r="J371" s="36">
        <f>SUMIFS(СВЦЭМ!$J$34:$J$777,СВЦЭМ!$A$34:$A$777,$A371,СВЦЭМ!$B$34:$B$777,J$367)+'СЕТ СН'!$F$16</f>
        <v>0</v>
      </c>
      <c r="K371" s="36">
        <f>SUMIFS(СВЦЭМ!$J$34:$J$777,СВЦЭМ!$A$34:$A$777,$A371,СВЦЭМ!$B$34:$B$777,K$367)+'СЕТ СН'!$F$16</f>
        <v>0</v>
      </c>
      <c r="L371" s="36">
        <f>SUMIFS(СВЦЭМ!$J$34:$J$777,СВЦЭМ!$A$34:$A$777,$A371,СВЦЭМ!$B$34:$B$777,L$367)+'СЕТ СН'!$F$16</f>
        <v>0</v>
      </c>
      <c r="M371" s="36">
        <f>SUMIFS(СВЦЭМ!$J$34:$J$777,СВЦЭМ!$A$34:$A$777,$A371,СВЦЭМ!$B$34:$B$777,M$367)+'СЕТ СН'!$F$16</f>
        <v>0</v>
      </c>
      <c r="N371" s="36">
        <f>SUMIFS(СВЦЭМ!$J$34:$J$777,СВЦЭМ!$A$34:$A$777,$A371,СВЦЭМ!$B$34:$B$777,N$367)+'СЕТ СН'!$F$16</f>
        <v>0</v>
      </c>
      <c r="O371" s="36">
        <f>SUMIFS(СВЦЭМ!$J$34:$J$777,СВЦЭМ!$A$34:$A$777,$A371,СВЦЭМ!$B$34:$B$777,O$367)+'СЕТ СН'!$F$16</f>
        <v>0</v>
      </c>
      <c r="P371" s="36">
        <f>SUMIFS(СВЦЭМ!$J$34:$J$777,СВЦЭМ!$A$34:$A$777,$A371,СВЦЭМ!$B$34:$B$777,P$367)+'СЕТ СН'!$F$16</f>
        <v>0</v>
      </c>
      <c r="Q371" s="36">
        <f>SUMIFS(СВЦЭМ!$J$34:$J$777,СВЦЭМ!$A$34:$A$777,$A371,СВЦЭМ!$B$34:$B$777,Q$367)+'СЕТ СН'!$F$16</f>
        <v>0</v>
      </c>
      <c r="R371" s="36">
        <f>SUMIFS(СВЦЭМ!$J$34:$J$777,СВЦЭМ!$A$34:$A$777,$A371,СВЦЭМ!$B$34:$B$777,R$367)+'СЕТ СН'!$F$16</f>
        <v>0</v>
      </c>
      <c r="S371" s="36">
        <f>SUMIFS(СВЦЭМ!$J$34:$J$777,СВЦЭМ!$A$34:$A$777,$A371,СВЦЭМ!$B$34:$B$777,S$367)+'СЕТ СН'!$F$16</f>
        <v>0</v>
      </c>
      <c r="T371" s="36">
        <f>SUMIFS(СВЦЭМ!$J$34:$J$777,СВЦЭМ!$A$34:$A$777,$A371,СВЦЭМ!$B$34:$B$777,T$367)+'СЕТ СН'!$F$16</f>
        <v>0</v>
      </c>
      <c r="U371" s="36">
        <f>SUMIFS(СВЦЭМ!$J$34:$J$777,СВЦЭМ!$A$34:$A$777,$A371,СВЦЭМ!$B$34:$B$777,U$367)+'СЕТ СН'!$F$16</f>
        <v>0</v>
      </c>
      <c r="V371" s="36">
        <f>SUMIFS(СВЦЭМ!$J$34:$J$777,СВЦЭМ!$A$34:$A$777,$A371,СВЦЭМ!$B$34:$B$777,V$367)+'СЕТ СН'!$F$16</f>
        <v>0</v>
      </c>
      <c r="W371" s="36">
        <f>SUMIFS(СВЦЭМ!$J$34:$J$777,СВЦЭМ!$A$34:$A$777,$A371,СВЦЭМ!$B$34:$B$777,W$367)+'СЕТ СН'!$F$16</f>
        <v>0</v>
      </c>
      <c r="X371" s="36">
        <f>SUMIFS(СВЦЭМ!$J$34:$J$777,СВЦЭМ!$A$34:$A$777,$A371,СВЦЭМ!$B$34:$B$777,X$367)+'СЕТ СН'!$F$16</f>
        <v>0</v>
      </c>
      <c r="Y371" s="36">
        <f>SUMIFS(СВЦЭМ!$J$34:$J$777,СВЦЭМ!$A$34:$A$777,$A371,СВЦЭМ!$B$34:$B$777,Y$367)+'СЕТ СН'!$F$16</f>
        <v>0</v>
      </c>
    </row>
    <row r="372" spans="1:25" ht="15.75" hidden="1" x14ac:dyDescent="0.2">
      <c r="A372" s="35">
        <f t="shared" si="10"/>
        <v>44079</v>
      </c>
      <c r="B372" s="36">
        <f>SUMIFS(СВЦЭМ!$J$34:$J$777,СВЦЭМ!$A$34:$A$777,$A372,СВЦЭМ!$B$34:$B$777,B$367)+'СЕТ СН'!$F$16</f>
        <v>0</v>
      </c>
      <c r="C372" s="36">
        <f>SUMIFS(СВЦЭМ!$J$34:$J$777,СВЦЭМ!$A$34:$A$777,$A372,СВЦЭМ!$B$34:$B$777,C$367)+'СЕТ СН'!$F$16</f>
        <v>0</v>
      </c>
      <c r="D372" s="36">
        <f>SUMIFS(СВЦЭМ!$J$34:$J$777,СВЦЭМ!$A$34:$A$777,$A372,СВЦЭМ!$B$34:$B$777,D$367)+'СЕТ СН'!$F$16</f>
        <v>0</v>
      </c>
      <c r="E372" s="36">
        <f>SUMIFS(СВЦЭМ!$J$34:$J$777,СВЦЭМ!$A$34:$A$777,$A372,СВЦЭМ!$B$34:$B$777,E$367)+'СЕТ СН'!$F$16</f>
        <v>0</v>
      </c>
      <c r="F372" s="36">
        <f>SUMIFS(СВЦЭМ!$J$34:$J$777,СВЦЭМ!$A$34:$A$777,$A372,СВЦЭМ!$B$34:$B$777,F$367)+'СЕТ СН'!$F$16</f>
        <v>0</v>
      </c>
      <c r="G372" s="36">
        <f>SUMIFS(СВЦЭМ!$J$34:$J$777,СВЦЭМ!$A$34:$A$777,$A372,СВЦЭМ!$B$34:$B$777,G$367)+'СЕТ СН'!$F$16</f>
        <v>0</v>
      </c>
      <c r="H372" s="36">
        <f>SUMIFS(СВЦЭМ!$J$34:$J$777,СВЦЭМ!$A$34:$A$777,$A372,СВЦЭМ!$B$34:$B$777,H$367)+'СЕТ СН'!$F$16</f>
        <v>0</v>
      </c>
      <c r="I372" s="36">
        <f>SUMIFS(СВЦЭМ!$J$34:$J$777,СВЦЭМ!$A$34:$A$777,$A372,СВЦЭМ!$B$34:$B$777,I$367)+'СЕТ СН'!$F$16</f>
        <v>0</v>
      </c>
      <c r="J372" s="36">
        <f>SUMIFS(СВЦЭМ!$J$34:$J$777,СВЦЭМ!$A$34:$A$777,$A372,СВЦЭМ!$B$34:$B$777,J$367)+'СЕТ СН'!$F$16</f>
        <v>0</v>
      </c>
      <c r="K372" s="36">
        <f>SUMIFS(СВЦЭМ!$J$34:$J$777,СВЦЭМ!$A$34:$A$777,$A372,СВЦЭМ!$B$34:$B$777,K$367)+'СЕТ СН'!$F$16</f>
        <v>0</v>
      </c>
      <c r="L372" s="36">
        <f>SUMIFS(СВЦЭМ!$J$34:$J$777,СВЦЭМ!$A$34:$A$777,$A372,СВЦЭМ!$B$34:$B$777,L$367)+'СЕТ СН'!$F$16</f>
        <v>0</v>
      </c>
      <c r="M372" s="36">
        <f>SUMIFS(СВЦЭМ!$J$34:$J$777,СВЦЭМ!$A$34:$A$777,$A372,СВЦЭМ!$B$34:$B$777,M$367)+'СЕТ СН'!$F$16</f>
        <v>0</v>
      </c>
      <c r="N372" s="36">
        <f>SUMIFS(СВЦЭМ!$J$34:$J$777,СВЦЭМ!$A$34:$A$777,$A372,СВЦЭМ!$B$34:$B$777,N$367)+'СЕТ СН'!$F$16</f>
        <v>0</v>
      </c>
      <c r="O372" s="36">
        <f>SUMIFS(СВЦЭМ!$J$34:$J$777,СВЦЭМ!$A$34:$A$777,$A372,СВЦЭМ!$B$34:$B$777,O$367)+'СЕТ СН'!$F$16</f>
        <v>0</v>
      </c>
      <c r="P372" s="36">
        <f>SUMIFS(СВЦЭМ!$J$34:$J$777,СВЦЭМ!$A$34:$A$777,$A372,СВЦЭМ!$B$34:$B$777,P$367)+'СЕТ СН'!$F$16</f>
        <v>0</v>
      </c>
      <c r="Q372" s="36">
        <f>SUMIFS(СВЦЭМ!$J$34:$J$777,СВЦЭМ!$A$34:$A$777,$A372,СВЦЭМ!$B$34:$B$777,Q$367)+'СЕТ СН'!$F$16</f>
        <v>0</v>
      </c>
      <c r="R372" s="36">
        <f>SUMIFS(СВЦЭМ!$J$34:$J$777,СВЦЭМ!$A$34:$A$777,$A372,СВЦЭМ!$B$34:$B$777,R$367)+'СЕТ СН'!$F$16</f>
        <v>0</v>
      </c>
      <c r="S372" s="36">
        <f>SUMIFS(СВЦЭМ!$J$34:$J$777,СВЦЭМ!$A$34:$A$777,$A372,СВЦЭМ!$B$34:$B$777,S$367)+'СЕТ СН'!$F$16</f>
        <v>0</v>
      </c>
      <c r="T372" s="36">
        <f>SUMIFS(СВЦЭМ!$J$34:$J$777,СВЦЭМ!$A$34:$A$777,$A372,СВЦЭМ!$B$34:$B$777,T$367)+'СЕТ СН'!$F$16</f>
        <v>0</v>
      </c>
      <c r="U372" s="36">
        <f>SUMIFS(СВЦЭМ!$J$34:$J$777,СВЦЭМ!$A$34:$A$777,$A372,СВЦЭМ!$B$34:$B$777,U$367)+'СЕТ СН'!$F$16</f>
        <v>0</v>
      </c>
      <c r="V372" s="36">
        <f>SUMIFS(СВЦЭМ!$J$34:$J$777,СВЦЭМ!$A$34:$A$777,$A372,СВЦЭМ!$B$34:$B$777,V$367)+'СЕТ СН'!$F$16</f>
        <v>0</v>
      </c>
      <c r="W372" s="36">
        <f>SUMIFS(СВЦЭМ!$J$34:$J$777,СВЦЭМ!$A$34:$A$777,$A372,СВЦЭМ!$B$34:$B$777,W$367)+'СЕТ СН'!$F$16</f>
        <v>0</v>
      </c>
      <c r="X372" s="36">
        <f>SUMIFS(СВЦЭМ!$J$34:$J$777,СВЦЭМ!$A$34:$A$777,$A372,СВЦЭМ!$B$34:$B$777,X$367)+'СЕТ СН'!$F$16</f>
        <v>0</v>
      </c>
      <c r="Y372" s="36">
        <f>SUMIFS(СВЦЭМ!$J$34:$J$777,СВЦЭМ!$A$34:$A$777,$A372,СВЦЭМ!$B$34:$B$777,Y$367)+'СЕТ СН'!$F$16</f>
        <v>0</v>
      </c>
    </row>
    <row r="373" spans="1:25" ht="15.75" hidden="1" x14ac:dyDescent="0.2">
      <c r="A373" s="35">
        <f t="shared" si="10"/>
        <v>44080</v>
      </c>
      <c r="B373" s="36">
        <f>SUMIFS(СВЦЭМ!$J$34:$J$777,СВЦЭМ!$A$34:$A$777,$A373,СВЦЭМ!$B$34:$B$777,B$367)+'СЕТ СН'!$F$16</f>
        <v>0</v>
      </c>
      <c r="C373" s="36">
        <f>SUMIFS(СВЦЭМ!$J$34:$J$777,СВЦЭМ!$A$34:$A$777,$A373,СВЦЭМ!$B$34:$B$777,C$367)+'СЕТ СН'!$F$16</f>
        <v>0</v>
      </c>
      <c r="D373" s="36">
        <f>SUMIFS(СВЦЭМ!$J$34:$J$777,СВЦЭМ!$A$34:$A$777,$A373,СВЦЭМ!$B$34:$B$777,D$367)+'СЕТ СН'!$F$16</f>
        <v>0</v>
      </c>
      <c r="E373" s="36">
        <f>SUMIFS(СВЦЭМ!$J$34:$J$777,СВЦЭМ!$A$34:$A$777,$A373,СВЦЭМ!$B$34:$B$777,E$367)+'СЕТ СН'!$F$16</f>
        <v>0</v>
      </c>
      <c r="F373" s="36">
        <f>SUMIFS(СВЦЭМ!$J$34:$J$777,СВЦЭМ!$A$34:$A$777,$A373,СВЦЭМ!$B$34:$B$777,F$367)+'СЕТ СН'!$F$16</f>
        <v>0</v>
      </c>
      <c r="G373" s="36">
        <f>SUMIFS(СВЦЭМ!$J$34:$J$777,СВЦЭМ!$A$34:$A$777,$A373,СВЦЭМ!$B$34:$B$777,G$367)+'СЕТ СН'!$F$16</f>
        <v>0</v>
      </c>
      <c r="H373" s="36">
        <f>SUMIFS(СВЦЭМ!$J$34:$J$777,СВЦЭМ!$A$34:$A$777,$A373,СВЦЭМ!$B$34:$B$777,H$367)+'СЕТ СН'!$F$16</f>
        <v>0</v>
      </c>
      <c r="I373" s="36">
        <f>SUMIFS(СВЦЭМ!$J$34:$J$777,СВЦЭМ!$A$34:$A$777,$A373,СВЦЭМ!$B$34:$B$777,I$367)+'СЕТ СН'!$F$16</f>
        <v>0</v>
      </c>
      <c r="J373" s="36">
        <f>SUMIFS(СВЦЭМ!$J$34:$J$777,СВЦЭМ!$A$34:$A$777,$A373,СВЦЭМ!$B$34:$B$777,J$367)+'СЕТ СН'!$F$16</f>
        <v>0</v>
      </c>
      <c r="K373" s="36">
        <f>SUMIFS(СВЦЭМ!$J$34:$J$777,СВЦЭМ!$A$34:$A$777,$A373,СВЦЭМ!$B$34:$B$777,K$367)+'СЕТ СН'!$F$16</f>
        <v>0</v>
      </c>
      <c r="L373" s="36">
        <f>SUMIFS(СВЦЭМ!$J$34:$J$777,СВЦЭМ!$A$34:$A$777,$A373,СВЦЭМ!$B$34:$B$777,L$367)+'СЕТ СН'!$F$16</f>
        <v>0</v>
      </c>
      <c r="M373" s="36">
        <f>SUMIFS(СВЦЭМ!$J$34:$J$777,СВЦЭМ!$A$34:$A$777,$A373,СВЦЭМ!$B$34:$B$777,M$367)+'СЕТ СН'!$F$16</f>
        <v>0</v>
      </c>
      <c r="N373" s="36">
        <f>SUMIFS(СВЦЭМ!$J$34:$J$777,СВЦЭМ!$A$34:$A$777,$A373,СВЦЭМ!$B$34:$B$777,N$367)+'СЕТ СН'!$F$16</f>
        <v>0</v>
      </c>
      <c r="O373" s="36">
        <f>SUMIFS(СВЦЭМ!$J$34:$J$777,СВЦЭМ!$A$34:$A$777,$A373,СВЦЭМ!$B$34:$B$777,O$367)+'СЕТ СН'!$F$16</f>
        <v>0</v>
      </c>
      <c r="P373" s="36">
        <f>SUMIFS(СВЦЭМ!$J$34:$J$777,СВЦЭМ!$A$34:$A$777,$A373,СВЦЭМ!$B$34:$B$777,P$367)+'СЕТ СН'!$F$16</f>
        <v>0</v>
      </c>
      <c r="Q373" s="36">
        <f>SUMIFS(СВЦЭМ!$J$34:$J$777,СВЦЭМ!$A$34:$A$777,$A373,СВЦЭМ!$B$34:$B$777,Q$367)+'СЕТ СН'!$F$16</f>
        <v>0</v>
      </c>
      <c r="R373" s="36">
        <f>SUMIFS(СВЦЭМ!$J$34:$J$777,СВЦЭМ!$A$34:$A$777,$A373,СВЦЭМ!$B$34:$B$777,R$367)+'СЕТ СН'!$F$16</f>
        <v>0</v>
      </c>
      <c r="S373" s="36">
        <f>SUMIFS(СВЦЭМ!$J$34:$J$777,СВЦЭМ!$A$34:$A$777,$A373,СВЦЭМ!$B$34:$B$777,S$367)+'СЕТ СН'!$F$16</f>
        <v>0</v>
      </c>
      <c r="T373" s="36">
        <f>SUMIFS(СВЦЭМ!$J$34:$J$777,СВЦЭМ!$A$34:$A$777,$A373,СВЦЭМ!$B$34:$B$777,T$367)+'СЕТ СН'!$F$16</f>
        <v>0</v>
      </c>
      <c r="U373" s="36">
        <f>SUMIFS(СВЦЭМ!$J$34:$J$777,СВЦЭМ!$A$34:$A$777,$A373,СВЦЭМ!$B$34:$B$777,U$367)+'СЕТ СН'!$F$16</f>
        <v>0</v>
      </c>
      <c r="V373" s="36">
        <f>SUMIFS(СВЦЭМ!$J$34:$J$777,СВЦЭМ!$A$34:$A$777,$A373,СВЦЭМ!$B$34:$B$777,V$367)+'СЕТ СН'!$F$16</f>
        <v>0</v>
      </c>
      <c r="W373" s="36">
        <f>SUMIFS(СВЦЭМ!$J$34:$J$777,СВЦЭМ!$A$34:$A$777,$A373,СВЦЭМ!$B$34:$B$777,W$367)+'СЕТ СН'!$F$16</f>
        <v>0</v>
      </c>
      <c r="X373" s="36">
        <f>SUMIFS(СВЦЭМ!$J$34:$J$777,СВЦЭМ!$A$34:$A$777,$A373,СВЦЭМ!$B$34:$B$777,X$367)+'СЕТ СН'!$F$16</f>
        <v>0</v>
      </c>
      <c r="Y373" s="36">
        <f>SUMIFS(СВЦЭМ!$J$34:$J$777,СВЦЭМ!$A$34:$A$777,$A373,СВЦЭМ!$B$34:$B$777,Y$367)+'СЕТ СН'!$F$16</f>
        <v>0</v>
      </c>
    </row>
    <row r="374" spans="1:25" ht="15.75" hidden="1" x14ac:dyDescent="0.2">
      <c r="A374" s="35">
        <f t="shared" si="10"/>
        <v>44081</v>
      </c>
      <c r="B374" s="36">
        <f>SUMIFS(СВЦЭМ!$J$34:$J$777,СВЦЭМ!$A$34:$A$777,$A374,СВЦЭМ!$B$34:$B$777,B$367)+'СЕТ СН'!$F$16</f>
        <v>0</v>
      </c>
      <c r="C374" s="36">
        <f>SUMIFS(СВЦЭМ!$J$34:$J$777,СВЦЭМ!$A$34:$A$777,$A374,СВЦЭМ!$B$34:$B$777,C$367)+'СЕТ СН'!$F$16</f>
        <v>0</v>
      </c>
      <c r="D374" s="36">
        <f>SUMIFS(СВЦЭМ!$J$34:$J$777,СВЦЭМ!$A$34:$A$777,$A374,СВЦЭМ!$B$34:$B$777,D$367)+'СЕТ СН'!$F$16</f>
        <v>0</v>
      </c>
      <c r="E374" s="36">
        <f>SUMIFS(СВЦЭМ!$J$34:$J$777,СВЦЭМ!$A$34:$A$777,$A374,СВЦЭМ!$B$34:$B$777,E$367)+'СЕТ СН'!$F$16</f>
        <v>0</v>
      </c>
      <c r="F374" s="36">
        <f>SUMIFS(СВЦЭМ!$J$34:$J$777,СВЦЭМ!$A$34:$A$777,$A374,СВЦЭМ!$B$34:$B$777,F$367)+'СЕТ СН'!$F$16</f>
        <v>0</v>
      </c>
      <c r="G374" s="36">
        <f>SUMIFS(СВЦЭМ!$J$34:$J$777,СВЦЭМ!$A$34:$A$777,$A374,СВЦЭМ!$B$34:$B$777,G$367)+'СЕТ СН'!$F$16</f>
        <v>0</v>
      </c>
      <c r="H374" s="36">
        <f>SUMIFS(СВЦЭМ!$J$34:$J$777,СВЦЭМ!$A$34:$A$777,$A374,СВЦЭМ!$B$34:$B$777,H$367)+'СЕТ СН'!$F$16</f>
        <v>0</v>
      </c>
      <c r="I374" s="36">
        <f>SUMIFS(СВЦЭМ!$J$34:$J$777,СВЦЭМ!$A$34:$A$777,$A374,СВЦЭМ!$B$34:$B$777,I$367)+'СЕТ СН'!$F$16</f>
        <v>0</v>
      </c>
      <c r="J374" s="36">
        <f>SUMIFS(СВЦЭМ!$J$34:$J$777,СВЦЭМ!$A$34:$A$777,$A374,СВЦЭМ!$B$34:$B$777,J$367)+'СЕТ СН'!$F$16</f>
        <v>0</v>
      </c>
      <c r="K374" s="36">
        <f>SUMIFS(СВЦЭМ!$J$34:$J$777,СВЦЭМ!$A$34:$A$777,$A374,СВЦЭМ!$B$34:$B$777,K$367)+'СЕТ СН'!$F$16</f>
        <v>0</v>
      </c>
      <c r="L374" s="36">
        <f>SUMIFS(СВЦЭМ!$J$34:$J$777,СВЦЭМ!$A$34:$A$777,$A374,СВЦЭМ!$B$34:$B$777,L$367)+'СЕТ СН'!$F$16</f>
        <v>0</v>
      </c>
      <c r="M374" s="36">
        <f>SUMIFS(СВЦЭМ!$J$34:$J$777,СВЦЭМ!$A$34:$A$777,$A374,СВЦЭМ!$B$34:$B$777,M$367)+'СЕТ СН'!$F$16</f>
        <v>0</v>
      </c>
      <c r="N374" s="36">
        <f>SUMIFS(СВЦЭМ!$J$34:$J$777,СВЦЭМ!$A$34:$A$777,$A374,СВЦЭМ!$B$34:$B$777,N$367)+'СЕТ СН'!$F$16</f>
        <v>0</v>
      </c>
      <c r="O374" s="36">
        <f>SUMIFS(СВЦЭМ!$J$34:$J$777,СВЦЭМ!$A$34:$A$777,$A374,СВЦЭМ!$B$34:$B$777,O$367)+'СЕТ СН'!$F$16</f>
        <v>0</v>
      </c>
      <c r="P374" s="36">
        <f>SUMIFS(СВЦЭМ!$J$34:$J$777,СВЦЭМ!$A$34:$A$777,$A374,СВЦЭМ!$B$34:$B$777,P$367)+'СЕТ СН'!$F$16</f>
        <v>0</v>
      </c>
      <c r="Q374" s="36">
        <f>SUMIFS(СВЦЭМ!$J$34:$J$777,СВЦЭМ!$A$34:$A$777,$A374,СВЦЭМ!$B$34:$B$777,Q$367)+'СЕТ СН'!$F$16</f>
        <v>0</v>
      </c>
      <c r="R374" s="36">
        <f>SUMIFS(СВЦЭМ!$J$34:$J$777,СВЦЭМ!$A$34:$A$777,$A374,СВЦЭМ!$B$34:$B$777,R$367)+'СЕТ СН'!$F$16</f>
        <v>0</v>
      </c>
      <c r="S374" s="36">
        <f>SUMIFS(СВЦЭМ!$J$34:$J$777,СВЦЭМ!$A$34:$A$777,$A374,СВЦЭМ!$B$34:$B$777,S$367)+'СЕТ СН'!$F$16</f>
        <v>0</v>
      </c>
      <c r="T374" s="36">
        <f>SUMIFS(СВЦЭМ!$J$34:$J$777,СВЦЭМ!$A$34:$A$777,$A374,СВЦЭМ!$B$34:$B$777,T$367)+'СЕТ СН'!$F$16</f>
        <v>0</v>
      </c>
      <c r="U374" s="36">
        <f>SUMIFS(СВЦЭМ!$J$34:$J$777,СВЦЭМ!$A$34:$A$777,$A374,СВЦЭМ!$B$34:$B$777,U$367)+'СЕТ СН'!$F$16</f>
        <v>0</v>
      </c>
      <c r="V374" s="36">
        <f>SUMIFS(СВЦЭМ!$J$34:$J$777,СВЦЭМ!$A$34:$A$777,$A374,СВЦЭМ!$B$34:$B$777,V$367)+'СЕТ СН'!$F$16</f>
        <v>0</v>
      </c>
      <c r="W374" s="36">
        <f>SUMIFS(СВЦЭМ!$J$34:$J$777,СВЦЭМ!$A$34:$A$777,$A374,СВЦЭМ!$B$34:$B$777,W$367)+'СЕТ СН'!$F$16</f>
        <v>0</v>
      </c>
      <c r="X374" s="36">
        <f>SUMIFS(СВЦЭМ!$J$34:$J$777,СВЦЭМ!$A$34:$A$777,$A374,СВЦЭМ!$B$34:$B$777,X$367)+'СЕТ СН'!$F$16</f>
        <v>0</v>
      </c>
      <c r="Y374" s="36">
        <f>SUMIFS(СВЦЭМ!$J$34:$J$777,СВЦЭМ!$A$34:$A$777,$A374,СВЦЭМ!$B$34:$B$777,Y$367)+'СЕТ СН'!$F$16</f>
        <v>0</v>
      </c>
    </row>
    <row r="375" spans="1:25" ht="15.75" hidden="1" x14ac:dyDescent="0.2">
      <c r="A375" s="35">
        <f t="shared" si="10"/>
        <v>44082</v>
      </c>
      <c r="B375" s="36">
        <f>SUMIFS(СВЦЭМ!$J$34:$J$777,СВЦЭМ!$A$34:$A$777,$A375,СВЦЭМ!$B$34:$B$777,B$367)+'СЕТ СН'!$F$16</f>
        <v>0</v>
      </c>
      <c r="C375" s="36">
        <f>SUMIFS(СВЦЭМ!$J$34:$J$777,СВЦЭМ!$A$34:$A$777,$A375,СВЦЭМ!$B$34:$B$777,C$367)+'СЕТ СН'!$F$16</f>
        <v>0</v>
      </c>
      <c r="D375" s="36">
        <f>SUMIFS(СВЦЭМ!$J$34:$J$777,СВЦЭМ!$A$34:$A$777,$A375,СВЦЭМ!$B$34:$B$777,D$367)+'СЕТ СН'!$F$16</f>
        <v>0</v>
      </c>
      <c r="E375" s="36">
        <f>SUMIFS(СВЦЭМ!$J$34:$J$777,СВЦЭМ!$A$34:$A$777,$A375,СВЦЭМ!$B$34:$B$777,E$367)+'СЕТ СН'!$F$16</f>
        <v>0</v>
      </c>
      <c r="F375" s="36">
        <f>SUMIFS(СВЦЭМ!$J$34:$J$777,СВЦЭМ!$A$34:$A$777,$A375,СВЦЭМ!$B$34:$B$777,F$367)+'СЕТ СН'!$F$16</f>
        <v>0</v>
      </c>
      <c r="G375" s="36">
        <f>SUMIFS(СВЦЭМ!$J$34:$J$777,СВЦЭМ!$A$34:$A$777,$A375,СВЦЭМ!$B$34:$B$777,G$367)+'СЕТ СН'!$F$16</f>
        <v>0</v>
      </c>
      <c r="H375" s="36">
        <f>SUMIFS(СВЦЭМ!$J$34:$J$777,СВЦЭМ!$A$34:$A$777,$A375,СВЦЭМ!$B$34:$B$777,H$367)+'СЕТ СН'!$F$16</f>
        <v>0</v>
      </c>
      <c r="I375" s="36">
        <f>SUMIFS(СВЦЭМ!$J$34:$J$777,СВЦЭМ!$A$34:$A$777,$A375,СВЦЭМ!$B$34:$B$777,I$367)+'СЕТ СН'!$F$16</f>
        <v>0</v>
      </c>
      <c r="J375" s="36">
        <f>SUMIFS(СВЦЭМ!$J$34:$J$777,СВЦЭМ!$A$34:$A$777,$A375,СВЦЭМ!$B$34:$B$777,J$367)+'СЕТ СН'!$F$16</f>
        <v>0</v>
      </c>
      <c r="K375" s="36">
        <f>SUMIFS(СВЦЭМ!$J$34:$J$777,СВЦЭМ!$A$34:$A$777,$A375,СВЦЭМ!$B$34:$B$777,K$367)+'СЕТ СН'!$F$16</f>
        <v>0</v>
      </c>
      <c r="L375" s="36">
        <f>SUMIFS(СВЦЭМ!$J$34:$J$777,СВЦЭМ!$A$34:$A$777,$A375,СВЦЭМ!$B$34:$B$777,L$367)+'СЕТ СН'!$F$16</f>
        <v>0</v>
      </c>
      <c r="M375" s="36">
        <f>SUMIFS(СВЦЭМ!$J$34:$J$777,СВЦЭМ!$A$34:$A$777,$A375,СВЦЭМ!$B$34:$B$777,M$367)+'СЕТ СН'!$F$16</f>
        <v>0</v>
      </c>
      <c r="N375" s="36">
        <f>SUMIFS(СВЦЭМ!$J$34:$J$777,СВЦЭМ!$A$34:$A$777,$A375,СВЦЭМ!$B$34:$B$777,N$367)+'СЕТ СН'!$F$16</f>
        <v>0</v>
      </c>
      <c r="O375" s="36">
        <f>SUMIFS(СВЦЭМ!$J$34:$J$777,СВЦЭМ!$A$34:$A$777,$A375,СВЦЭМ!$B$34:$B$777,O$367)+'СЕТ СН'!$F$16</f>
        <v>0</v>
      </c>
      <c r="P375" s="36">
        <f>SUMIFS(СВЦЭМ!$J$34:$J$777,СВЦЭМ!$A$34:$A$777,$A375,СВЦЭМ!$B$34:$B$777,P$367)+'СЕТ СН'!$F$16</f>
        <v>0</v>
      </c>
      <c r="Q375" s="36">
        <f>SUMIFS(СВЦЭМ!$J$34:$J$777,СВЦЭМ!$A$34:$A$777,$A375,СВЦЭМ!$B$34:$B$777,Q$367)+'СЕТ СН'!$F$16</f>
        <v>0</v>
      </c>
      <c r="R375" s="36">
        <f>SUMIFS(СВЦЭМ!$J$34:$J$777,СВЦЭМ!$A$34:$A$777,$A375,СВЦЭМ!$B$34:$B$777,R$367)+'СЕТ СН'!$F$16</f>
        <v>0</v>
      </c>
      <c r="S375" s="36">
        <f>SUMIFS(СВЦЭМ!$J$34:$J$777,СВЦЭМ!$A$34:$A$777,$A375,СВЦЭМ!$B$34:$B$777,S$367)+'СЕТ СН'!$F$16</f>
        <v>0</v>
      </c>
      <c r="T375" s="36">
        <f>SUMIFS(СВЦЭМ!$J$34:$J$777,СВЦЭМ!$A$34:$A$777,$A375,СВЦЭМ!$B$34:$B$777,T$367)+'СЕТ СН'!$F$16</f>
        <v>0</v>
      </c>
      <c r="U375" s="36">
        <f>SUMIFS(СВЦЭМ!$J$34:$J$777,СВЦЭМ!$A$34:$A$777,$A375,СВЦЭМ!$B$34:$B$777,U$367)+'СЕТ СН'!$F$16</f>
        <v>0</v>
      </c>
      <c r="V375" s="36">
        <f>SUMIFS(СВЦЭМ!$J$34:$J$777,СВЦЭМ!$A$34:$A$777,$A375,СВЦЭМ!$B$34:$B$777,V$367)+'СЕТ СН'!$F$16</f>
        <v>0</v>
      </c>
      <c r="W375" s="36">
        <f>SUMIFS(СВЦЭМ!$J$34:$J$777,СВЦЭМ!$A$34:$A$777,$A375,СВЦЭМ!$B$34:$B$777,W$367)+'СЕТ СН'!$F$16</f>
        <v>0</v>
      </c>
      <c r="X375" s="36">
        <f>SUMIFS(СВЦЭМ!$J$34:$J$777,СВЦЭМ!$A$34:$A$777,$A375,СВЦЭМ!$B$34:$B$777,X$367)+'СЕТ СН'!$F$16</f>
        <v>0</v>
      </c>
      <c r="Y375" s="36">
        <f>SUMIFS(СВЦЭМ!$J$34:$J$777,СВЦЭМ!$A$34:$A$777,$A375,СВЦЭМ!$B$34:$B$777,Y$367)+'СЕТ СН'!$F$16</f>
        <v>0</v>
      </c>
    </row>
    <row r="376" spans="1:25" ht="15.75" hidden="1" x14ac:dyDescent="0.2">
      <c r="A376" s="35">
        <f t="shared" si="10"/>
        <v>44083</v>
      </c>
      <c r="B376" s="36">
        <f>SUMIFS(СВЦЭМ!$J$34:$J$777,СВЦЭМ!$A$34:$A$777,$A376,СВЦЭМ!$B$34:$B$777,B$367)+'СЕТ СН'!$F$16</f>
        <v>0</v>
      </c>
      <c r="C376" s="36">
        <f>SUMIFS(СВЦЭМ!$J$34:$J$777,СВЦЭМ!$A$34:$A$777,$A376,СВЦЭМ!$B$34:$B$777,C$367)+'СЕТ СН'!$F$16</f>
        <v>0</v>
      </c>
      <c r="D376" s="36">
        <f>SUMIFS(СВЦЭМ!$J$34:$J$777,СВЦЭМ!$A$34:$A$777,$A376,СВЦЭМ!$B$34:$B$777,D$367)+'СЕТ СН'!$F$16</f>
        <v>0</v>
      </c>
      <c r="E376" s="36">
        <f>SUMIFS(СВЦЭМ!$J$34:$J$777,СВЦЭМ!$A$34:$A$777,$A376,СВЦЭМ!$B$34:$B$777,E$367)+'СЕТ СН'!$F$16</f>
        <v>0</v>
      </c>
      <c r="F376" s="36">
        <f>SUMIFS(СВЦЭМ!$J$34:$J$777,СВЦЭМ!$A$34:$A$777,$A376,СВЦЭМ!$B$34:$B$777,F$367)+'СЕТ СН'!$F$16</f>
        <v>0</v>
      </c>
      <c r="G376" s="36">
        <f>SUMIFS(СВЦЭМ!$J$34:$J$777,СВЦЭМ!$A$34:$A$777,$A376,СВЦЭМ!$B$34:$B$777,G$367)+'СЕТ СН'!$F$16</f>
        <v>0</v>
      </c>
      <c r="H376" s="36">
        <f>SUMIFS(СВЦЭМ!$J$34:$J$777,СВЦЭМ!$A$34:$A$777,$A376,СВЦЭМ!$B$34:$B$777,H$367)+'СЕТ СН'!$F$16</f>
        <v>0</v>
      </c>
      <c r="I376" s="36">
        <f>SUMIFS(СВЦЭМ!$J$34:$J$777,СВЦЭМ!$A$34:$A$777,$A376,СВЦЭМ!$B$34:$B$777,I$367)+'СЕТ СН'!$F$16</f>
        <v>0</v>
      </c>
      <c r="J376" s="36">
        <f>SUMIFS(СВЦЭМ!$J$34:$J$777,СВЦЭМ!$A$34:$A$777,$A376,СВЦЭМ!$B$34:$B$777,J$367)+'СЕТ СН'!$F$16</f>
        <v>0</v>
      </c>
      <c r="K376" s="36">
        <f>SUMIFS(СВЦЭМ!$J$34:$J$777,СВЦЭМ!$A$34:$A$777,$A376,СВЦЭМ!$B$34:$B$777,K$367)+'СЕТ СН'!$F$16</f>
        <v>0</v>
      </c>
      <c r="L376" s="36">
        <f>SUMIFS(СВЦЭМ!$J$34:$J$777,СВЦЭМ!$A$34:$A$777,$A376,СВЦЭМ!$B$34:$B$777,L$367)+'СЕТ СН'!$F$16</f>
        <v>0</v>
      </c>
      <c r="M376" s="36">
        <f>SUMIFS(СВЦЭМ!$J$34:$J$777,СВЦЭМ!$A$34:$A$777,$A376,СВЦЭМ!$B$34:$B$777,M$367)+'СЕТ СН'!$F$16</f>
        <v>0</v>
      </c>
      <c r="N376" s="36">
        <f>SUMIFS(СВЦЭМ!$J$34:$J$777,СВЦЭМ!$A$34:$A$777,$A376,СВЦЭМ!$B$34:$B$777,N$367)+'СЕТ СН'!$F$16</f>
        <v>0</v>
      </c>
      <c r="O376" s="36">
        <f>SUMIFS(СВЦЭМ!$J$34:$J$777,СВЦЭМ!$A$34:$A$777,$A376,СВЦЭМ!$B$34:$B$777,O$367)+'СЕТ СН'!$F$16</f>
        <v>0</v>
      </c>
      <c r="P376" s="36">
        <f>SUMIFS(СВЦЭМ!$J$34:$J$777,СВЦЭМ!$A$34:$A$777,$A376,СВЦЭМ!$B$34:$B$777,P$367)+'СЕТ СН'!$F$16</f>
        <v>0</v>
      </c>
      <c r="Q376" s="36">
        <f>SUMIFS(СВЦЭМ!$J$34:$J$777,СВЦЭМ!$A$34:$A$777,$A376,СВЦЭМ!$B$34:$B$777,Q$367)+'СЕТ СН'!$F$16</f>
        <v>0</v>
      </c>
      <c r="R376" s="36">
        <f>SUMIFS(СВЦЭМ!$J$34:$J$777,СВЦЭМ!$A$34:$A$777,$A376,СВЦЭМ!$B$34:$B$777,R$367)+'СЕТ СН'!$F$16</f>
        <v>0</v>
      </c>
      <c r="S376" s="36">
        <f>SUMIFS(СВЦЭМ!$J$34:$J$777,СВЦЭМ!$A$34:$A$777,$A376,СВЦЭМ!$B$34:$B$777,S$367)+'СЕТ СН'!$F$16</f>
        <v>0</v>
      </c>
      <c r="T376" s="36">
        <f>SUMIFS(СВЦЭМ!$J$34:$J$777,СВЦЭМ!$A$34:$A$777,$A376,СВЦЭМ!$B$34:$B$777,T$367)+'СЕТ СН'!$F$16</f>
        <v>0</v>
      </c>
      <c r="U376" s="36">
        <f>SUMIFS(СВЦЭМ!$J$34:$J$777,СВЦЭМ!$A$34:$A$777,$A376,СВЦЭМ!$B$34:$B$777,U$367)+'СЕТ СН'!$F$16</f>
        <v>0</v>
      </c>
      <c r="V376" s="36">
        <f>SUMIFS(СВЦЭМ!$J$34:$J$777,СВЦЭМ!$A$34:$A$777,$A376,СВЦЭМ!$B$34:$B$777,V$367)+'СЕТ СН'!$F$16</f>
        <v>0</v>
      </c>
      <c r="W376" s="36">
        <f>SUMIFS(СВЦЭМ!$J$34:$J$777,СВЦЭМ!$A$34:$A$777,$A376,СВЦЭМ!$B$34:$B$777,W$367)+'СЕТ СН'!$F$16</f>
        <v>0</v>
      </c>
      <c r="X376" s="36">
        <f>SUMIFS(СВЦЭМ!$J$34:$J$777,СВЦЭМ!$A$34:$A$777,$A376,СВЦЭМ!$B$34:$B$777,X$367)+'СЕТ СН'!$F$16</f>
        <v>0</v>
      </c>
      <c r="Y376" s="36">
        <f>SUMIFS(СВЦЭМ!$J$34:$J$777,СВЦЭМ!$A$34:$A$777,$A376,СВЦЭМ!$B$34:$B$777,Y$367)+'СЕТ СН'!$F$16</f>
        <v>0</v>
      </c>
    </row>
    <row r="377" spans="1:25" ht="15.75" hidden="1" x14ac:dyDescent="0.2">
      <c r="A377" s="35">
        <f t="shared" si="10"/>
        <v>44084</v>
      </c>
      <c r="B377" s="36">
        <f>SUMIFS(СВЦЭМ!$J$34:$J$777,СВЦЭМ!$A$34:$A$777,$A377,СВЦЭМ!$B$34:$B$777,B$367)+'СЕТ СН'!$F$16</f>
        <v>0</v>
      </c>
      <c r="C377" s="36">
        <f>SUMIFS(СВЦЭМ!$J$34:$J$777,СВЦЭМ!$A$34:$A$777,$A377,СВЦЭМ!$B$34:$B$777,C$367)+'СЕТ СН'!$F$16</f>
        <v>0</v>
      </c>
      <c r="D377" s="36">
        <f>SUMIFS(СВЦЭМ!$J$34:$J$777,СВЦЭМ!$A$34:$A$777,$A377,СВЦЭМ!$B$34:$B$777,D$367)+'СЕТ СН'!$F$16</f>
        <v>0</v>
      </c>
      <c r="E377" s="36">
        <f>SUMIFS(СВЦЭМ!$J$34:$J$777,СВЦЭМ!$A$34:$A$777,$A377,СВЦЭМ!$B$34:$B$777,E$367)+'СЕТ СН'!$F$16</f>
        <v>0</v>
      </c>
      <c r="F377" s="36">
        <f>SUMIFS(СВЦЭМ!$J$34:$J$777,СВЦЭМ!$A$34:$A$777,$A377,СВЦЭМ!$B$34:$B$777,F$367)+'СЕТ СН'!$F$16</f>
        <v>0</v>
      </c>
      <c r="G377" s="36">
        <f>SUMIFS(СВЦЭМ!$J$34:$J$777,СВЦЭМ!$A$34:$A$777,$A377,СВЦЭМ!$B$34:$B$777,G$367)+'СЕТ СН'!$F$16</f>
        <v>0</v>
      </c>
      <c r="H377" s="36">
        <f>SUMIFS(СВЦЭМ!$J$34:$J$777,СВЦЭМ!$A$34:$A$777,$A377,СВЦЭМ!$B$34:$B$777,H$367)+'СЕТ СН'!$F$16</f>
        <v>0</v>
      </c>
      <c r="I377" s="36">
        <f>SUMIFS(СВЦЭМ!$J$34:$J$777,СВЦЭМ!$A$34:$A$777,$A377,СВЦЭМ!$B$34:$B$777,I$367)+'СЕТ СН'!$F$16</f>
        <v>0</v>
      </c>
      <c r="J377" s="36">
        <f>SUMIFS(СВЦЭМ!$J$34:$J$777,СВЦЭМ!$A$34:$A$777,$A377,СВЦЭМ!$B$34:$B$777,J$367)+'СЕТ СН'!$F$16</f>
        <v>0</v>
      </c>
      <c r="K377" s="36">
        <f>SUMIFS(СВЦЭМ!$J$34:$J$777,СВЦЭМ!$A$34:$A$777,$A377,СВЦЭМ!$B$34:$B$777,K$367)+'СЕТ СН'!$F$16</f>
        <v>0</v>
      </c>
      <c r="L377" s="36">
        <f>SUMIFS(СВЦЭМ!$J$34:$J$777,СВЦЭМ!$A$34:$A$777,$A377,СВЦЭМ!$B$34:$B$777,L$367)+'СЕТ СН'!$F$16</f>
        <v>0</v>
      </c>
      <c r="M377" s="36">
        <f>SUMIFS(СВЦЭМ!$J$34:$J$777,СВЦЭМ!$A$34:$A$777,$A377,СВЦЭМ!$B$34:$B$777,M$367)+'СЕТ СН'!$F$16</f>
        <v>0</v>
      </c>
      <c r="N377" s="36">
        <f>SUMIFS(СВЦЭМ!$J$34:$J$777,СВЦЭМ!$A$34:$A$777,$A377,СВЦЭМ!$B$34:$B$777,N$367)+'СЕТ СН'!$F$16</f>
        <v>0</v>
      </c>
      <c r="O377" s="36">
        <f>SUMIFS(СВЦЭМ!$J$34:$J$777,СВЦЭМ!$A$34:$A$777,$A377,СВЦЭМ!$B$34:$B$777,O$367)+'СЕТ СН'!$F$16</f>
        <v>0</v>
      </c>
      <c r="P377" s="36">
        <f>SUMIFS(СВЦЭМ!$J$34:$J$777,СВЦЭМ!$A$34:$A$777,$A377,СВЦЭМ!$B$34:$B$777,P$367)+'СЕТ СН'!$F$16</f>
        <v>0</v>
      </c>
      <c r="Q377" s="36">
        <f>SUMIFS(СВЦЭМ!$J$34:$J$777,СВЦЭМ!$A$34:$A$777,$A377,СВЦЭМ!$B$34:$B$777,Q$367)+'СЕТ СН'!$F$16</f>
        <v>0</v>
      </c>
      <c r="R377" s="36">
        <f>SUMIFS(СВЦЭМ!$J$34:$J$777,СВЦЭМ!$A$34:$A$777,$A377,СВЦЭМ!$B$34:$B$777,R$367)+'СЕТ СН'!$F$16</f>
        <v>0</v>
      </c>
      <c r="S377" s="36">
        <f>SUMIFS(СВЦЭМ!$J$34:$J$777,СВЦЭМ!$A$34:$A$777,$A377,СВЦЭМ!$B$34:$B$777,S$367)+'СЕТ СН'!$F$16</f>
        <v>0</v>
      </c>
      <c r="T377" s="36">
        <f>SUMIFS(СВЦЭМ!$J$34:$J$777,СВЦЭМ!$A$34:$A$777,$A377,СВЦЭМ!$B$34:$B$777,T$367)+'СЕТ СН'!$F$16</f>
        <v>0</v>
      </c>
      <c r="U377" s="36">
        <f>SUMIFS(СВЦЭМ!$J$34:$J$777,СВЦЭМ!$A$34:$A$777,$A377,СВЦЭМ!$B$34:$B$777,U$367)+'СЕТ СН'!$F$16</f>
        <v>0</v>
      </c>
      <c r="V377" s="36">
        <f>SUMIFS(СВЦЭМ!$J$34:$J$777,СВЦЭМ!$A$34:$A$777,$A377,СВЦЭМ!$B$34:$B$777,V$367)+'СЕТ СН'!$F$16</f>
        <v>0</v>
      </c>
      <c r="W377" s="36">
        <f>SUMIFS(СВЦЭМ!$J$34:$J$777,СВЦЭМ!$A$34:$A$777,$A377,СВЦЭМ!$B$34:$B$777,W$367)+'СЕТ СН'!$F$16</f>
        <v>0</v>
      </c>
      <c r="X377" s="36">
        <f>SUMIFS(СВЦЭМ!$J$34:$J$777,СВЦЭМ!$A$34:$A$777,$A377,СВЦЭМ!$B$34:$B$777,X$367)+'СЕТ СН'!$F$16</f>
        <v>0</v>
      </c>
      <c r="Y377" s="36">
        <f>SUMIFS(СВЦЭМ!$J$34:$J$777,СВЦЭМ!$A$34:$A$777,$A377,СВЦЭМ!$B$34:$B$777,Y$367)+'СЕТ СН'!$F$16</f>
        <v>0</v>
      </c>
    </row>
    <row r="378" spans="1:25" ht="15.75" hidden="1" x14ac:dyDescent="0.2">
      <c r="A378" s="35">
        <f t="shared" si="10"/>
        <v>44085</v>
      </c>
      <c r="B378" s="36">
        <f>SUMIFS(СВЦЭМ!$J$34:$J$777,СВЦЭМ!$A$34:$A$777,$A378,СВЦЭМ!$B$34:$B$777,B$367)+'СЕТ СН'!$F$16</f>
        <v>0</v>
      </c>
      <c r="C378" s="36">
        <f>SUMIFS(СВЦЭМ!$J$34:$J$777,СВЦЭМ!$A$34:$A$777,$A378,СВЦЭМ!$B$34:$B$777,C$367)+'СЕТ СН'!$F$16</f>
        <v>0</v>
      </c>
      <c r="D378" s="36">
        <f>SUMIFS(СВЦЭМ!$J$34:$J$777,СВЦЭМ!$A$34:$A$777,$A378,СВЦЭМ!$B$34:$B$777,D$367)+'СЕТ СН'!$F$16</f>
        <v>0</v>
      </c>
      <c r="E378" s="36">
        <f>SUMIFS(СВЦЭМ!$J$34:$J$777,СВЦЭМ!$A$34:$A$777,$A378,СВЦЭМ!$B$34:$B$777,E$367)+'СЕТ СН'!$F$16</f>
        <v>0</v>
      </c>
      <c r="F378" s="36">
        <f>SUMIFS(СВЦЭМ!$J$34:$J$777,СВЦЭМ!$A$34:$A$777,$A378,СВЦЭМ!$B$34:$B$777,F$367)+'СЕТ СН'!$F$16</f>
        <v>0</v>
      </c>
      <c r="G378" s="36">
        <f>SUMIFS(СВЦЭМ!$J$34:$J$777,СВЦЭМ!$A$34:$A$777,$A378,СВЦЭМ!$B$34:$B$777,G$367)+'СЕТ СН'!$F$16</f>
        <v>0</v>
      </c>
      <c r="H378" s="36">
        <f>SUMIFS(СВЦЭМ!$J$34:$J$777,СВЦЭМ!$A$34:$A$777,$A378,СВЦЭМ!$B$34:$B$777,H$367)+'СЕТ СН'!$F$16</f>
        <v>0</v>
      </c>
      <c r="I378" s="36">
        <f>SUMIFS(СВЦЭМ!$J$34:$J$777,СВЦЭМ!$A$34:$A$777,$A378,СВЦЭМ!$B$34:$B$777,I$367)+'СЕТ СН'!$F$16</f>
        <v>0</v>
      </c>
      <c r="J378" s="36">
        <f>SUMIFS(СВЦЭМ!$J$34:$J$777,СВЦЭМ!$A$34:$A$777,$A378,СВЦЭМ!$B$34:$B$777,J$367)+'СЕТ СН'!$F$16</f>
        <v>0</v>
      </c>
      <c r="K378" s="36">
        <f>SUMIFS(СВЦЭМ!$J$34:$J$777,СВЦЭМ!$A$34:$A$777,$A378,СВЦЭМ!$B$34:$B$777,K$367)+'СЕТ СН'!$F$16</f>
        <v>0</v>
      </c>
      <c r="L378" s="36">
        <f>SUMIFS(СВЦЭМ!$J$34:$J$777,СВЦЭМ!$A$34:$A$777,$A378,СВЦЭМ!$B$34:$B$777,L$367)+'СЕТ СН'!$F$16</f>
        <v>0</v>
      </c>
      <c r="M378" s="36">
        <f>SUMIFS(СВЦЭМ!$J$34:$J$777,СВЦЭМ!$A$34:$A$777,$A378,СВЦЭМ!$B$34:$B$777,M$367)+'СЕТ СН'!$F$16</f>
        <v>0</v>
      </c>
      <c r="N378" s="36">
        <f>SUMIFS(СВЦЭМ!$J$34:$J$777,СВЦЭМ!$A$34:$A$777,$A378,СВЦЭМ!$B$34:$B$777,N$367)+'СЕТ СН'!$F$16</f>
        <v>0</v>
      </c>
      <c r="O378" s="36">
        <f>SUMIFS(СВЦЭМ!$J$34:$J$777,СВЦЭМ!$A$34:$A$777,$A378,СВЦЭМ!$B$34:$B$777,O$367)+'СЕТ СН'!$F$16</f>
        <v>0</v>
      </c>
      <c r="P378" s="36">
        <f>SUMIFS(СВЦЭМ!$J$34:$J$777,СВЦЭМ!$A$34:$A$777,$A378,СВЦЭМ!$B$34:$B$777,P$367)+'СЕТ СН'!$F$16</f>
        <v>0</v>
      </c>
      <c r="Q378" s="36">
        <f>SUMIFS(СВЦЭМ!$J$34:$J$777,СВЦЭМ!$A$34:$A$777,$A378,СВЦЭМ!$B$34:$B$777,Q$367)+'СЕТ СН'!$F$16</f>
        <v>0</v>
      </c>
      <c r="R378" s="36">
        <f>SUMIFS(СВЦЭМ!$J$34:$J$777,СВЦЭМ!$A$34:$A$777,$A378,СВЦЭМ!$B$34:$B$777,R$367)+'СЕТ СН'!$F$16</f>
        <v>0</v>
      </c>
      <c r="S378" s="36">
        <f>SUMIFS(СВЦЭМ!$J$34:$J$777,СВЦЭМ!$A$34:$A$777,$A378,СВЦЭМ!$B$34:$B$777,S$367)+'СЕТ СН'!$F$16</f>
        <v>0</v>
      </c>
      <c r="T378" s="36">
        <f>SUMIFS(СВЦЭМ!$J$34:$J$777,СВЦЭМ!$A$34:$A$777,$A378,СВЦЭМ!$B$34:$B$777,T$367)+'СЕТ СН'!$F$16</f>
        <v>0</v>
      </c>
      <c r="U378" s="36">
        <f>SUMIFS(СВЦЭМ!$J$34:$J$777,СВЦЭМ!$A$34:$A$777,$A378,СВЦЭМ!$B$34:$B$777,U$367)+'СЕТ СН'!$F$16</f>
        <v>0</v>
      </c>
      <c r="V378" s="36">
        <f>SUMIFS(СВЦЭМ!$J$34:$J$777,СВЦЭМ!$A$34:$A$777,$A378,СВЦЭМ!$B$34:$B$777,V$367)+'СЕТ СН'!$F$16</f>
        <v>0</v>
      </c>
      <c r="W378" s="36">
        <f>SUMIFS(СВЦЭМ!$J$34:$J$777,СВЦЭМ!$A$34:$A$777,$A378,СВЦЭМ!$B$34:$B$777,W$367)+'СЕТ СН'!$F$16</f>
        <v>0</v>
      </c>
      <c r="X378" s="36">
        <f>SUMIFS(СВЦЭМ!$J$34:$J$777,СВЦЭМ!$A$34:$A$777,$A378,СВЦЭМ!$B$34:$B$777,X$367)+'СЕТ СН'!$F$16</f>
        <v>0</v>
      </c>
      <c r="Y378" s="36">
        <f>SUMIFS(СВЦЭМ!$J$34:$J$777,СВЦЭМ!$A$34:$A$777,$A378,СВЦЭМ!$B$34:$B$777,Y$367)+'СЕТ СН'!$F$16</f>
        <v>0</v>
      </c>
    </row>
    <row r="379" spans="1:25" ht="15.75" hidden="1" x14ac:dyDescent="0.2">
      <c r="A379" s="35">
        <f t="shared" si="10"/>
        <v>44086</v>
      </c>
      <c r="B379" s="36">
        <f>SUMIFS(СВЦЭМ!$J$34:$J$777,СВЦЭМ!$A$34:$A$777,$A379,СВЦЭМ!$B$34:$B$777,B$367)+'СЕТ СН'!$F$16</f>
        <v>0</v>
      </c>
      <c r="C379" s="36">
        <f>SUMIFS(СВЦЭМ!$J$34:$J$777,СВЦЭМ!$A$34:$A$777,$A379,СВЦЭМ!$B$34:$B$777,C$367)+'СЕТ СН'!$F$16</f>
        <v>0</v>
      </c>
      <c r="D379" s="36">
        <f>SUMIFS(СВЦЭМ!$J$34:$J$777,СВЦЭМ!$A$34:$A$777,$A379,СВЦЭМ!$B$34:$B$777,D$367)+'СЕТ СН'!$F$16</f>
        <v>0</v>
      </c>
      <c r="E379" s="36">
        <f>SUMIFS(СВЦЭМ!$J$34:$J$777,СВЦЭМ!$A$34:$A$777,$A379,СВЦЭМ!$B$34:$B$777,E$367)+'СЕТ СН'!$F$16</f>
        <v>0</v>
      </c>
      <c r="F379" s="36">
        <f>SUMIFS(СВЦЭМ!$J$34:$J$777,СВЦЭМ!$A$34:$A$777,$A379,СВЦЭМ!$B$34:$B$777,F$367)+'СЕТ СН'!$F$16</f>
        <v>0</v>
      </c>
      <c r="G379" s="36">
        <f>SUMIFS(СВЦЭМ!$J$34:$J$777,СВЦЭМ!$A$34:$A$777,$A379,СВЦЭМ!$B$34:$B$777,G$367)+'СЕТ СН'!$F$16</f>
        <v>0</v>
      </c>
      <c r="H379" s="36">
        <f>SUMIFS(СВЦЭМ!$J$34:$J$777,СВЦЭМ!$A$34:$A$777,$A379,СВЦЭМ!$B$34:$B$777,H$367)+'СЕТ СН'!$F$16</f>
        <v>0</v>
      </c>
      <c r="I379" s="36">
        <f>SUMIFS(СВЦЭМ!$J$34:$J$777,СВЦЭМ!$A$34:$A$777,$A379,СВЦЭМ!$B$34:$B$777,I$367)+'СЕТ СН'!$F$16</f>
        <v>0</v>
      </c>
      <c r="J379" s="36">
        <f>SUMIFS(СВЦЭМ!$J$34:$J$777,СВЦЭМ!$A$34:$A$777,$A379,СВЦЭМ!$B$34:$B$777,J$367)+'СЕТ СН'!$F$16</f>
        <v>0</v>
      </c>
      <c r="K379" s="36">
        <f>SUMIFS(СВЦЭМ!$J$34:$J$777,СВЦЭМ!$A$34:$A$777,$A379,СВЦЭМ!$B$34:$B$777,K$367)+'СЕТ СН'!$F$16</f>
        <v>0</v>
      </c>
      <c r="L379" s="36">
        <f>SUMIFS(СВЦЭМ!$J$34:$J$777,СВЦЭМ!$A$34:$A$777,$A379,СВЦЭМ!$B$34:$B$777,L$367)+'СЕТ СН'!$F$16</f>
        <v>0</v>
      </c>
      <c r="M379" s="36">
        <f>SUMIFS(СВЦЭМ!$J$34:$J$777,СВЦЭМ!$A$34:$A$777,$A379,СВЦЭМ!$B$34:$B$777,M$367)+'СЕТ СН'!$F$16</f>
        <v>0</v>
      </c>
      <c r="N379" s="36">
        <f>SUMIFS(СВЦЭМ!$J$34:$J$777,СВЦЭМ!$A$34:$A$777,$A379,СВЦЭМ!$B$34:$B$777,N$367)+'СЕТ СН'!$F$16</f>
        <v>0</v>
      </c>
      <c r="O379" s="36">
        <f>SUMIFS(СВЦЭМ!$J$34:$J$777,СВЦЭМ!$A$34:$A$777,$A379,СВЦЭМ!$B$34:$B$777,O$367)+'СЕТ СН'!$F$16</f>
        <v>0</v>
      </c>
      <c r="P379" s="36">
        <f>SUMIFS(СВЦЭМ!$J$34:$J$777,СВЦЭМ!$A$34:$A$777,$A379,СВЦЭМ!$B$34:$B$777,P$367)+'СЕТ СН'!$F$16</f>
        <v>0</v>
      </c>
      <c r="Q379" s="36">
        <f>SUMIFS(СВЦЭМ!$J$34:$J$777,СВЦЭМ!$A$34:$A$777,$A379,СВЦЭМ!$B$34:$B$777,Q$367)+'СЕТ СН'!$F$16</f>
        <v>0</v>
      </c>
      <c r="R379" s="36">
        <f>SUMIFS(СВЦЭМ!$J$34:$J$777,СВЦЭМ!$A$34:$A$777,$A379,СВЦЭМ!$B$34:$B$777,R$367)+'СЕТ СН'!$F$16</f>
        <v>0</v>
      </c>
      <c r="S379" s="36">
        <f>SUMIFS(СВЦЭМ!$J$34:$J$777,СВЦЭМ!$A$34:$A$777,$A379,СВЦЭМ!$B$34:$B$777,S$367)+'СЕТ СН'!$F$16</f>
        <v>0</v>
      </c>
      <c r="T379" s="36">
        <f>SUMIFS(СВЦЭМ!$J$34:$J$777,СВЦЭМ!$A$34:$A$777,$A379,СВЦЭМ!$B$34:$B$777,T$367)+'СЕТ СН'!$F$16</f>
        <v>0</v>
      </c>
      <c r="U379" s="36">
        <f>SUMIFS(СВЦЭМ!$J$34:$J$777,СВЦЭМ!$A$34:$A$777,$A379,СВЦЭМ!$B$34:$B$777,U$367)+'СЕТ СН'!$F$16</f>
        <v>0</v>
      </c>
      <c r="V379" s="36">
        <f>SUMIFS(СВЦЭМ!$J$34:$J$777,СВЦЭМ!$A$34:$A$777,$A379,СВЦЭМ!$B$34:$B$777,V$367)+'СЕТ СН'!$F$16</f>
        <v>0</v>
      </c>
      <c r="W379" s="36">
        <f>SUMIFS(СВЦЭМ!$J$34:$J$777,СВЦЭМ!$A$34:$A$777,$A379,СВЦЭМ!$B$34:$B$777,W$367)+'СЕТ СН'!$F$16</f>
        <v>0</v>
      </c>
      <c r="X379" s="36">
        <f>SUMIFS(СВЦЭМ!$J$34:$J$777,СВЦЭМ!$A$34:$A$777,$A379,СВЦЭМ!$B$34:$B$777,X$367)+'СЕТ СН'!$F$16</f>
        <v>0</v>
      </c>
      <c r="Y379" s="36">
        <f>SUMIFS(СВЦЭМ!$J$34:$J$777,СВЦЭМ!$A$34:$A$777,$A379,СВЦЭМ!$B$34:$B$777,Y$367)+'СЕТ СН'!$F$16</f>
        <v>0</v>
      </c>
    </row>
    <row r="380" spans="1:25" ht="15.75" hidden="1" x14ac:dyDescent="0.2">
      <c r="A380" s="35">
        <f t="shared" si="10"/>
        <v>44087</v>
      </c>
      <c r="B380" s="36">
        <f>SUMIFS(СВЦЭМ!$J$34:$J$777,СВЦЭМ!$A$34:$A$777,$A380,СВЦЭМ!$B$34:$B$777,B$367)+'СЕТ СН'!$F$16</f>
        <v>0</v>
      </c>
      <c r="C380" s="36">
        <f>SUMIFS(СВЦЭМ!$J$34:$J$777,СВЦЭМ!$A$34:$A$777,$A380,СВЦЭМ!$B$34:$B$777,C$367)+'СЕТ СН'!$F$16</f>
        <v>0</v>
      </c>
      <c r="D380" s="36">
        <f>SUMIFS(СВЦЭМ!$J$34:$J$777,СВЦЭМ!$A$34:$A$777,$A380,СВЦЭМ!$B$34:$B$777,D$367)+'СЕТ СН'!$F$16</f>
        <v>0</v>
      </c>
      <c r="E380" s="36">
        <f>SUMIFS(СВЦЭМ!$J$34:$J$777,СВЦЭМ!$A$34:$A$777,$A380,СВЦЭМ!$B$34:$B$777,E$367)+'СЕТ СН'!$F$16</f>
        <v>0</v>
      </c>
      <c r="F380" s="36">
        <f>SUMIFS(СВЦЭМ!$J$34:$J$777,СВЦЭМ!$A$34:$A$777,$A380,СВЦЭМ!$B$34:$B$777,F$367)+'СЕТ СН'!$F$16</f>
        <v>0</v>
      </c>
      <c r="G380" s="36">
        <f>SUMIFS(СВЦЭМ!$J$34:$J$777,СВЦЭМ!$A$34:$A$777,$A380,СВЦЭМ!$B$34:$B$777,G$367)+'СЕТ СН'!$F$16</f>
        <v>0</v>
      </c>
      <c r="H380" s="36">
        <f>SUMIFS(СВЦЭМ!$J$34:$J$777,СВЦЭМ!$A$34:$A$777,$A380,СВЦЭМ!$B$34:$B$777,H$367)+'СЕТ СН'!$F$16</f>
        <v>0</v>
      </c>
      <c r="I380" s="36">
        <f>SUMIFS(СВЦЭМ!$J$34:$J$777,СВЦЭМ!$A$34:$A$777,$A380,СВЦЭМ!$B$34:$B$777,I$367)+'СЕТ СН'!$F$16</f>
        <v>0</v>
      </c>
      <c r="J380" s="36">
        <f>SUMIFS(СВЦЭМ!$J$34:$J$777,СВЦЭМ!$A$34:$A$777,$A380,СВЦЭМ!$B$34:$B$777,J$367)+'СЕТ СН'!$F$16</f>
        <v>0</v>
      </c>
      <c r="K380" s="36">
        <f>SUMIFS(СВЦЭМ!$J$34:$J$777,СВЦЭМ!$A$34:$A$777,$A380,СВЦЭМ!$B$34:$B$777,K$367)+'СЕТ СН'!$F$16</f>
        <v>0</v>
      </c>
      <c r="L380" s="36">
        <f>SUMIFS(СВЦЭМ!$J$34:$J$777,СВЦЭМ!$A$34:$A$777,$A380,СВЦЭМ!$B$34:$B$777,L$367)+'СЕТ СН'!$F$16</f>
        <v>0</v>
      </c>
      <c r="M380" s="36">
        <f>SUMIFS(СВЦЭМ!$J$34:$J$777,СВЦЭМ!$A$34:$A$777,$A380,СВЦЭМ!$B$34:$B$777,M$367)+'СЕТ СН'!$F$16</f>
        <v>0</v>
      </c>
      <c r="N380" s="36">
        <f>SUMIFS(СВЦЭМ!$J$34:$J$777,СВЦЭМ!$A$34:$A$777,$A380,СВЦЭМ!$B$34:$B$777,N$367)+'СЕТ СН'!$F$16</f>
        <v>0</v>
      </c>
      <c r="O380" s="36">
        <f>SUMIFS(СВЦЭМ!$J$34:$J$777,СВЦЭМ!$A$34:$A$777,$A380,СВЦЭМ!$B$34:$B$777,O$367)+'СЕТ СН'!$F$16</f>
        <v>0</v>
      </c>
      <c r="P380" s="36">
        <f>SUMIFS(СВЦЭМ!$J$34:$J$777,СВЦЭМ!$A$34:$A$777,$A380,СВЦЭМ!$B$34:$B$777,P$367)+'СЕТ СН'!$F$16</f>
        <v>0</v>
      </c>
      <c r="Q380" s="36">
        <f>SUMIFS(СВЦЭМ!$J$34:$J$777,СВЦЭМ!$A$34:$A$777,$A380,СВЦЭМ!$B$34:$B$777,Q$367)+'СЕТ СН'!$F$16</f>
        <v>0</v>
      </c>
      <c r="R380" s="36">
        <f>SUMIFS(СВЦЭМ!$J$34:$J$777,СВЦЭМ!$A$34:$A$777,$A380,СВЦЭМ!$B$34:$B$777,R$367)+'СЕТ СН'!$F$16</f>
        <v>0</v>
      </c>
      <c r="S380" s="36">
        <f>SUMIFS(СВЦЭМ!$J$34:$J$777,СВЦЭМ!$A$34:$A$777,$A380,СВЦЭМ!$B$34:$B$777,S$367)+'СЕТ СН'!$F$16</f>
        <v>0</v>
      </c>
      <c r="T380" s="36">
        <f>SUMIFS(СВЦЭМ!$J$34:$J$777,СВЦЭМ!$A$34:$A$777,$A380,СВЦЭМ!$B$34:$B$777,T$367)+'СЕТ СН'!$F$16</f>
        <v>0</v>
      </c>
      <c r="U380" s="36">
        <f>SUMIFS(СВЦЭМ!$J$34:$J$777,СВЦЭМ!$A$34:$A$777,$A380,СВЦЭМ!$B$34:$B$777,U$367)+'СЕТ СН'!$F$16</f>
        <v>0</v>
      </c>
      <c r="V380" s="36">
        <f>SUMIFS(СВЦЭМ!$J$34:$J$777,СВЦЭМ!$A$34:$A$777,$A380,СВЦЭМ!$B$34:$B$777,V$367)+'СЕТ СН'!$F$16</f>
        <v>0</v>
      </c>
      <c r="W380" s="36">
        <f>SUMIFS(СВЦЭМ!$J$34:$J$777,СВЦЭМ!$A$34:$A$777,$A380,СВЦЭМ!$B$34:$B$777,W$367)+'СЕТ СН'!$F$16</f>
        <v>0</v>
      </c>
      <c r="X380" s="36">
        <f>SUMIFS(СВЦЭМ!$J$34:$J$777,СВЦЭМ!$A$34:$A$777,$A380,СВЦЭМ!$B$34:$B$777,X$367)+'СЕТ СН'!$F$16</f>
        <v>0</v>
      </c>
      <c r="Y380" s="36">
        <f>SUMIFS(СВЦЭМ!$J$34:$J$777,СВЦЭМ!$A$34:$A$777,$A380,СВЦЭМ!$B$34:$B$777,Y$367)+'СЕТ СН'!$F$16</f>
        <v>0</v>
      </c>
    </row>
    <row r="381" spans="1:25" ht="15.75" hidden="1" x14ac:dyDescent="0.2">
      <c r="A381" s="35">
        <f t="shared" si="10"/>
        <v>44088</v>
      </c>
      <c r="B381" s="36">
        <f>SUMIFS(СВЦЭМ!$J$34:$J$777,СВЦЭМ!$A$34:$A$777,$A381,СВЦЭМ!$B$34:$B$777,B$367)+'СЕТ СН'!$F$16</f>
        <v>0</v>
      </c>
      <c r="C381" s="36">
        <f>SUMIFS(СВЦЭМ!$J$34:$J$777,СВЦЭМ!$A$34:$A$777,$A381,СВЦЭМ!$B$34:$B$777,C$367)+'СЕТ СН'!$F$16</f>
        <v>0</v>
      </c>
      <c r="D381" s="36">
        <f>SUMIFS(СВЦЭМ!$J$34:$J$777,СВЦЭМ!$A$34:$A$777,$A381,СВЦЭМ!$B$34:$B$777,D$367)+'СЕТ СН'!$F$16</f>
        <v>0</v>
      </c>
      <c r="E381" s="36">
        <f>SUMIFS(СВЦЭМ!$J$34:$J$777,СВЦЭМ!$A$34:$A$777,$A381,СВЦЭМ!$B$34:$B$777,E$367)+'СЕТ СН'!$F$16</f>
        <v>0</v>
      </c>
      <c r="F381" s="36">
        <f>SUMIFS(СВЦЭМ!$J$34:$J$777,СВЦЭМ!$A$34:$A$777,$A381,СВЦЭМ!$B$34:$B$777,F$367)+'СЕТ СН'!$F$16</f>
        <v>0</v>
      </c>
      <c r="G381" s="36">
        <f>SUMIFS(СВЦЭМ!$J$34:$J$777,СВЦЭМ!$A$34:$A$777,$A381,СВЦЭМ!$B$34:$B$777,G$367)+'СЕТ СН'!$F$16</f>
        <v>0</v>
      </c>
      <c r="H381" s="36">
        <f>SUMIFS(СВЦЭМ!$J$34:$J$777,СВЦЭМ!$A$34:$A$777,$A381,СВЦЭМ!$B$34:$B$777,H$367)+'СЕТ СН'!$F$16</f>
        <v>0</v>
      </c>
      <c r="I381" s="36">
        <f>SUMIFS(СВЦЭМ!$J$34:$J$777,СВЦЭМ!$A$34:$A$777,$A381,СВЦЭМ!$B$34:$B$777,I$367)+'СЕТ СН'!$F$16</f>
        <v>0</v>
      </c>
      <c r="J381" s="36">
        <f>SUMIFS(СВЦЭМ!$J$34:$J$777,СВЦЭМ!$A$34:$A$777,$A381,СВЦЭМ!$B$34:$B$777,J$367)+'СЕТ СН'!$F$16</f>
        <v>0</v>
      </c>
      <c r="K381" s="36">
        <f>SUMIFS(СВЦЭМ!$J$34:$J$777,СВЦЭМ!$A$34:$A$777,$A381,СВЦЭМ!$B$34:$B$777,K$367)+'СЕТ СН'!$F$16</f>
        <v>0</v>
      </c>
      <c r="L381" s="36">
        <f>SUMIFS(СВЦЭМ!$J$34:$J$777,СВЦЭМ!$A$34:$A$777,$A381,СВЦЭМ!$B$34:$B$777,L$367)+'СЕТ СН'!$F$16</f>
        <v>0</v>
      </c>
      <c r="M381" s="36">
        <f>SUMIFS(СВЦЭМ!$J$34:$J$777,СВЦЭМ!$A$34:$A$777,$A381,СВЦЭМ!$B$34:$B$777,M$367)+'СЕТ СН'!$F$16</f>
        <v>0</v>
      </c>
      <c r="N381" s="36">
        <f>SUMIFS(СВЦЭМ!$J$34:$J$777,СВЦЭМ!$A$34:$A$777,$A381,СВЦЭМ!$B$34:$B$777,N$367)+'СЕТ СН'!$F$16</f>
        <v>0</v>
      </c>
      <c r="O381" s="36">
        <f>SUMIFS(СВЦЭМ!$J$34:$J$777,СВЦЭМ!$A$34:$A$777,$A381,СВЦЭМ!$B$34:$B$777,O$367)+'СЕТ СН'!$F$16</f>
        <v>0</v>
      </c>
      <c r="P381" s="36">
        <f>SUMIFS(СВЦЭМ!$J$34:$J$777,СВЦЭМ!$A$34:$A$777,$A381,СВЦЭМ!$B$34:$B$777,P$367)+'СЕТ СН'!$F$16</f>
        <v>0</v>
      </c>
      <c r="Q381" s="36">
        <f>SUMIFS(СВЦЭМ!$J$34:$J$777,СВЦЭМ!$A$34:$A$777,$A381,СВЦЭМ!$B$34:$B$777,Q$367)+'СЕТ СН'!$F$16</f>
        <v>0</v>
      </c>
      <c r="R381" s="36">
        <f>SUMIFS(СВЦЭМ!$J$34:$J$777,СВЦЭМ!$A$34:$A$777,$A381,СВЦЭМ!$B$34:$B$777,R$367)+'СЕТ СН'!$F$16</f>
        <v>0</v>
      </c>
      <c r="S381" s="36">
        <f>SUMIFS(СВЦЭМ!$J$34:$J$777,СВЦЭМ!$A$34:$A$777,$A381,СВЦЭМ!$B$34:$B$777,S$367)+'СЕТ СН'!$F$16</f>
        <v>0</v>
      </c>
      <c r="T381" s="36">
        <f>SUMIFS(СВЦЭМ!$J$34:$J$777,СВЦЭМ!$A$34:$A$777,$A381,СВЦЭМ!$B$34:$B$777,T$367)+'СЕТ СН'!$F$16</f>
        <v>0</v>
      </c>
      <c r="U381" s="36">
        <f>SUMIFS(СВЦЭМ!$J$34:$J$777,СВЦЭМ!$A$34:$A$777,$A381,СВЦЭМ!$B$34:$B$777,U$367)+'СЕТ СН'!$F$16</f>
        <v>0</v>
      </c>
      <c r="V381" s="36">
        <f>SUMIFS(СВЦЭМ!$J$34:$J$777,СВЦЭМ!$A$34:$A$777,$A381,СВЦЭМ!$B$34:$B$777,V$367)+'СЕТ СН'!$F$16</f>
        <v>0</v>
      </c>
      <c r="W381" s="36">
        <f>SUMIFS(СВЦЭМ!$J$34:$J$777,СВЦЭМ!$A$34:$A$777,$A381,СВЦЭМ!$B$34:$B$777,W$367)+'СЕТ СН'!$F$16</f>
        <v>0</v>
      </c>
      <c r="X381" s="36">
        <f>SUMIFS(СВЦЭМ!$J$34:$J$777,СВЦЭМ!$A$34:$A$777,$A381,СВЦЭМ!$B$34:$B$777,X$367)+'СЕТ СН'!$F$16</f>
        <v>0</v>
      </c>
      <c r="Y381" s="36">
        <f>SUMIFS(СВЦЭМ!$J$34:$J$777,СВЦЭМ!$A$34:$A$777,$A381,СВЦЭМ!$B$34:$B$777,Y$367)+'СЕТ СН'!$F$16</f>
        <v>0</v>
      </c>
    </row>
    <row r="382" spans="1:25" ht="15.75" hidden="1" x14ac:dyDescent="0.2">
      <c r="A382" s="35">
        <f t="shared" si="10"/>
        <v>44089</v>
      </c>
      <c r="B382" s="36">
        <f>SUMIFS(СВЦЭМ!$J$34:$J$777,СВЦЭМ!$A$34:$A$777,$A382,СВЦЭМ!$B$34:$B$777,B$367)+'СЕТ СН'!$F$16</f>
        <v>0</v>
      </c>
      <c r="C382" s="36">
        <f>SUMIFS(СВЦЭМ!$J$34:$J$777,СВЦЭМ!$A$34:$A$777,$A382,СВЦЭМ!$B$34:$B$777,C$367)+'СЕТ СН'!$F$16</f>
        <v>0</v>
      </c>
      <c r="D382" s="36">
        <f>SUMIFS(СВЦЭМ!$J$34:$J$777,СВЦЭМ!$A$34:$A$777,$A382,СВЦЭМ!$B$34:$B$777,D$367)+'СЕТ СН'!$F$16</f>
        <v>0</v>
      </c>
      <c r="E382" s="36">
        <f>SUMIFS(СВЦЭМ!$J$34:$J$777,СВЦЭМ!$A$34:$A$777,$A382,СВЦЭМ!$B$34:$B$777,E$367)+'СЕТ СН'!$F$16</f>
        <v>0</v>
      </c>
      <c r="F382" s="36">
        <f>SUMIFS(СВЦЭМ!$J$34:$J$777,СВЦЭМ!$A$34:$A$777,$A382,СВЦЭМ!$B$34:$B$777,F$367)+'СЕТ СН'!$F$16</f>
        <v>0</v>
      </c>
      <c r="G382" s="36">
        <f>SUMIFS(СВЦЭМ!$J$34:$J$777,СВЦЭМ!$A$34:$A$777,$A382,СВЦЭМ!$B$34:$B$777,G$367)+'СЕТ СН'!$F$16</f>
        <v>0</v>
      </c>
      <c r="H382" s="36">
        <f>SUMIFS(СВЦЭМ!$J$34:$J$777,СВЦЭМ!$A$34:$A$777,$A382,СВЦЭМ!$B$34:$B$777,H$367)+'СЕТ СН'!$F$16</f>
        <v>0</v>
      </c>
      <c r="I382" s="36">
        <f>SUMIFS(СВЦЭМ!$J$34:$J$777,СВЦЭМ!$A$34:$A$777,$A382,СВЦЭМ!$B$34:$B$777,I$367)+'СЕТ СН'!$F$16</f>
        <v>0</v>
      </c>
      <c r="J382" s="36">
        <f>SUMIFS(СВЦЭМ!$J$34:$J$777,СВЦЭМ!$A$34:$A$777,$A382,СВЦЭМ!$B$34:$B$777,J$367)+'СЕТ СН'!$F$16</f>
        <v>0</v>
      </c>
      <c r="K382" s="36">
        <f>SUMIFS(СВЦЭМ!$J$34:$J$777,СВЦЭМ!$A$34:$A$777,$A382,СВЦЭМ!$B$34:$B$777,K$367)+'СЕТ СН'!$F$16</f>
        <v>0</v>
      </c>
      <c r="L382" s="36">
        <f>SUMIFS(СВЦЭМ!$J$34:$J$777,СВЦЭМ!$A$34:$A$777,$A382,СВЦЭМ!$B$34:$B$777,L$367)+'СЕТ СН'!$F$16</f>
        <v>0</v>
      </c>
      <c r="M382" s="36">
        <f>SUMIFS(СВЦЭМ!$J$34:$J$777,СВЦЭМ!$A$34:$A$777,$A382,СВЦЭМ!$B$34:$B$777,M$367)+'СЕТ СН'!$F$16</f>
        <v>0</v>
      </c>
      <c r="N382" s="36">
        <f>SUMIFS(СВЦЭМ!$J$34:$J$777,СВЦЭМ!$A$34:$A$777,$A382,СВЦЭМ!$B$34:$B$777,N$367)+'СЕТ СН'!$F$16</f>
        <v>0</v>
      </c>
      <c r="O382" s="36">
        <f>SUMIFS(СВЦЭМ!$J$34:$J$777,СВЦЭМ!$A$34:$A$777,$A382,СВЦЭМ!$B$34:$B$777,O$367)+'СЕТ СН'!$F$16</f>
        <v>0</v>
      </c>
      <c r="P382" s="36">
        <f>SUMIFS(СВЦЭМ!$J$34:$J$777,СВЦЭМ!$A$34:$A$777,$A382,СВЦЭМ!$B$34:$B$777,P$367)+'СЕТ СН'!$F$16</f>
        <v>0</v>
      </c>
      <c r="Q382" s="36">
        <f>SUMIFS(СВЦЭМ!$J$34:$J$777,СВЦЭМ!$A$34:$A$777,$A382,СВЦЭМ!$B$34:$B$777,Q$367)+'СЕТ СН'!$F$16</f>
        <v>0</v>
      </c>
      <c r="R382" s="36">
        <f>SUMIFS(СВЦЭМ!$J$34:$J$777,СВЦЭМ!$A$34:$A$777,$A382,СВЦЭМ!$B$34:$B$777,R$367)+'СЕТ СН'!$F$16</f>
        <v>0</v>
      </c>
      <c r="S382" s="36">
        <f>SUMIFS(СВЦЭМ!$J$34:$J$777,СВЦЭМ!$A$34:$A$777,$A382,СВЦЭМ!$B$34:$B$777,S$367)+'СЕТ СН'!$F$16</f>
        <v>0</v>
      </c>
      <c r="T382" s="36">
        <f>SUMIFS(СВЦЭМ!$J$34:$J$777,СВЦЭМ!$A$34:$A$777,$A382,СВЦЭМ!$B$34:$B$777,T$367)+'СЕТ СН'!$F$16</f>
        <v>0</v>
      </c>
      <c r="U382" s="36">
        <f>SUMIFS(СВЦЭМ!$J$34:$J$777,СВЦЭМ!$A$34:$A$777,$A382,СВЦЭМ!$B$34:$B$777,U$367)+'СЕТ СН'!$F$16</f>
        <v>0</v>
      </c>
      <c r="V382" s="36">
        <f>SUMIFS(СВЦЭМ!$J$34:$J$777,СВЦЭМ!$A$34:$A$777,$A382,СВЦЭМ!$B$34:$B$777,V$367)+'СЕТ СН'!$F$16</f>
        <v>0</v>
      </c>
      <c r="W382" s="36">
        <f>SUMIFS(СВЦЭМ!$J$34:$J$777,СВЦЭМ!$A$34:$A$777,$A382,СВЦЭМ!$B$34:$B$777,W$367)+'СЕТ СН'!$F$16</f>
        <v>0</v>
      </c>
      <c r="X382" s="36">
        <f>SUMIFS(СВЦЭМ!$J$34:$J$777,СВЦЭМ!$A$34:$A$777,$A382,СВЦЭМ!$B$34:$B$777,X$367)+'СЕТ СН'!$F$16</f>
        <v>0</v>
      </c>
      <c r="Y382" s="36">
        <f>SUMIFS(СВЦЭМ!$J$34:$J$777,СВЦЭМ!$A$34:$A$777,$A382,СВЦЭМ!$B$34:$B$777,Y$367)+'СЕТ СН'!$F$16</f>
        <v>0</v>
      </c>
    </row>
    <row r="383" spans="1:25" ht="15.75" hidden="1" x14ac:dyDescent="0.2">
      <c r="A383" s="35">
        <f t="shared" si="10"/>
        <v>44090</v>
      </c>
      <c r="B383" s="36">
        <f>SUMIFS(СВЦЭМ!$J$34:$J$777,СВЦЭМ!$A$34:$A$777,$A383,СВЦЭМ!$B$34:$B$777,B$367)+'СЕТ СН'!$F$16</f>
        <v>0</v>
      </c>
      <c r="C383" s="36">
        <f>SUMIFS(СВЦЭМ!$J$34:$J$777,СВЦЭМ!$A$34:$A$777,$A383,СВЦЭМ!$B$34:$B$777,C$367)+'СЕТ СН'!$F$16</f>
        <v>0</v>
      </c>
      <c r="D383" s="36">
        <f>SUMIFS(СВЦЭМ!$J$34:$J$777,СВЦЭМ!$A$34:$A$777,$A383,СВЦЭМ!$B$34:$B$777,D$367)+'СЕТ СН'!$F$16</f>
        <v>0</v>
      </c>
      <c r="E383" s="36">
        <f>SUMIFS(СВЦЭМ!$J$34:$J$777,СВЦЭМ!$A$34:$A$777,$A383,СВЦЭМ!$B$34:$B$777,E$367)+'СЕТ СН'!$F$16</f>
        <v>0</v>
      </c>
      <c r="F383" s="36">
        <f>SUMIFS(СВЦЭМ!$J$34:$J$777,СВЦЭМ!$A$34:$A$777,$A383,СВЦЭМ!$B$34:$B$777,F$367)+'СЕТ СН'!$F$16</f>
        <v>0</v>
      </c>
      <c r="G383" s="36">
        <f>SUMIFS(СВЦЭМ!$J$34:$J$777,СВЦЭМ!$A$34:$A$777,$A383,СВЦЭМ!$B$34:$B$777,G$367)+'СЕТ СН'!$F$16</f>
        <v>0</v>
      </c>
      <c r="H383" s="36">
        <f>SUMIFS(СВЦЭМ!$J$34:$J$777,СВЦЭМ!$A$34:$A$777,$A383,СВЦЭМ!$B$34:$B$777,H$367)+'СЕТ СН'!$F$16</f>
        <v>0</v>
      </c>
      <c r="I383" s="36">
        <f>SUMIFS(СВЦЭМ!$J$34:$J$777,СВЦЭМ!$A$34:$A$777,$A383,СВЦЭМ!$B$34:$B$777,I$367)+'СЕТ СН'!$F$16</f>
        <v>0</v>
      </c>
      <c r="J383" s="36">
        <f>SUMIFS(СВЦЭМ!$J$34:$J$777,СВЦЭМ!$A$34:$A$777,$A383,СВЦЭМ!$B$34:$B$777,J$367)+'СЕТ СН'!$F$16</f>
        <v>0</v>
      </c>
      <c r="K383" s="36">
        <f>SUMIFS(СВЦЭМ!$J$34:$J$777,СВЦЭМ!$A$34:$A$777,$A383,СВЦЭМ!$B$34:$B$777,K$367)+'СЕТ СН'!$F$16</f>
        <v>0</v>
      </c>
      <c r="L383" s="36">
        <f>SUMIFS(СВЦЭМ!$J$34:$J$777,СВЦЭМ!$A$34:$A$777,$A383,СВЦЭМ!$B$34:$B$777,L$367)+'СЕТ СН'!$F$16</f>
        <v>0</v>
      </c>
      <c r="M383" s="36">
        <f>SUMIFS(СВЦЭМ!$J$34:$J$777,СВЦЭМ!$A$34:$A$777,$A383,СВЦЭМ!$B$34:$B$777,M$367)+'СЕТ СН'!$F$16</f>
        <v>0</v>
      </c>
      <c r="N383" s="36">
        <f>SUMIFS(СВЦЭМ!$J$34:$J$777,СВЦЭМ!$A$34:$A$777,$A383,СВЦЭМ!$B$34:$B$777,N$367)+'СЕТ СН'!$F$16</f>
        <v>0</v>
      </c>
      <c r="O383" s="36">
        <f>SUMIFS(СВЦЭМ!$J$34:$J$777,СВЦЭМ!$A$34:$A$777,$A383,СВЦЭМ!$B$34:$B$777,O$367)+'СЕТ СН'!$F$16</f>
        <v>0</v>
      </c>
      <c r="P383" s="36">
        <f>SUMIFS(СВЦЭМ!$J$34:$J$777,СВЦЭМ!$A$34:$A$777,$A383,СВЦЭМ!$B$34:$B$777,P$367)+'СЕТ СН'!$F$16</f>
        <v>0</v>
      </c>
      <c r="Q383" s="36">
        <f>SUMIFS(СВЦЭМ!$J$34:$J$777,СВЦЭМ!$A$34:$A$777,$A383,СВЦЭМ!$B$34:$B$777,Q$367)+'СЕТ СН'!$F$16</f>
        <v>0</v>
      </c>
      <c r="R383" s="36">
        <f>SUMIFS(СВЦЭМ!$J$34:$J$777,СВЦЭМ!$A$34:$A$777,$A383,СВЦЭМ!$B$34:$B$777,R$367)+'СЕТ СН'!$F$16</f>
        <v>0</v>
      </c>
      <c r="S383" s="36">
        <f>SUMIFS(СВЦЭМ!$J$34:$J$777,СВЦЭМ!$A$34:$A$777,$A383,СВЦЭМ!$B$34:$B$777,S$367)+'СЕТ СН'!$F$16</f>
        <v>0</v>
      </c>
      <c r="T383" s="36">
        <f>SUMIFS(СВЦЭМ!$J$34:$J$777,СВЦЭМ!$A$34:$A$777,$A383,СВЦЭМ!$B$34:$B$777,T$367)+'СЕТ СН'!$F$16</f>
        <v>0</v>
      </c>
      <c r="U383" s="36">
        <f>SUMIFS(СВЦЭМ!$J$34:$J$777,СВЦЭМ!$A$34:$A$777,$A383,СВЦЭМ!$B$34:$B$777,U$367)+'СЕТ СН'!$F$16</f>
        <v>0</v>
      </c>
      <c r="V383" s="36">
        <f>SUMIFS(СВЦЭМ!$J$34:$J$777,СВЦЭМ!$A$34:$A$777,$A383,СВЦЭМ!$B$34:$B$777,V$367)+'СЕТ СН'!$F$16</f>
        <v>0</v>
      </c>
      <c r="W383" s="36">
        <f>SUMIFS(СВЦЭМ!$J$34:$J$777,СВЦЭМ!$A$34:$A$777,$A383,СВЦЭМ!$B$34:$B$777,W$367)+'СЕТ СН'!$F$16</f>
        <v>0</v>
      </c>
      <c r="X383" s="36">
        <f>SUMIFS(СВЦЭМ!$J$34:$J$777,СВЦЭМ!$A$34:$A$777,$A383,СВЦЭМ!$B$34:$B$777,X$367)+'СЕТ СН'!$F$16</f>
        <v>0</v>
      </c>
      <c r="Y383" s="36">
        <f>SUMIFS(СВЦЭМ!$J$34:$J$777,СВЦЭМ!$A$34:$A$777,$A383,СВЦЭМ!$B$34:$B$777,Y$367)+'СЕТ СН'!$F$16</f>
        <v>0</v>
      </c>
    </row>
    <row r="384" spans="1:25" ht="15.75" hidden="1" x14ac:dyDescent="0.2">
      <c r="A384" s="35">
        <f t="shared" si="10"/>
        <v>44091</v>
      </c>
      <c r="B384" s="36">
        <f>SUMIFS(СВЦЭМ!$J$34:$J$777,СВЦЭМ!$A$34:$A$777,$A384,СВЦЭМ!$B$34:$B$777,B$367)+'СЕТ СН'!$F$16</f>
        <v>0</v>
      </c>
      <c r="C384" s="36">
        <f>SUMIFS(СВЦЭМ!$J$34:$J$777,СВЦЭМ!$A$34:$A$777,$A384,СВЦЭМ!$B$34:$B$777,C$367)+'СЕТ СН'!$F$16</f>
        <v>0</v>
      </c>
      <c r="D384" s="36">
        <f>SUMIFS(СВЦЭМ!$J$34:$J$777,СВЦЭМ!$A$34:$A$777,$A384,СВЦЭМ!$B$34:$B$777,D$367)+'СЕТ СН'!$F$16</f>
        <v>0</v>
      </c>
      <c r="E384" s="36">
        <f>SUMIFS(СВЦЭМ!$J$34:$J$777,СВЦЭМ!$A$34:$A$777,$A384,СВЦЭМ!$B$34:$B$777,E$367)+'СЕТ СН'!$F$16</f>
        <v>0</v>
      </c>
      <c r="F384" s="36">
        <f>SUMIFS(СВЦЭМ!$J$34:$J$777,СВЦЭМ!$A$34:$A$777,$A384,СВЦЭМ!$B$34:$B$777,F$367)+'СЕТ СН'!$F$16</f>
        <v>0</v>
      </c>
      <c r="G384" s="36">
        <f>SUMIFS(СВЦЭМ!$J$34:$J$777,СВЦЭМ!$A$34:$A$777,$A384,СВЦЭМ!$B$34:$B$777,G$367)+'СЕТ СН'!$F$16</f>
        <v>0</v>
      </c>
      <c r="H384" s="36">
        <f>SUMIFS(СВЦЭМ!$J$34:$J$777,СВЦЭМ!$A$34:$A$777,$A384,СВЦЭМ!$B$34:$B$777,H$367)+'СЕТ СН'!$F$16</f>
        <v>0</v>
      </c>
      <c r="I384" s="36">
        <f>SUMIFS(СВЦЭМ!$J$34:$J$777,СВЦЭМ!$A$34:$A$777,$A384,СВЦЭМ!$B$34:$B$777,I$367)+'СЕТ СН'!$F$16</f>
        <v>0</v>
      </c>
      <c r="J384" s="36">
        <f>SUMIFS(СВЦЭМ!$J$34:$J$777,СВЦЭМ!$A$34:$A$777,$A384,СВЦЭМ!$B$34:$B$777,J$367)+'СЕТ СН'!$F$16</f>
        <v>0</v>
      </c>
      <c r="K384" s="36">
        <f>SUMIFS(СВЦЭМ!$J$34:$J$777,СВЦЭМ!$A$34:$A$777,$A384,СВЦЭМ!$B$34:$B$777,K$367)+'СЕТ СН'!$F$16</f>
        <v>0</v>
      </c>
      <c r="L384" s="36">
        <f>SUMIFS(СВЦЭМ!$J$34:$J$777,СВЦЭМ!$A$34:$A$777,$A384,СВЦЭМ!$B$34:$B$777,L$367)+'СЕТ СН'!$F$16</f>
        <v>0</v>
      </c>
      <c r="M384" s="36">
        <f>SUMIFS(СВЦЭМ!$J$34:$J$777,СВЦЭМ!$A$34:$A$777,$A384,СВЦЭМ!$B$34:$B$777,M$367)+'СЕТ СН'!$F$16</f>
        <v>0</v>
      </c>
      <c r="N384" s="36">
        <f>SUMIFS(СВЦЭМ!$J$34:$J$777,СВЦЭМ!$A$34:$A$777,$A384,СВЦЭМ!$B$34:$B$777,N$367)+'СЕТ СН'!$F$16</f>
        <v>0</v>
      </c>
      <c r="O384" s="36">
        <f>SUMIFS(СВЦЭМ!$J$34:$J$777,СВЦЭМ!$A$34:$A$777,$A384,СВЦЭМ!$B$34:$B$777,O$367)+'СЕТ СН'!$F$16</f>
        <v>0</v>
      </c>
      <c r="P384" s="36">
        <f>SUMIFS(СВЦЭМ!$J$34:$J$777,СВЦЭМ!$A$34:$A$777,$A384,СВЦЭМ!$B$34:$B$777,P$367)+'СЕТ СН'!$F$16</f>
        <v>0</v>
      </c>
      <c r="Q384" s="36">
        <f>SUMIFS(СВЦЭМ!$J$34:$J$777,СВЦЭМ!$A$34:$A$777,$A384,СВЦЭМ!$B$34:$B$777,Q$367)+'СЕТ СН'!$F$16</f>
        <v>0</v>
      </c>
      <c r="R384" s="36">
        <f>SUMIFS(СВЦЭМ!$J$34:$J$777,СВЦЭМ!$A$34:$A$777,$A384,СВЦЭМ!$B$34:$B$777,R$367)+'СЕТ СН'!$F$16</f>
        <v>0</v>
      </c>
      <c r="S384" s="36">
        <f>SUMIFS(СВЦЭМ!$J$34:$J$777,СВЦЭМ!$A$34:$A$777,$A384,СВЦЭМ!$B$34:$B$777,S$367)+'СЕТ СН'!$F$16</f>
        <v>0</v>
      </c>
      <c r="T384" s="36">
        <f>SUMIFS(СВЦЭМ!$J$34:$J$777,СВЦЭМ!$A$34:$A$777,$A384,СВЦЭМ!$B$34:$B$777,T$367)+'СЕТ СН'!$F$16</f>
        <v>0</v>
      </c>
      <c r="U384" s="36">
        <f>SUMIFS(СВЦЭМ!$J$34:$J$777,СВЦЭМ!$A$34:$A$777,$A384,СВЦЭМ!$B$34:$B$777,U$367)+'СЕТ СН'!$F$16</f>
        <v>0</v>
      </c>
      <c r="V384" s="36">
        <f>SUMIFS(СВЦЭМ!$J$34:$J$777,СВЦЭМ!$A$34:$A$777,$A384,СВЦЭМ!$B$34:$B$777,V$367)+'СЕТ СН'!$F$16</f>
        <v>0</v>
      </c>
      <c r="W384" s="36">
        <f>SUMIFS(СВЦЭМ!$J$34:$J$777,СВЦЭМ!$A$34:$A$777,$A384,СВЦЭМ!$B$34:$B$777,W$367)+'СЕТ СН'!$F$16</f>
        <v>0</v>
      </c>
      <c r="X384" s="36">
        <f>SUMIFS(СВЦЭМ!$J$34:$J$777,СВЦЭМ!$A$34:$A$777,$A384,СВЦЭМ!$B$34:$B$777,X$367)+'СЕТ СН'!$F$16</f>
        <v>0</v>
      </c>
      <c r="Y384" s="36">
        <f>SUMIFS(СВЦЭМ!$J$34:$J$777,СВЦЭМ!$A$34:$A$777,$A384,СВЦЭМ!$B$34:$B$777,Y$367)+'СЕТ СН'!$F$16</f>
        <v>0</v>
      </c>
    </row>
    <row r="385" spans="1:26" ht="15.75" hidden="1" x14ac:dyDescent="0.2">
      <c r="A385" s="35">
        <f t="shared" si="10"/>
        <v>44092</v>
      </c>
      <c r="B385" s="36">
        <f>SUMIFS(СВЦЭМ!$J$34:$J$777,СВЦЭМ!$A$34:$A$777,$A385,СВЦЭМ!$B$34:$B$777,B$367)+'СЕТ СН'!$F$16</f>
        <v>0</v>
      </c>
      <c r="C385" s="36">
        <f>SUMIFS(СВЦЭМ!$J$34:$J$777,СВЦЭМ!$A$34:$A$777,$A385,СВЦЭМ!$B$34:$B$777,C$367)+'СЕТ СН'!$F$16</f>
        <v>0</v>
      </c>
      <c r="D385" s="36">
        <f>SUMIFS(СВЦЭМ!$J$34:$J$777,СВЦЭМ!$A$34:$A$777,$A385,СВЦЭМ!$B$34:$B$777,D$367)+'СЕТ СН'!$F$16</f>
        <v>0</v>
      </c>
      <c r="E385" s="36">
        <f>SUMIFS(СВЦЭМ!$J$34:$J$777,СВЦЭМ!$A$34:$A$777,$A385,СВЦЭМ!$B$34:$B$777,E$367)+'СЕТ СН'!$F$16</f>
        <v>0</v>
      </c>
      <c r="F385" s="36">
        <f>SUMIFS(СВЦЭМ!$J$34:$J$777,СВЦЭМ!$A$34:$A$777,$A385,СВЦЭМ!$B$34:$B$777,F$367)+'СЕТ СН'!$F$16</f>
        <v>0</v>
      </c>
      <c r="G385" s="36">
        <f>SUMIFS(СВЦЭМ!$J$34:$J$777,СВЦЭМ!$A$34:$A$777,$A385,СВЦЭМ!$B$34:$B$777,G$367)+'СЕТ СН'!$F$16</f>
        <v>0</v>
      </c>
      <c r="H385" s="36">
        <f>SUMIFS(СВЦЭМ!$J$34:$J$777,СВЦЭМ!$A$34:$A$777,$A385,СВЦЭМ!$B$34:$B$777,H$367)+'СЕТ СН'!$F$16</f>
        <v>0</v>
      </c>
      <c r="I385" s="36">
        <f>SUMIFS(СВЦЭМ!$J$34:$J$777,СВЦЭМ!$A$34:$A$777,$A385,СВЦЭМ!$B$34:$B$777,I$367)+'СЕТ СН'!$F$16</f>
        <v>0</v>
      </c>
      <c r="J385" s="36">
        <f>SUMIFS(СВЦЭМ!$J$34:$J$777,СВЦЭМ!$A$34:$A$777,$A385,СВЦЭМ!$B$34:$B$777,J$367)+'СЕТ СН'!$F$16</f>
        <v>0</v>
      </c>
      <c r="K385" s="36">
        <f>SUMIFS(СВЦЭМ!$J$34:$J$777,СВЦЭМ!$A$34:$A$777,$A385,СВЦЭМ!$B$34:$B$777,K$367)+'СЕТ СН'!$F$16</f>
        <v>0</v>
      </c>
      <c r="L385" s="36">
        <f>SUMIFS(СВЦЭМ!$J$34:$J$777,СВЦЭМ!$A$34:$A$777,$A385,СВЦЭМ!$B$34:$B$777,L$367)+'СЕТ СН'!$F$16</f>
        <v>0</v>
      </c>
      <c r="M385" s="36">
        <f>SUMIFS(СВЦЭМ!$J$34:$J$777,СВЦЭМ!$A$34:$A$777,$A385,СВЦЭМ!$B$34:$B$777,M$367)+'СЕТ СН'!$F$16</f>
        <v>0</v>
      </c>
      <c r="N385" s="36">
        <f>SUMIFS(СВЦЭМ!$J$34:$J$777,СВЦЭМ!$A$34:$A$777,$A385,СВЦЭМ!$B$34:$B$777,N$367)+'СЕТ СН'!$F$16</f>
        <v>0</v>
      </c>
      <c r="O385" s="36">
        <f>SUMIFS(СВЦЭМ!$J$34:$J$777,СВЦЭМ!$A$34:$A$777,$A385,СВЦЭМ!$B$34:$B$777,O$367)+'СЕТ СН'!$F$16</f>
        <v>0</v>
      </c>
      <c r="P385" s="36">
        <f>SUMIFS(СВЦЭМ!$J$34:$J$777,СВЦЭМ!$A$34:$A$777,$A385,СВЦЭМ!$B$34:$B$777,P$367)+'СЕТ СН'!$F$16</f>
        <v>0</v>
      </c>
      <c r="Q385" s="36">
        <f>SUMIFS(СВЦЭМ!$J$34:$J$777,СВЦЭМ!$A$34:$A$777,$A385,СВЦЭМ!$B$34:$B$777,Q$367)+'СЕТ СН'!$F$16</f>
        <v>0</v>
      </c>
      <c r="R385" s="36">
        <f>SUMIFS(СВЦЭМ!$J$34:$J$777,СВЦЭМ!$A$34:$A$777,$A385,СВЦЭМ!$B$34:$B$777,R$367)+'СЕТ СН'!$F$16</f>
        <v>0</v>
      </c>
      <c r="S385" s="36">
        <f>SUMIFS(СВЦЭМ!$J$34:$J$777,СВЦЭМ!$A$34:$A$777,$A385,СВЦЭМ!$B$34:$B$777,S$367)+'СЕТ СН'!$F$16</f>
        <v>0</v>
      </c>
      <c r="T385" s="36">
        <f>SUMIFS(СВЦЭМ!$J$34:$J$777,СВЦЭМ!$A$34:$A$777,$A385,СВЦЭМ!$B$34:$B$777,T$367)+'СЕТ СН'!$F$16</f>
        <v>0</v>
      </c>
      <c r="U385" s="36">
        <f>SUMIFS(СВЦЭМ!$J$34:$J$777,СВЦЭМ!$A$34:$A$777,$A385,СВЦЭМ!$B$34:$B$777,U$367)+'СЕТ СН'!$F$16</f>
        <v>0</v>
      </c>
      <c r="V385" s="36">
        <f>SUMIFS(СВЦЭМ!$J$34:$J$777,СВЦЭМ!$A$34:$A$777,$A385,СВЦЭМ!$B$34:$B$777,V$367)+'СЕТ СН'!$F$16</f>
        <v>0</v>
      </c>
      <c r="W385" s="36">
        <f>SUMIFS(СВЦЭМ!$J$34:$J$777,СВЦЭМ!$A$34:$A$777,$A385,СВЦЭМ!$B$34:$B$777,W$367)+'СЕТ СН'!$F$16</f>
        <v>0</v>
      </c>
      <c r="X385" s="36">
        <f>SUMIFS(СВЦЭМ!$J$34:$J$777,СВЦЭМ!$A$34:$A$777,$A385,СВЦЭМ!$B$34:$B$777,X$367)+'СЕТ СН'!$F$16</f>
        <v>0</v>
      </c>
      <c r="Y385" s="36">
        <f>SUMIFS(СВЦЭМ!$J$34:$J$777,СВЦЭМ!$A$34:$A$777,$A385,СВЦЭМ!$B$34:$B$777,Y$367)+'СЕТ СН'!$F$16</f>
        <v>0</v>
      </c>
    </row>
    <row r="386" spans="1:26" ht="15.75" hidden="1" x14ac:dyDescent="0.2">
      <c r="A386" s="35">
        <f t="shared" si="10"/>
        <v>44093</v>
      </c>
      <c r="B386" s="36">
        <f>SUMIFS(СВЦЭМ!$J$34:$J$777,СВЦЭМ!$A$34:$A$777,$A386,СВЦЭМ!$B$34:$B$777,B$367)+'СЕТ СН'!$F$16</f>
        <v>0</v>
      </c>
      <c r="C386" s="36">
        <f>SUMIFS(СВЦЭМ!$J$34:$J$777,СВЦЭМ!$A$34:$A$777,$A386,СВЦЭМ!$B$34:$B$777,C$367)+'СЕТ СН'!$F$16</f>
        <v>0</v>
      </c>
      <c r="D386" s="36">
        <f>SUMIFS(СВЦЭМ!$J$34:$J$777,СВЦЭМ!$A$34:$A$777,$A386,СВЦЭМ!$B$34:$B$777,D$367)+'СЕТ СН'!$F$16</f>
        <v>0</v>
      </c>
      <c r="E386" s="36">
        <f>SUMIFS(СВЦЭМ!$J$34:$J$777,СВЦЭМ!$A$34:$A$777,$A386,СВЦЭМ!$B$34:$B$777,E$367)+'СЕТ СН'!$F$16</f>
        <v>0</v>
      </c>
      <c r="F386" s="36">
        <f>SUMIFS(СВЦЭМ!$J$34:$J$777,СВЦЭМ!$A$34:$A$777,$A386,СВЦЭМ!$B$34:$B$777,F$367)+'СЕТ СН'!$F$16</f>
        <v>0</v>
      </c>
      <c r="G386" s="36">
        <f>SUMIFS(СВЦЭМ!$J$34:$J$777,СВЦЭМ!$A$34:$A$777,$A386,СВЦЭМ!$B$34:$B$777,G$367)+'СЕТ СН'!$F$16</f>
        <v>0</v>
      </c>
      <c r="H386" s="36">
        <f>SUMIFS(СВЦЭМ!$J$34:$J$777,СВЦЭМ!$A$34:$A$777,$A386,СВЦЭМ!$B$34:$B$777,H$367)+'СЕТ СН'!$F$16</f>
        <v>0</v>
      </c>
      <c r="I386" s="36">
        <f>SUMIFS(СВЦЭМ!$J$34:$J$777,СВЦЭМ!$A$34:$A$777,$A386,СВЦЭМ!$B$34:$B$777,I$367)+'СЕТ СН'!$F$16</f>
        <v>0</v>
      </c>
      <c r="J386" s="36">
        <f>SUMIFS(СВЦЭМ!$J$34:$J$777,СВЦЭМ!$A$34:$A$777,$A386,СВЦЭМ!$B$34:$B$777,J$367)+'СЕТ СН'!$F$16</f>
        <v>0</v>
      </c>
      <c r="K386" s="36">
        <f>SUMIFS(СВЦЭМ!$J$34:$J$777,СВЦЭМ!$A$34:$A$777,$A386,СВЦЭМ!$B$34:$B$777,K$367)+'СЕТ СН'!$F$16</f>
        <v>0</v>
      </c>
      <c r="L386" s="36">
        <f>SUMIFS(СВЦЭМ!$J$34:$J$777,СВЦЭМ!$A$34:$A$777,$A386,СВЦЭМ!$B$34:$B$777,L$367)+'СЕТ СН'!$F$16</f>
        <v>0</v>
      </c>
      <c r="M386" s="36">
        <f>SUMIFS(СВЦЭМ!$J$34:$J$777,СВЦЭМ!$A$34:$A$777,$A386,СВЦЭМ!$B$34:$B$777,M$367)+'СЕТ СН'!$F$16</f>
        <v>0</v>
      </c>
      <c r="N386" s="36">
        <f>SUMIFS(СВЦЭМ!$J$34:$J$777,СВЦЭМ!$A$34:$A$777,$A386,СВЦЭМ!$B$34:$B$777,N$367)+'СЕТ СН'!$F$16</f>
        <v>0</v>
      </c>
      <c r="O386" s="36">
        <f>SUMIFS(СВЦЭМ!$J$34:$J$777,СВЦЭМ!$A$34:$A$777,$A386,СВЦЭМ!$B$34:$B$777,O$367)+'СЕТ СН'!$F$16</f>
        <v>0</v>
      </c>
      <c r="P386" s="36">
        <f>SUMIFS(СВЦЭМ!$J$34:$J$777,СВЦЭМ!$A$34:$A$777,$A386,СВЦЭМ!$B$34:$B$777,P$367)+'СЕТ СН'!$F$16</f>
        <v>0</v>
      </c>
      <c r="Q386" s="36">
        <f>SUMIFS(СВЦЭМ!$J$34:$J$777,СВЦЭМ!$A$34:$A$777,$A386,СВЦЭМ!$B$34:$B$777,Q$367)+'СЕТ СН'!$F$16</f>
        <v>0</v>
      </c>
      <c r="R386" s="36">
        <f>SUMIFS(СВЦЭМ!$J$34:$J$777,СВЦЭМ!$A$34:$A$777,$A386,СВЦЭМ!$B$34:$B$777,R$367)+'СЕТ СН'!$F$16</f>
        <v>0</v>
      </c>
      <c r="S386" s="36">
        <f>SUMIFS(СВЦЭМ!$J$34:$J$777,СВЦЭМ!$A$34:$A$777,$A386,СВЦЭМ!$B$34:$B$777,S$367)+'СЕТ СН'!$F$16</f>
        <v>0</v>
      </c>
      <c r="T386" s="36">
        <f>SUMIFS(СВЦЭМ!$J$34:$J$777,СВЦЭМ!$A$34:$A$777,$A386,СВЦЭМ!$B$34:$B$777,T$367)+'СЕТ СН'!$F$16</f>
        <v>0</v>
      </c>
      <c r="U386" s="36">
        <f>SUMIFS(СВЦЭМ!$J$34:$J$777,СВЦЭМ!$A$34:$A$777,$A386,СВЦЭМ!$B$34:$B$777,U$367)+'СЕТ СН'!$F$16</f>
        <v>0</v>
      </c>
      <c r="V386" s="36">
        <f>SUMIFS(СВЦЭМ!$J$34:$J$777,СВЦЭМ!$A$34:$A$777,$A386,СВЦЭМ!$B$34:$B$777,V$367)+'СЕТ СН'!$F$16</f>
        <v>0</v>
      </c>
      <c r="W386" s="36">
        <f>SUMIFS(СВЦЭМ!$J$34:$J$777,СВЦЭМ!$A$34:$A$777,$A386,СВЦЭМ!$B$34:$B$777,W$367)+'СЕТ СН'!$F$16</f>
        <v>0</v>
      </c>
      <c r="X386" s="36">
        <f>SUMIFS(СВЦЭМ!$J$34:$J$777,СВЦЭМ!$A$34:$A$777,$A386,СВЦЭМ!$B$34:$B$777,X$367)+'СЕТ СН'!$F$16</f>
        <v>0</v>
      </c>
      <c r="Y386" s="36">
        <f>SUMIFS(СВЦЭМ!$J$34:$J$777,СВЦЭМ!$A$34:$A$777,$A386,СВЦЭМ!$B$34:$B$777,Y$367)+'СЕТ СН'!$F$16</f>
        <v>0</v>
      </c>
    </row>
    <row r="387" spans="1:26" ht="15.75" hidden="1" x14ac:dyDescent="0.2">
      <c r="A387" s="35">
        <f t="shared" si="10"/>
        <v>44094</v>
      </c>
      <c r="B387" s="36">
        <f>SUMIFS(СВЦЭМ!$J$34:$J$777,СВЦЭМ!$A$34:$A$777,$A387,СВЦЭМ!$B$34:$B$777,B$367)+'СЕТ СН'!$F$16</f>
        <v>0</v>
      </c>
      <c r="C387" s="36">
        <f>SUMIFS(СВЦЭМ!$J$34:$J$777,СВЦЭМ!$A$34:$A$777,$A387,СВЦЭМ!$B$34:$B$777,C$367)+'СЕТ СН'!$F$16</f>
        <v>0</v>
      </c>
      <c r="D387" s="36">
        <f>SUMIFS(СВЦЭМ!$J$34:$J$777,СВЦЭМ!$A$34:$A$777,$A387,СВЦЭМ!$B$34:$B$777,D$367)+'СЕТ СН'!$F$16</f>
        <v>0</v>
      </c>
      <c r="E387" s="36">
        <f>SUMIFS(СВЦЭМ!$J$34:$J$777,СВЦЭМ!$A$34:$A$777,$A387,СВЦЭМ!$B$34:$B$777,E$367)+'СЕТ СН'!$F$16</f>
        <v>0</v>
      </c>
      <c r="F387" s="36">
        <f>SUMIFS(СВЦЭМ!$J$34:$J$777,СВЦЭМ!$A$34:$A$777,$A387,СВЦЭМ!$B$34:$B$777,F$367)+'СЕТ СН'!$F$16</f>
        <v>0</v>
      </c>
      <c r="G387" s="36">
        <f>SUMIFS(СВЦЭМ!$J$34:$J$777,СВЦЭМ!$A$34:$A$777,$A387,СВЦЭМ!$B$34:$B$777,G$367)+'СЕТ СН'!$F$16</f>
        <v>0</v>
      </c>
      <c r="H387" s="36">
        <f>SUMIFS(СВЦЭМ!$J$34:$J$777,СВЦЭМ!$A$34:$A$777,$A387,СВЦЭМ!$B$34:$B$777,H$367)+'СЕТ СН'!$F$16</f>
        <v>0</v>
      </c>
      <c r="I387" s="36">
        <f>SUMIFS(СВЦЭМ!$J$34:$J$777,СВЦЭМ!$A$34:$A$777,$A387,СВЦЭМ!$B$34:$B$777,I$367)+'СЕТ СН'!$F$16</f>
        <v>0</v>
      </c>
      <c r="J387" s="36">
        <f>SUMIFS(СВЦЭМ!$J$34:$J$777,СВЦЭМ!$A$34:$A$777,$A387,СВЦЭМ!$B$34:$B$777,J$367)+'СЕТ СН'!$F$16</f>
        <v>0</v>
      </c>
      <c r="K387" s="36">
        <f>SUMIFS(СВЦЭМ!$J$34:$J$777,СВЦЭМ!$A$34:$A$777,$A387,СВЦЭМ!$B$34:$B$777,K$367)+'СЕТ СН'!$F$16</f>
        <v>0</v>
      </c>
      <c r="L387" s="36">
        <f>SUMIFS(СВЦЭМ!$J$34:$J$777,СВЦЭМ!$A$34:$A$777,$A387,СВЦЭМ!$B$34:$B$777,L$367)+'СЕТ СН'!$F$16</f>
        <v>0</v>
      </c>
      <c r="M387" s="36">
        <f>SUMIFS(СВЦЭМ!$J$34:$J$777,СВЦЭМ!$A$34:$A$777,$A387,СВЦЭМ!$B$34:$B$777,M$367)+'СЕТ СН'!$F$16</f>
        <v>0</v>
      </c>
      <c r="N387" s="36">
        <f>SUMIFS(СВЦЭМ!$J$34:$J$777,СВЦЭМ!$A$34:$A$777,$A387,СВЦЭМ!$B$34:$B$777,N$367)+'СЕТ СН'!$F$16</f>
        <v>0</v>
      </c>
      <c r="O387" s="36">
        <f>SUMIFS(СВЦЭМ!$J$34:$J$777,СВЦЭМ!$A$34:$A$777,$A387,СВЦЭМ!$B$34:$B$777,O$367)+'СЕТ СН'!$F$16</f>
        <v>0</v>
      </c>
      <c r="P387" s="36">
        <f>SUMIFS(СВЦЭМ!$J$34:$J$777,СВЦЭМ!$A$34:$A$777,$A387,СВЦЭМ!$B$34:$B$777,P$367)+'СЕТ СН'!$F$16</f>
        <v>0</v>
      </c>
      <c r="Q387" s="36">
        <f>SUMIFS(СВЦЭМ!$J$34:$J$777,СВЦЭМ!$A$34:$A$777,$A387,СВЦЭМ!$B$34:$B$777,Q$367)+'СЕТ СН'!$F$16</f>
        <v>0</v>
      </c>
      <c r="R387" s="36">
        <f>SUMIFS(СВЦЭМ!$J$34:$J$777,СВЦЭМ!$A$34:$A$777,$A387,СВЦЭМ!$B$34:$B$777,R$367)+'СЕТ СН'!$F$16</f>
        <v>0</v>
      </c>
      <c r="S387" s="36">
        <f>SUMIFS(СВЦЭМ!$J$34:$J$777,СВЦЭМ!$A$34:$A$777,$A387,СВЦЭМ!$B$34:$B$777,S$367)+'СЕТ СН'!$F$16</f>
        <v>0</v>
      </c>
      <c r="T387" s="36">
        <f>SUMIFS(СВЦЭМ!$J$34:$J$777,СВЦЭМ!$A$34:$A$777,$A387,СВЦЭМ!$B$34:$B$777,T$367)+'СЕТ СН'!$F$16</f>
        <v>0</v>
      </c>
      <c r="U387" s="36">
        <f>SUMIFS(СВЦЭМ!$J$34:$J$777,СВЦЭМ!$A$34:$A$777,$A387,СВЦЭМ!$B$34:$B$777,U$367)+'СЕТ СН'!$F$16</f>
        <v>0</v>
      </c>
      <c r="V387" s="36">
        <f>SUMIFS(СВЦЭМ!$J$34:$J$777,СВЦЭМ!$A$34:$A$777,$A387,СВЦЭМ!$B$34:$B$777,V$367)+'СЕТ СН'!$F$16</f>
        <v>0</v>
      </c>
      <c r="W387" s="36">
        <f>SUMIFS(СВЦЭМ!$J$34:$J$777,СВЦЭМ!$A$34:$A$777,$A387,СВЦЭМ!$B$34:$B$777,W$367)+'СЕТ СН'!$F$16</f>
        <v>0</v>
      </c>
      <c r="X387" s="36">
        <f>SUMIFS(СВЦЭМ!$J$34:$J$777,СВЦЭМ!$A$34:$A$777,$A387,СВЦЭМ!$B$34:$B$777,X$367)+'СЕТ СН'!$F$16</f>
        <v>0</v>
      </c>
      <c r="Y387" s="36">
        <f>SUMIFS(СВЦЭМ!$J$34:$J$777,СВЦЭМ!$A$34:$A$777,$A387,СВЦЭМ!$B$34:$B$777,Y$367)+'СЕТ СН'!$F$16</f>
        <v>0</v>
      </c>
    </row>
    <row r="388" spans="1:26" ht="15.75" hidden="1" x14ac:dyDescent="0.2">
      <c r="A388" s="35">
        <f t="shared" si="10"/>
        <v>44095</v>
      </c>
      <c r="B388" s="36">
        <f>SUMIFS(СВЦЭМ!$J$34:$J$777,СВЦЭМ!$A$34:$A$777,$A388,СВЦЭМ!$B$34:$B$777,B$367)+'СЕТ СН'!$F$16</f>
        <v>0</v>
      </c>
      <c r="C388" s="36">
        <f>SUMIFS(СВЦЭМ!$J$34:$J$777,СВЦЭМ!$A$34:$A$777,$A388,СВЦЭМ!$B$34:$B$777,C$367)+'СЕТ СН'!$F$16</f>
        <v>0</v>
      </c>
      <c r="D388" s="36">
        <f>SUMIFS(СВЦЭМ!$J$34:$J$777,СВЦЭМ!$A$34:$A$777,$A388,СВЦЭМ!$B$34:$B$777,D$367)+'СЕТ СН'!$F$16</f>
        <v>0</v>
      </c>
      <c r="E388" s="36">
        <f>SUMIFS(СВЦЭМ!$J$34:$J$777,СВЦЭМ!$A$34:$A$777,$A388,СВЦЭМ!$B$34:$B$777,E$367)+'СЕТ СН'!$F$16</f>
        <v>0</v>
      </c>
      <c r="F388" s="36">
        <f>SUMIFS(СВЦЭМ!$J$34:$J$777,СВЦЭМ!$A$34:$A$777,$A388,СВЦЭМ!$B$34:$B$777,F$367)+'СЕТ СН'!$F$16</f>
        <v>0</v>
      </c>
      <c r="G388" s="36">
        <f>SUMIFS(СВЦЭМ!$J$34:$J$777,СВЦЭМ!$A$34:$A$777,$A388,СВЦЭМ!$B$34:$B$777,G$367)+'СЕТ СН'!$F$16</f>
        <v>0</v>
      </c>
      <c r="H388" s="36">
        <f>SUMIFS(СВЦЭМ!$J$34:$J$777,СВЦЭМ!$A$34:$A$777,$A388,СВЦЭМ!$B$34:$B$777,H$367)+'СЕТ СН'!$F$16</f>
        <v>0</v>
      </c>
      <c r="I388" s="36">
        <f>SUMIFS(СВЦЭМ!$J$34:$J$777,СВЦЭМ!$A$34:$A$777,$A388,СВЦЭМ!$B$34:$B$777,I$367)+'СЕТ СН'!$F$16</f>
        <v>0</v>
      </c>
      <c r="J388" s="36">
        <f>SUMIFS(СВЦЭМ!$J$34:$J$777,СВЦЭМ!$A$34:$A$777,$A388,СВЦЭМ!$B$34:$B$777,J$367)+'СЕТ СН'!$F$16</f>
        <v>0</v>
      </c>
      <c r="K388" s="36">
        <f>SUMIFS(СВЦЭМ!$J$34:$J$777,СВЦЭМ!$A$34:$A$777,$A388,СВЦЭМ!$B$34:$B$777,K$367)+'СЕТ СН'!$F$16</f>
        <v>0</v>
      </c>
      <c r="L388" s="36">
        <f>SUMIFS(СВЦЭМ!$J$34:$J$777,СВЦЭМ!$A$34:$A$777,$A388,СВЦЭМ!$B$34:$B$777,L$367)+'СЕТ СН'!$F$16</f>
        <v>0</v>
      </c>
      <c r="M388" s="36">
        <f>SUMIFS(СВЦЭМ!$J$34:$J$777,СВЦЭМ!$A$34:$A$777,$A388,СВЦЭМ!$B$34:$B$777,M$367)+'СЕТ СН'!$F$16</f>
        <v>0</v>
      </c>
      <c r="N388" s="36">
        <f>SUMIFS(СВЦЭМ!$J$34:$J$777,СВЦЭМ!$A$34:$A$777,$A388,СВЦЭМ!$B$34:$B$777,N$367)+'СЕТ СН'!$F$16</f>
        <v>0</v>
      </c>
      <c r="O388" s="36">
        <f>SUMIFS(СВЦЭМ!$J$34:$J$777,СВЦЭМ!$A$34:$A$777,$A388,СВЦЭМ!$B$34:$B$777,O$367)+'СЕТ СН'!$F$16</f>
        <v>0</v>
      </c>
      <c r="P388" s="36">
        <f>SUMIFS(СВЦЭМ!$J$34:$J$777,СВЦЭМ!$A$34:$A$777,$A388,СВЦЭМ!$B$34:$B$777,P$367)+'СЕТ СН'!$F$16</f>
        <v>0</v>
      </c>
      <c r="Q388" s="36">
        <f>SUMIFS(СВЦЭМ!$J$34:$J$777,СВЦЭМ!$A$34:$A$777,$A388,СВЦЭМ!$B$34:$B$777,Q$367)+'СЕТ СН'!$F$16</f>
        <v>0</v>
      </c>
      <c r="R388" s="36">
        <f>SUMIFS(СВЦЭМ!$J$34:$J$777,СВЦЭМ!$A$34:$A$777,$A388,СВЦЭМ!$B$34:$B$777,R$367)+'СЕТ СН'!$F$16</f>
        <v>0</v>
      </c>
      <c r="S388" s="36">
        <f>SUMIFS(СВЦЭМ!$J$34:$J$777,СВЦЭМ!$A$34:$A$777,$A388,СВЦЭМ!$B$34:$B$777,S$367)+'СЕТ СН'!$F$16</f>
        <v>0</v>
      </c>
      <c r="T388" s="36">
        <f>SUMIFS(СВЦЭМ!$J$34:$J$777,СВЦЭМ!$A$34:$A$777,$A388,СВЦЭМ!$B$34:$B$777,T$367)+'СЕТ СН'!$F$16</f>
        <v>0</v>
      </c>
      <c r="U388" s="36">
        <f>SUMIFS(СВЦЭМ!$J$34:$J$777,СВЦЭМ!$A$34:$A$777,$A388,СВЦЭМ!$B$34:$B$777,U$367)+'СЕТ СН'!$F$16</f>
        <v>0</v>
      </c>
      <c r="V388" s="36">
        <f>SUMIFS(СВЦЭМ!$J$34:$J$777,СВЦЭМ!$A$34:$A$777,$A388,СВЦЭМ!$B$34:$B$777,V$367)+'СЕТ СН'!$F$16</f>
        <v>0</v>
      </c>
      <c r="W388" s="36">
        <f>SUMIFS(СВЦЭМ!$J$34:$J$777,СВЦЭМ!$A$34:$A$777,$A388,СВЦЭМ!$B$34:$B$777,W$367)+'СЕТ СН'!$F$16</f>
        <v>0</v>
      </c>
      <c r="X388" s="36">
        <f>SUMIFS(СВЦЭМ!$J$34:$J$777,СВЦЭМ!$A$34:$A$777,$A388,СВЦЭМ!$B$34:$B$777,X$367)+'СЕТ СН'!$F$16</f>
        <v>0</v>
      </c>
      <c r="Y388" s="36">
        <f>SUMIFS(СВЦЭМ!$J$34:$J$777,СВЦЭМ!$A$34:$A$777,$A388,СВЦЭМ!$B$34:$B$777,Y$367)+'СЕТ СН'!$F$16</f>
        <v>0</v>
      </c>
    </row>
    <row r="389" spans="1:26" ht="15.75" hidden="1" x14ac:dyDescent="0.2">
      <c r="A389" s="35">
        <f t="shared" si="10"/>
        <v>44096</v>
      </c>
      <c r="B389" s="36">
        <f>SUMIFS(СВЦЭМ!$J$34:$J$777,СВЦЭМ!$A$34:$A$777,$A389,СВЦЭМ!$B$34:$B$777,B$367)+'СЕТ СН'!$F$16</f>
        <v>0</v>
      </c>
      <c r="C389" s="36">
        <f>SUMIFS(СВЦЭМ!$J$34:$J$777,СВЦЭМ!$A$34:$A$777,$A389,СВЦЭМ!$B$34:$B$777,C$367)+'СЕТ СН'!$F$16</f>
        <v>0</v>
      </c>
      <c r="D389" s="36">
        <f>SUMIFS(СВЦЭМ!$J$34:$J$777,СВЦЭМ!$A$34:$A$777,$A389,СВЦЭМ!$B$34:$B$777,D$367)+'СЕТ СН'!$F$16</f>
        <v>0</v>
      </c>
      <c r="E389" s="36">
        <f>SUMIFS(СВЦЭМ!$J$34:$J$777,СВЦЭМ!$A$34:$A$777,$A389,СВЦЭМ!$B$34:$B$777,E$367)+'СЕТ СН'!$F$16</f>
        <v>0</v>
      </c>
      <c r="F389" s="36">
        <f>SUMIFS(СВЦЭМ!$J$34:$J$777,СВЦЭМ!$A$34:$A$777,$A389,СВЦЭМ!$B$34:$B$777,F$367)+'СЕТ СН'!$F$16</f>
        <v>0</v>
      </c>
      <c r="G389" s="36">
        <f>SUMIFS(СВЦЭМ!$J$34:$J$777,СВЦЭМ!$A$34:$A$777,$A389,СВЦЭМ!$B$34:$B$777,G$367)+'СЕТ СН'!$F$16</f>
        <v>0</v>
      </c>
      <c r="H389" s="36">
        <f>SUMIFS(СВЦЭМ!$J$34:$J$777,СВЦЭМ!$A$34:$A$777,$A389,СВЦЭМ!$B$34:$B$777,H$367)+'СЕТ СН'!$F$16</f>
        <v>0</v>
      </c>
      <c r="I389" s="36">
        <f>SUMIFS(СВЦЭМ!$J$34:$J$777,СВЦЭМ!$A$34:$A$777,$A389,СВЦЭМ!$B$34:$B$777,I$367)+'СЕТ СН'!$F$16</f>
        <v>0</v>
      </c>
      <c r="J389" s="36">
        <f>SUMIFS(СВЦЭМ!$J$34:$J$777,СВЦЭМ!$A$34:$A$777,$A389,СВЦЭМ!$B$34:$B$777,J$367)+'СЕТ СН'!$F$16</f>
        <v>0</v>
      </c>
      <c r="K389" s="36">
        <f>SUMIFS(СВЦЭМ!$J$34:$J$777,СВЦЭМ!$A$34:$A$777,$A389,СВЦЭМ!$B$34:$B$777,K$367)+'СЕТ СН'!$F$16</f>
        <v>0</v>
      </c>
      <c r="L389" s="36">
        <f>SUMIFS(СВЦЭМ!$J$34:$J$777,СВЦЭМ!$A$34:$A$777,$A389,СВЦЭМ!$B$34:$B$777,L$367)+'СЕТ СН'!$F$16</f>
        <v>0</v>
      </c>
      <c r="M389" s="36">
        <f>SUMIFS(СВЦЭМ!$J$34:$J$777,СВЦЭМ!$A$34:$A$777,$A389,СВЦЭМ!$B$34:$B$777,M$367)+'СЕТ СН'!$F$16</f>
        <v>0</v>
      </c>
      <c r="N389" s="36">
        <f>SUMIFS(СВЦЭМ!$J$34:$J$777,СВЦЭМ!$A$34:$A$777,$A389,СВЦЭМ!$B$34:$B$777,N$367)+'СЕТ СН'!$F$16</f>
        <v>0</v>
      </c>
      <c r="O389" s="36">
        <f>SUMIFS(СВЦЭМ!$J$34:$J$777,СВЦЭМ!$A$34:$A$777,$A389,СВЦЭМ!$B$34:$B$777,O$367)+'СЕТ СН'!$F$16</f>
        <v>0</v>
      </c>
      <c r="P389" s="36">
        <f>SUMIFS(СВЦЭМ!$J$34:$J$777,СВЦЭМ!$A$34:$A$777,$A389,СВЦЭМ!$B$34:$B$777,P$367)+'СЕТ СН'!$F$16</f>
        <v>0</v>
      </c>
      <c r="Q389" s="36">
        <f>SUMIFS(СВЦЭМ!$J$34:$J$777,СВЦЭМ!$A$34:$A$777,$A389,СВЦЭМ!$B$34:$B$777,Q$367)+'СЕТ СН'!$F$16</f>
        <v>0</v>
      </c>
      <c r="R389" s="36">
        <f>SUMIFS(СВЦЭМ!$J$34:$J$777,СВЦЭМ!$A$34:$A$777,$A389,СВЦЭМ!$B$34:$B$777,R$367)+'СЕТ СН'!$F$16</f>
        <v>0</v>
      </c>
      <c r="S389" s="36">
        <f>SUMIFS(СВЦЭМ!$J$34:$J$777,СВЦЭМ!$A$34:$A$777,$A389,СВЦЭМ!$B$34:$B$777,S$367)+'СЕТ СН'!$F$16</f>
        <v>0</v>
      </c>
      <c r="T389" s="36">
        <f>SUMIFS(СВЦЭМ!$J$34:$J$777,СВЦЭМ!$A$34:$A$777,$A389,СВЦЭМ!$B$34:$B$777,T$367)+'СЕТ СН'!$F$16</f>
        <v>0</v>
      </c>
      <c r="U389" s="36">
        <f>SUMIFS(СВЦЭМ!$J$34:$J$777,СВЦЭМ!$A$34:$A$777,$A389,СВЦЭМ!$B$34:$B$777,U$367)+'СЕТ СН'!$F$16</f>
        <v>0</v>
      </c>
      <c r="V389" s="36">
        <f>SUMIFS(СВЦЭМ!$J$34:$J$777,СВЦЭМ!$A$34:$A$777,$A389,СВЦЭМ!$B$34:$B$777,V$367)+'СЕТ СН'!$F$16</f>
        <v>0</v>
      </c>
      <c r="W389" s="36">
        <f>SUMIFS(СВЦЭМ!$J$34:$J$777,СВЦЭМ!$A$34:$A$777,$A389,СВЦЭМ!$B$34:$B$777,W$367)+'СЕТ СН'!$F$16</f>
        <v>0</v>
      </c>
      <c r="X389" s="36">
        <f>SUMIFS(СВЦЭМ!$J$34:$J$777,СВЦЭМ!$A$34:$A$777,$A389,СВЦЭМ!$B$34:$B$777,X$367)+'СЕТ СН'!$F$16</f>
        <v>0</v>
      </c>
      <c r="Y389" s="36">
        <f>SUMIFS(СВЦЭМ!$J$34:$J$777,СВЦЭМ!$A$34:$A$777,$A389,СВЦЭМ!$B$34:$B$777,Y$367)+'СЕТ СН'!$F$16</f>
        <v>0</v>
      </c>
    </row>
    <row r="390" spans="1:26" ht="15.75" hidden="1" x14ac:dyDescent="0.2">
      <c r="A390" s="35">
        <f t="shared" si="10"/>
        <v>44097</v>
      </c>
      <c r="B390" s="36">
        <f>SUMIFS(СВЦЭМ!$J$34:$J$777,СВЦЭМ!$A$34:$A$777,$A390,СВЦЭМ!$B$34:$B$777,B$367)+'СЕТ СН'!$F$16</f>
        <v>0</v>
      </c>
      <c r="C390" s="36">
        <f>SUMIFS(СВЦЭМ!$J$34:$J$777,СВЦЭМ!$A$34:$A$777,$A390,СВЦЭМ!$B$34:$B$777,C$367)+'СЕТ СН'!$F$16</f>
        <v>0</v>
      </c>
      <c r="D390" s="36">
        <f>SUMIFS(СВЦЭМ!$J$34:$J$777,СВЦЭМ!$A$34:$A$777,$A390,СВЦЭМ!$B$34:$B$777,D$367)+'СЕТ СН'!$F$16</f>
        <v>0</v>
      </c>
      <c r="E390" s="36">
        <f>SUMIFS(СВЦЭМ!$J$34:$J$777,СВЦЭМ!$A$34:$A$777,$A390,СВЦЭМ!$B$34:$B$777,E$367)+'СЕТ СН'!$F$16</f>
        <v>0</v>
      </c>
      <c r="F390" s="36">
        <f>SUMIFS(СВЦЭМ!$J$34:$J$777,СВЦЭМ!$A$34:$A$777,$A390,СВЦЭМ!$B$34:$B$777,F$367)+'СЕТ СН'!$F$16</f>
        <v>0</v>
      </c>
      <c r="G390" s="36">
        <f>SUMIFS(СВЦЭМ!$J$34:$J$777,СВЦЭМ!$A$34:$A$777,$A390,СВЦЭМ!$B$34:$B$777,G$367)+'СЕТ СН'!$F$16</f>
        <v>0</v>
      </c>
      <c r="H390" s="36">
        <f>SUMIFS(СВЦЭМ!$J$34:$J$777,СВЦЭМ!$A$34:$A$777,$A390,СВЦЭМ!$B$34:$B$777,H$367)+'СЕТ СН'!$F$16</f>
        <v>0</v>
      </c>
      <c r="I390" s="36">
        <f>SUMIFS(СВЦЭМ!$J$34:$J$777,СВЦЭМ!$A$34:$A$777,$A390,СВЦЭМ!$B$34:$B$777,I$367)+'СЕТ СН'!$F$16</f>
        <v>0</v>
      </c>
      <c r="J390" s="36">
        <f>SUMIFS(СВЦЭМ!$J$34:$J$777,СВЦЭМ!$A$34:$A$777,$A390,СВЦЭМ!$B$34:$B$777,J$367)+'СЕТ СН'!$F$16</f>
        <v>0</v>
      </c>
      <c r="K390" s="36">
        <f>SUMIFS(СВЦЭМ!$J$34:$J$777,СВЦЭМ!$A$34:$A$777,$A390,СВЦЭМ!$B$34:$B$777,K$367)+'СЕТ СН'!$F$16</f>
        <v>0</v>
      </c>
      <c r="L390" s="36">
        <f>SUMIFS(СВЦЭМ!$J$34:$J$777,СВЦЭМ!$A$34:$A$777,$A390,СВЦЭМ!$B$34:$B$777,L$367)+'СЕТ СН'!$F$16</f>
        <v>0</v>
      </c>
      <c r="M390" s="36">
        <f>SUMIFS(СВЦЭМ!$J$34:$J$777,СВЦЭМ!$A$34:$A$777,$A390,СВЦЭМ!$B$34:$B$777,M$367)+'СЕТ СН'!$F$16</f>
        <v>0</v>
      </c>
      <c r="N390" s="36">
        <f>SUMIFS(СВЦЭМ!$J$34:$J$777,СВЦЭМ!$A$34:$A$777,$A390,СВЦЭМ!$B$34:$B$777,N$367)+'СЕТ СН'!$F$16</f>
        <v>0</v>
      </c>
      <c r="O390" s="36">
        <f>SUMIFS(СВЦЭМ!$J$34:$J$777,СВЦЭМ!$A$34:$A$777,$A390,СВЦЭМ!$B$34:$B$777,O$367)+'СЕТ СН'!$F$16</f>
        <v>0</v>
      </c>
      <c r="P390" s="36">
        <f>SUMIFS(СВЦЭМ!$J$34:$J$777,СВЦЭМ!$A$34:$A$777,$A390,СВЦЭМ!$B$34:$B$777,P$367)+'СЕТ СН'!$F$16</f>
        <v>0</v>
      </c>
      <c r="Q390" s="36">
        <f>SUMIFS(СВЦЭМ!$J$34:$J$777,СВЦЭМ!$A$34:$A$777,$A390,СВЦЭМ!$B$34:$B$777,Q$367)+'СЕТ СН'!$F$16</f>
        <v>0</v>
      </c>
      <c r="R390" s="36">
        <f>SUMIFS(СВЦЭМ!$J$34:$J$777,СВЦЭМ!$A$34:$A$777,$A390,СВЦЭМ!$B$34:$B$777,R$367)+'СЕТ СН'!$F$16</f>
        <v>0</v>
      </c>
      <c r="S390" s="36">
        <f>SUMIFS(СВЦЭМ!$J$34:$J$777,СВЦЭМ!$A$34:$A$777,$A390,СВЦЭМ!$B$34:$B$777,S$367)+'СЕТ СН'!$F$16</f>
        <v>0</v>
      </c>
      <c r="T390" s="36">
        <f>SUMIFS(СВЦЭМ!$J$34:$J$777,СВЦЭМ!$A$34:$A$777,$A390,СВЦЭМ!$B$34:$B$777,T$367)+'СЕТ СН'!$F$16</f>
        <v>0</v>
      </c>
      <c r="U390" s="36">
        <f>SUMIFS(СВЦЭМ!$J$34:$J$777,СВЦЭМ!$A$34:$A$777,$A390,СВЦЭМ!$B$34:$B$777,U$367)+'СЕТ СН'!$F$16</f>
        <v>0</v>
      </c>
      <c r="V390" s="36">
        <f>SUMIFS(СВЦЭМ!$J$34:$J$777,СВЦЭМ!$A$34:$A$777,$A390,СВЦЭМ!$B$34:$B$777,V$367)+'СЕТ СН'!$F$16</f>
        <v>0</v>
      </c>
      <c r="W390" s="36">
        <f>SUMIFS(СВЦЭМ!$J$34:$J$777,СВЦЭМ!$A$34:$A$777,$A390,СВЦЭМ!$B$34:$B$777,W$367)+'СЕТ СН'!$F$16</f>
        <v>0</v>
      </c>
      <c r="X390" s="36">
        <f>SUMIFS(СВЦЭМ!$J$34:$J$777,СВЦЭМ!$A$34:$A$777,$A390,СВЦЭМ!$B$34:$B$777,X$367)+'СЕТ СН'!$F$16</f>
        <v>0</v>
      </c>
      <c r="Y390" s="36">
        <f>SUMIFS(СВЦЭМ!$J$34:$J$777,СВЦЭМ!$A$34:$A$777,$A390,СВЦЭМ!$B$34:$B$777,Y$367)+'СЕТ СН'!$F$16</f>
        <v>0</v>
      </c>
    </row>
    <row r="391" spans="1:26" ht="15.75" hidden="1" x14ac:dyDescent="0.2">
      <c r="A391" s="35">
        <f t="shared" si="10"/>
        <v>44098</v>
      </c>
      <c r="B391" s="36">
        <f>SUMIFS(СВЦЭМ!$J$34:$J$777,СВЦЭМ!$A$34:$A$777,$A391,СВЦЭМ!$B$34:$B$777,B$367)+'СЕТ СН'!$F$16</f>
        <v>0</v>
      </c>
      <c r="C391" s="36">
        <f>SUMIFS(СВЦЭМ!$J$34:$J$777,СВЦЭМ!$A$34:$A$777,$A391,СВЦЭМ!$B$34:$B$777,C$367)+'СЕТ СН'!$F$16</f>
        <v>0</v>
      </c>
      <c r="D391" s="36">
        <f>SUMIFS(СВЦЭМ!$J$34:$J$777,СВЦЭМ!$A$34:$A$777,$A391,СВЦЭМ!$B$34:$B$777,D$367)+'СЕТ СН'!$F$16</f>
        <v>0</v>
      </c>
      <c r="E391" s="36">
        <f>SUMIFS(СВЦЭМ!$J$34:$J$777,СВЦЭМ!$A$34:$A$777,$A391,СВЦЭМ!$B$34:$B$777,E$367)+'СЕТ СН'!$F$16</f>
        <v>0</v>
      </c>
      <c r="F391" s="36">
        <f>SUMIFS(СВЦЭМ!$J$34:$J$777,СВЦЭМ!$A$34:$A$777,$A391,СВЦЭМ!$B$34:$B$777,F$367)+'СЕТ СН'!$F$16</f>
        <v>0</v>
      </c>
      <c r="G391" s="36">
        <f>SUMIFS(СВЦЭМ!$J$34:$J$777,СВЦЭМ!$A$34:$A$777,$A391,СВЦЭМ!$B$34:$B$777,G$367)+'СЕТ СН'!$F$16</f>
        <v>0</v>
      </c>
      <c r="H391" s="36">
        <f>SUMIFS(СВЦЭМ!$J$34:$J$777,СВЦЭМ!$A$34:$A$777,$A391,СВЦЭМ!$B$34:$B$777,H$367)+'СЕТ СН'!$F$16</f>
        <v>0</v>
      </c>
      <c r="I391" s="36">
        <f>SUMIFS(СВЦЭМ!$J$34:$J$777,СВЦЭМ!$A$34:$A$777,$A391,СВЦЭМ!$B$34:$B$777,I$367)+'СЕТ СН'!$F$16</f>
        <v>0</v>
      </c>
      <c r="J391" s="36">
        <f>SUMIFS(СВЦЭМ!$J$34:$J$777,СВЦЭМ!$A$34:$A$777,$A391,СВЦЭМ!$B$34:$B$777,J$367)+'СЕТ СН'!$F$16</f>
        <v>0</v>
      </c>
      <c r="K391" s="36">
        <f>SUMIFS(СВЦЭМ!$J$34:$J$777,СВЦЭМ!$A$34:$A$777,$A391,СВЦЭМ!$B$34:$B$777,K$367)+'СЕТ СН'!$F$16</f>
        <v>0</v>
      </c>
      <c r="L391" s="36">
        <f>SUMIFS(СВЦЭМ!$J$34:$J$777,СВЦЭМ!$A$34:$A$777,$A391,СВЦЭМ!$B$34:$B$777,L$367)+'СЕТ СН'!$F$16</f>
        <v>0</v>
      </c>
      <c r="M391" s="36">
        <f>SUMIFS(СВЦЭМ!$J$34:$J$777,СВЦЭМ!$A$34:$A$777,$A391,СВЦЭМ!$B$34:$B$777,M$367)+'СЕТ СН'!$F$16</f>
        <v>0</v>
      </c>
      <c r="N391" s="36">
        <f>SUMIFS(СВЦЭМ!$J$34:$J$777,СВЦЭМ!$A$34:$A$777,$A391,СВЦЭМ!$B$34:$B$777,N$367)+'СЕТ СН'!$F$16</f>
        <v>0</v>
      </c>
      <c r="O391" s="36">
        <f>SUMIFS(СВЦЭМ!$J$34:$J$777,СВЦЭМ!$A$34:$A$777,$A391,СВЦЭМ!$B$34:$B$777,O$367)+'СЕТ СН'!$F$16</f>
        <v>0</v>
      </c>
      <c r="P391" s="36">
        <f>SUMIFS(СВЦЭМ!$J$34:$J$777,СВЦЭМ!$A$34:$A$777,$A391,СВЦЭМ!$B$34:$B$777,P$367)+'СЕТ СН'!$F$16</f>
        <v>0</v>
      </c>
      <c r="Q391" s="36">
        <f>SUMIFS(СВЦЭМ!$J$34:$J$777,СВЦЭМ!$A$34:$A$777,$A391,СВЦЭМ!$B$34:$B$777,Q$367)+'СЕТ СН'!$F$16</f>
        <v>0</v>
      </c>
      <c r="R391" s="36">
        <f>SUMIFS(СВЦЭМ!$J$34:$J$777,СВЦЭМ!$A$34:$A$777,$A391,СВЦЭМ!$B$34:$B$777,R$367)+'СЕТ СН'!$F$16</f>
        <v>0</v>
      </c>
      <c r="S391" s="36">
        <f>SUMIFS(СВЦЭМ!$J$34:$J$777,СВЦЭМ!$A$34:$A$777,$A391,СВЦЭМ!$B$34:$B$777,S$367)+'СЕТ СН'!$F$16</f>
        <v>0</v>
      </c>
      <c r="T391" s="36">
        <f>SUMIFS(СВЦЭМ!$J$34:$J$777,СВЦЭМ!$A$34:$A$777,$A391,СВЦЭМ!$B$34:$B$777,T$367)+'СЕТ СН'!$F$16</f>
        <v>0</v>
      </c>
      <c r="U391" s="36">
        <f>SUMIFS(СВЦЭМ!$J$34:$J$777,СВЦЭМ!$A$34:$A$777,$A391,СВЦЭМ!$B$34:$B$777,U$367)+'СЕТ СН'!$F$16</f>
        <v>0</v>
      </c>
      <c r="V391" s="36">
        <f>SUMIFS(СВЦЭМ!$J$34:$J$777,СВЦЭМ!$A$34:$A$777,$A391,СВЦЭМ!$B$34:$B$777,V$367)+'СЕТ СН'!$F$16</f>
        <v>0</v>
      </c>
      <c r="W391" s="36">
        <f>SUMIFS(СВЦЭМ!$J$34:$J$777,СВЦЭМ!$A$34:$A$777,$A391,СВЦЭМ!$B$34:$B$777,W$367)+'СЕТ СН'!$F$16</f>
        <v>0</v>
      </c>
      <c r="X391" s="36">
        <f>SUMIFS(СВЦЭМ!$J$34:$J$777,СВЦЭМ!$A$34:$A$777,$A391,СВЦЭМ!$B$34:$B$777,X$367)+'СЕТ СН'!$F$16</f>
        <v>0</v>
      </c>
      <c r="Y391" s="36">
        <f>SUMIFS(СВЦЭМ!$J$34:$J$777,СВЦЭМ!$A$34:$A$777,$A391,СВЦЭМ!$B$34:$B$777,Y$367)+'СЕТ СН'!$F$16</f>
        <v>0</v>
      </c>
    </row>
    <row r="392" spans="1:26" ht="15.75" hidden="1" x14ac:dyDescent="0.2">
      <c r="A392" s="35">
        <f t="shared" si="10"/>
        <v>44099</v>
      </c>
      <c r="B392" s="36">
        <f>SUMIFS(СВЦЭМ!$J$34:$J$777,СВЦЭМ!$A$34:$A$777,$A392,СВЦЭМ!$B$34:$B$777,B$367)+'СЕТ СН'!$F$16</f>
        <v>0</v>
      </c>
      <c r="C392" s="36">
        <f>SUMIFS(СВЦЭМ!$J$34:$J$777,СВЦЭМ!$A$34:$A$777,$A392,СВЦЭМ!$B$34:$B$777,C$367)+'СЕТ СН'!$F$16</f>
        <v>0</v>
      </c>
      <c r="D392" s="36">
        <f>SUMIFS(СВЦЭМ!$J$34:$J$777,СВЦЭМ!$A$34:$A$777,$A392,СВЦЭМ!$B$34:$B$777,D$367)+'СЕТ СН'!$F$16</f>
        <v>0</v>
      </c>
      <c r="E392" s="36">
        <f>SUMIFS(СВЦЭМ!$J$34:$J$777,СВЦЭМ!$A$34:$A$777,$A392,СВЦЭМ!$B$34:$B$777,E$367)+'СЕТ СН'!$F$16</f>
        <v>0</v>
      </c>
      <c r="F392" s="36">
        <f>SUMIFS(СВЦЭМ!$J$34:$J$777,СВЦЭМ!$A$34:$A$777,$A392,СВЦЭМ!$B$34:$B$777,F$367)+'СЕТ СН'!$F$16</f>
        <v>0</v>
      </c>
      <c r="G392" s="36">
        <f>SUMIFS(СВЦЭМ!$J$34:$J$777,СВЦЭМ!$A$34:$A$777,$A392,СВЦЭМ!$B$34:$B$777,G$367)+'СЕТ СН'!$F$16</f>
        <v>0</v>
      </c>
      <c r="H392" s="36">
        <f>SUMIFS(СВЦЭМ!$J$34:$J$777,СВЦЭМ!$A$34:$A$777,$A392,СВЦЭМ!$B$34:$B$777,H$367)+'СЕТ СН'!$F$16</f>
        <v>0</v>
      </c>
      <c r="I392" s="36">
        <f>SUMIFS(СВЦЭМ!$J$34:$J$777,СВЦЭМ!$A$34:$A$777,$A392,СВЦЭМ!$B$34:$B$777,I$367)+'СЕТ СН'!$F$16</f>
        <v>0</v>
      </c>
      <c r="J392" s="36">
        <f>SUMIFS(СВЦЭМ!$J$34:$J$777,СВЦЭМ!$A$34:$A$777,$A392,СВЦЭМ!$B$34:$B$777,J$367)+'СЕТ СН'!$F$16</f>
        <v>0</v>
      </c>
      <c r="K392" s="36">
        <f>SUMIFS(СВЦЭМ!$J$34:$J$777,СВЦЭМ!$A$34:$A$777,$A392,СВЦЭМ!$B$34:$B$777,K$367)+'СЕТ СН'!$F$16</f>
        <v>0</v>
      </c>
      <c r="L392" s="36">
        <f>SUMIFS(СВЦЭМ!$J$34:$J$777,СВЦЭМ!$A$34:$A$777,$A392,СВЦЭМ!$B$34:$B$777,L$367)+'СЕТ СН'!$F$16</f>
        <v>0</v>
      </c>
      <c r="M392" s="36">
        <f>SUMIFS(СВЦЭМ!$J$34:$J$777,СВЦЭМ!$A$34:$A$777,$A392,СВЦЭМ!$B$34:$B$777,M$367)+'СЕТ СН'!$F$16</f>
        <v>0</v>
      </c>
      <c r="N392" s="36">
        <f>SUMIFS(СВЦЭМ!$J$34:$J$777,СВЦЭМ!$A$34:$A$777,$A392,СВЦЭМ!$B$34:$B$777,N$367)+'СЕТ СН'!$F$16</f>
        <v>0</v>
      </c>
      <c r="O392" s="36">
        <f>SUMIFS(СВЦЭМ!$J$34:$J$777,СВЦЭМ!$A$34:$A$777,$A392,СВЦЭМ!$B$34:$B$777,O$367)+'СЕТ СН'!$F$16</f>
        <v>0</v>
      </c>
      <c r="P392" s="36">
        <f>SUMIFS(СВЦЭМ!$J$34:$J$777,СВЦЭМ!$A$34:$A$777,$A392,СВЦЭМ!$B$34:$B$777,P$367)+'СЕТ СН'!$F$16</f>
        <v>0</v>
      </c>
      <c r="Q392" s="36">
        <f>SUMIFS(СВЦЭМ!$J$34:$J$777,СВЦЭМ!$A$34:$A$777,$A392,СВЦЭМ!$B$34:$B$777,Q$367)+'СЕТ СН'!$F$16</f>
        <v>0</v>
      </c>
      <c r="R392" s="36">
        <f>SUMIFS(СВЦЭМ!$J$34:$J$777,СВЦЭМ!$A$34:$A$777,$A392,СВЦЭМ!$B$34:$B$777,R$367)+'СЕТ СН'!$F$16</f>
        <v>0</v>
      </c>
      <c r="S392" s="36">
        <f>SUMIFS(СВЦЭМ!$J$34:$J$777,СВЦЭМ!$A$34:$A$777,$A392,СВЦЭМ!$B$34:$B$777,S$367)+'СЕТ СН'!$F$16</f>
        <v>0</v>
      </c>
      <c r="T392" s="36">
        <f>SUMIFS(СВЦЭМ!$J$34:$J$777,СВЦЭМ!$A$34:$A$777,$A392,СВЦЭМ!$B$34:$B$777,T$367)+'СЕТ СН'!$F$16</f>
        <v>0</v>
      </c>
      <c r="U392" s="36">
        <f>SUMIFS(СВЦЭМ!$J$34:$J$777,СВЦЭМ!$A$34:$A$777,$A392,СВЦЭМ!$B$34:$B$777,U$367)+'СЕТ СН'!$F$16</f>
        <v>0</v>
      </c>
      <c r="V392" s="36">
        <f>SUMIFS(СВЦЭМ!$J$34:$J$777,СВЦЭМ!$A$34:$A$777,$A392,СВЦЭМ!$B$34:$B$777,V$367)+'СЕТ СН'!$F$16</f>
        <v>0</v>
      </c>
      <c r="W392" s="36">
        <f>SUMIFS(СВЦЭМ!$J$34:$J$777,СВЦЭМ!$A$34:$A$777,$A392,СВЦЭМ!$B$34:$B$777,W$367)+'СЕТ СН'!$F$16</f>
        <v>0</v>
      </c>
      <c r="X392" s="36">
        <f>SUMIFS(СВЦЭМ!$J$34:$J$777,СВЦЭМ!$A$34:$A$777,$A392,СВЦЭМ!$B$34:$B$777,X$367)+'СЕТ СН'!$F$16</f>
        <v>0</v>
      </c>
      <c r="Y392" s="36">
        <f>SUMIFS(СВЦЭМ!$J$34:$J$777,СВЦЭМ!$A$34:$A$777,$A392,СВЦЭМ!$B$34:$B$777,Y$367)+'СЕТ СН'!$F$16</f>
        <v>0</v>
      </c>
    </row>
    <row r="393" spans="1:26" ht="15.75" hidden="1" x14ac:dyDescent="0.2">
      <c r="A393" s="35">
        <f t="shared" si="10"/>
        <v>44100</v>
      </c>
      <c r="B393" s="36">
        <f>SUMIFS(СВЦЭМ!$J$34:$J$777,СВЦЭМ!$A$34:$A$777,$A393,СВЦЭМ!$B$34:$B$777,B$367)+'СЕТ СН'!$F$16</f>
        <v>0</v>
      </c>
      <c r="C393" s="36">
        <f>SUMIFS(СВЦЭМ!$J$34:$J$777,СВЦЭМ!$A$34:$A$777,$A393,СВЦЭМ!$B$34:$B$777,C$367)+'СЕТ СН'!$F$16</f>
        <v>0</v>
      </c>
      <c r="D393" s="36">
        <f>SUMIFS(СВЦЭМ!$J$34:$J$777,СВЦЭМ!$A$34:$A$777,$A393,СВЦЭМ!$B$34:$B$777,D$367)+'СЕТ СН'!$F$16</f>
        <v>0</v>
      </c>
      <c r="E393" s="36">
        <f>SUMIFS(СВЦЭМ!$J$34:$J$777,СВЦЭМ!$A$34:$A$777,$A393,СВЦЭМ!$B$34:$B$777,E$367)+'СЕТ СН'!$F$16</f>
        <v>0</v>
      </c>
      <c r="F393" s="36">
        <f>SUMIFS(СВЦЭМ!$J$34:$J$777,СВЦЭМ!$A$34:$A$777,$A393,СВЦЭМ!$B$34:$B$777,F$367)+'СЕТ СН'!$F$16</f>
        <v>0</v>
      </c>
      <c r="G393" s="36">
        <f>SUMIFS(СВЦЭМ!$J$34:$J$777,СВЦЭМ!$A$34:$A$777,$A393,СВЦЭМ!$B$34:$B$777,G$367)+'СЕТ СН'!$F$16</f>
        <v>0</v>
      </c>
      <c r="H393" s="36">
        <f>SUMIFS(СВЦЭМ!$J$34:$J$777,СВЦЭМ!$A$34:$A$777,$A393,СВЦЭМ!$B$34:$B$777,H$367)+'СЕТ СН'!$F$16</f>
        <v>0</v>
      </c>
      <c r="I393" s="36">
        <f>SUMIFS(СВЦЭМ!$J$34:$J$777,СВЦЭМ!$A$34:$A$777,$A393,СВЦЭМ!$B$34:$B$777,I$367)+'СЕТ СН'!$F$16</f>
        <v>0</v>
      </c>
      <c r="J393" s="36">
        <f>SUMIFS(СВЦЭМ!$J$34:$J$777,СВЦЭМ!$A$34:$A$777,$A393,СВЦЭМ!$B$34:$B$777,J$367)+'СЕТ СН'!$F$16</f>
        <v>0</v>
      </c>
      <c r="K393" s="36">
        <f>SUMIFS(СВЦЭМ!$J$34:$J$777,СВЦЭМ!$A$34:$A$777,$A393,СВЦЭМ!$B$34:$B$777,K$367)+'СЕТ СН'!$F$16</f>
        <v>0</v>
      </c>
      <c r="L393" s="36">
        <f>SUMIFS(СВЦЭМ!$J$34:$J$777,СВЦЭМ!$A$34:$A$777,$A393,СВЦЭМ!$B$34:$B$777,L$367)+'СЕТ СН'!$F$16</f>
        <v>0</v>
      </c>
      <c r="M393" s="36">
        <f>SUMIFS(СВЦЭМ!$J$34:$J$777,СВЦЭМ!$A$34:$A$777,$A393,СВЦЭМ!$B$34:$B$777,M$367)+'СЕТ СН'!$F$16</f>
        <v>0</v>
      </c>
      <c r="N393" s="36">
        <f>SUMIFS(СВЦЭМ!$J$34:$J$777,СВЦЭМ!$A$34:$A$777,$A393,СВЦЭМ!$B$34:$B$777,N$367)+'СЕТ СН'!$F$16</f>
        <v>0</v>
      </c>
      <c r="O393" s="36">
        <f>SUMIFS(СВЦЭМ!$J$34:$J$777,СВЦЭМ!$A$34:$A$777,$A393,СВЦЭМ!$B$34:$B$777,O$367)+'СЕТ СН'!$F$16</f>
        <v>0</v>
      </c>
      <c r="P393" s="36">
        <f>SUMIFS(СВЦЭМ!$J$34:$J$777,СВЦЭМ!$A$34:$A$777,$A393,СВЦЭМ!$B$34:$B$777,P$367)+'СЕТ СН'!$F$16</f>
        <v>0</v>
      </c>
      <c r="Q393" s="36">
        <f>SUMIFS(СВЦЭМ!$J$34:$J$777,СВЦЭМ!$A$34:$A$777,$A393,СВЦЭМ!$B$34:$B$777,Q$367)+'СЕТ СН'!$F$16</f>
        <v>0</v>
      </c>
      <c r="R393" s="36">
        <f>SUMIFS(СВЦЭМ!$J$34:$J$777,СВЦЭМ!$A$34:$A$777,$A393,СВЦЭМ!$B$34:$B$777,R$367)+'СЕТ СН'!$F$16</f>
        <v>0</v>
      </c>
      <c r="S393" s="36">
        <f>SUMIFS(СВЦЭМ!$J$34:$J$777,СВЦЭМ!$A$34:$A$777,$A393,СВЦЭМ!$B$34:$B$777,S$367)+'СЕТ СН'!$F$16</f>
        <v>0</v>
      </c>
      <c r="T393" s="36">
        <f>SUMIFS(СВЦЭМ!$J$34:$J$777,СВЦЭМ!$A$34:$A$777,$A393,СВЦЭМ!$B$34:$B$777,T$367)+'СЕТ СН'!$F$16</f>
        <v>0</v>
      </c>
      <c r="U393" s="36">
        <f>SUMIFS(СВЦЭМ!$J$34:$J$777,СВЦЭМ!$A$34:$A$777,$A393,СВЦЭМ!$B$34:$B$777,U$367)+'СЕТ СН'!$F$16</f>
        <v>0</v>
      </c>
      <c r="V393" s="36">
        <f>SUMIFS(СВЦЭМ!$J$34:$J$777,СВЦЭМ!$A$34:$A$777,$A393,СВЦЭМ!$B$34:$B$777,V$367)+'СЕТ СН'!$F$16</f>
        <v>0</v>
      </c>
      <c r="W393" s="36">
        <f>SUMIFS(СВЦЭМ!$J$34:$J$777,СВЦЭМ!$A$34:$A$777,$A393,СВЦЭМ!$B$34:$B$777,W$367)+'СЕТ СН'!$F$16</f>
        <v>0</v>
      </c>
      <c r="X393" s="36">
        <f>SUMIFS(СВЦЭМ!$J$34:$J$777,СВЦЭМ!$A$34:$A$777,$A393,СВЦЭМ!$B$34:$B$777,X$367)+'СЕТ СН'!$F$16</f>
        <v>0</v>
      </c>
      <c r="Y393" s="36">
        <f>SUMIFS(СВЦЭМ!$J$34:$J$777,СВЦЭМ!$A$34:$A$777,$A393,СВЦЭМ!$B$34:$B$777,Y$367)+'СЕТ СН'!$F$16</f>
        <v>0</v>
      </c>
    </row>
    <row r="394" spans="1:26" ht="15.75" hidden="1" x14ac:dyDescent="0.2">
      <c r="A394" s="35">
        <f t="shared" si="10"/>
        <v>44101</v>
      </c>
      <c r="B394" s="36">
        <f>SUMIFS(СВЦЭМ!$J$34:$J$777,СВЦЭМ!$A$34:$A$777,$A394,СВЦЭМ!$B$34:$B$777,B$367)+'СЕТ СН'!$F$16</f>
        <v>0</v>
      </c>
      <c r="C394" s="36">
        <f>SUMIFS(СВЦЭМ!$J$34:$J$777,СВЦЭМ!$A$34:$A$777,$A394,СВЦЭМ!$B$34:$B$777,C$367)+'СЕТ СН'!$F$16</f>
        <v>0</v>
      </c>
      <c r="D394" s="36">
        <f>SUMIFS(СВЦЭМ!$J$34:$J$777,СВЦЭМ!$A$34:$A$777,$A394,СВЦЭМ!$B$34:$B$777,D$367)+'СЕТ СН'!$F$16</f>
        <v>0</v>
      </c>
      <c r="E394" s="36">
        <f>SUMIFS(СВЦЭМ!$J$34:$J$777,СВЦЭМ!$A$34:$A$777,$A394,СВЦЭМ!$B$34:$B$777,E$367)+'СЕТ СН'!$F$16</f>
        <v>0</v>
      </c>
      <c r="F394" s="36">
        <f>SUMIFS(СВЦЭМ!$J$34:$J$777,СВЦЭМ!$A$34:$A$777,$A394,СВЦЭМ!$B$34:$B$777,F$367)+'СЕТ СН'!$F$16</f>
        <v>0</v>
      </c>
      <c r="G394" s="36">
        <f>SUMIFS(СВЦЭМ!$J$34:$J$777,СВЦЭМ!$A$34:$A$777,$A394,СВЦЭМ!$B$34:$B$777,G$367)+'СЕТ СН'!$F$16</f>
        <v>0</v>
      </c>
      <c r="H394" s="36">
        <f>SUMIFS(СВЦЭМ!$J$34:$J$777,СВЦЭМ!$A$34:$A$777,$A394,СВЦЭМ!$B$34:$B$777,H$367)+'СЕТ СН'!$F$16</f>
        <v>0</v>
      </c>
      <c r="I394" s="36">
        <f>SUMIFS(СВЦЭМ!$J$34:$J$777,СВЦЭМ!$A$34:$A$777,$A394,СВЦЭМ!$B$34:$B$777,I$367)+'СЕТ СН'!$F$16</f>
        <v>0</v>
      </c>
      <c r="J394" s="36">
        <f>SUMIFS(СВЦЭМ!$J$34:$J$777,СВЦЭМ!$A$34:$A$777,$A394,СВЦЭМ!$B$34:$B$777,J$367)+'СЕТ СН'!$F$16</f>
        <v>0</v>
      </c>
      <c r="K394" s="36">
        <f>SUMIFS(СВЦЭМ!$J$34:$J$777,СВЦЭМ!$A$34:$A$777,$A394,СВЦЭМ!$B$34:$B$777,K$367)+'СЕТ СН'!$F$16</f>
        <v>0</v>
      </c>
      <c r="L394" s="36">
        <f>SUMIFS(СВЦЭМ!$J$34:$J$777,СВЦЭМ!$A$34:$A$777,$A394,СВЦЭМ!$B$34:$B$777,L$367)+'СЕТ СН'!$F$16</f>
        <v>0</v>
      </c>
      <c r="M394" s="36">
        <f>SUMIFS(СВЦЭМ!$J$34:$J$777,СВЦЭМ!$A$34:$A$777,$A394,СВЦЭМ!$B$34:$B$777,M$367)+'СЕТ СН'!$F$16</f>
        <v>0</v>
      </c>
      <c r="N394" s="36">
        <f>SUMIFS(СВЦЭМ!$J$34:$J$777,СВЦЭМ!$A$34:$A$777,$A394,СВЦЭМ!$B$34:$B$777,N$367)+'СЕТ СН'!$F$16</f>
        <v>0</v>
      </c>
      <c r="O394" s="36">
        <f>SUMIFS(СВЦЭМ!$J$34:$J$777,СВЦЭМ!$A$34:$A$777,$A394,СВЦЭМ!$B$34:$B$777,O$367)+'СЕТ СН'!$F$16</f>
        <v>0</v>
      </c>
      <c r="P394" s="36">
        <f>SUMIFS(СВЦЭМ!$J$34:$J$777,СВЦЭМ!$A$34:$A$777,$A394,СВЦЭМ!$B$34:$B$777,P$367)+'СЕТ СН'!$F$16</f>
        <v>0</v>
      </c>
      <c r="Q394" s="36">
        <f>SUMIFS(СВЦЭМ!$J$34:$J$777,СВЦЭМ!$A$34:$A$777,$A394,СВЦЭМ!$B$34:$B$777,Q$367)+'СЕТ СН'!$F$16</f>
        <v>0</v>
      </c>
      <c r="R394" s="36">
        <f>SUMIFS(СВЦЭМ!$J$34:$J$777,СВЦЭМ!$A$34:$A$777,$A394,СВЦЭМ!$B$34:$B$777,R$367)+'СЕТ СН'!$F$16</f>
        <v>0</v>
      </c>
      <c r="S394" s="36">
        <f>SUMIFS(СВЦЭМ!$J$34:$J$777,СВЦЭМ!$A$34:$A$777,$A394,СВЦЭМ!$B$34:$B$777,S$367)+'СЕТ СН'!$F$16</f>
        <v>0</v>
      </c>
      <c r="T394" s="36">
        <f>SUMIFS(СВЦЭМ!$J$34:$J$777,СВЦЭМ!$A$34:$A$777,$A394,СВЦЭМ!$B$34:$B$777,T$367)+'СЕТ СН'!$F$16</f>
        <v>0</v>
      </c>
      <c r="U394" s="36">
        <f>SUMIFS(СВЦЭМ!$J$34:$J$777,СВЦЭМ!$A$34:$A$777,$A394,СВЦЭМ!$B$34:$B$777,U$367)+'СЕТ СН'!$F$16</f>
        <v>0</v>
      </c>
      <c r="V394" s="36">
        <f>SUMIFS(СВЦЭМ!$J$34:$J$777,СВЦЭМ!$A$34:$A$777,$A394,СВЦЭМ!$B$34:$B$777,V$367)+'СЕТ СН'!$F$16</f>
        <v>0</v>
      </c>
      <c r="W394" s="36">
        <f>SUMIFS(СВЦЭМ!$J$34:$J$777,СВЦЭМ!$A$34:$A$777,$A394,СВЦЭМ!$B$34:$B$777,W$367)+'СЕТ СН'!$F$16</f>
        <v>0</v>
      </c>
      <c r="X394" s="36">
        <f>SUMIFS(СВЦЭМ!$J$34:$J$777,СВЦЭМ!$A$34:$A$777,$A394,СВЦЭМ!$B$34:$B$777,X$367)+'СЕТ СН'!$F$16</f>
        <v>0</v>
      </c>
      <c r="Y394" s="36">
        <f>SUMIFS(СВЦЭМ!$J$34:$J$777,СВЦЭМ!$A$34:$A$777,$A394,СВЦЭМ!$B$34:$B$777,Y$367)+'СЕТ СН'!$F$16</f>
        <v>0</v>
      </c>
    </row>
    <row r="395" spans="1:26" ht="15.75" hidden="1" x14ac:dyDescent="0.2">
      <c r="A395" s="35">
        <f t="shared" si="10"/>
        <v>44102</v>
      </c>
      <c r="B395" s="36">
        <f>SUMIFS(СВЦЭМ!$J$34:$J$777,СВЦЭМ!$A$34:$A$777,$A395,СВЦЭМ!$B$34:$B$777,B$367)+'СЕТ СН'!$F$16</f>
        <v>0</v>
      </c>
      <c r="C395" s="36">
        <f>SUMIFS(СВЦЭМ!$J$34:$J$777,СВЦЭМ!$A$34:$A$777,$A395,СВЦЭМ!$B$34:$B$777,C$367)+'СЕТ СН'!$F$16</f>
        <v>0</v>
      </c>
      <c r="D395" s="36">
        <f>SUMIFS(СВЦЭМ!$J$34:$J$777,СВЦЭМ!$A$34:$A$777,$A395,СВЦЭМ!$B$34:$B$777,D$367)+'СЕТ СН'!$F$16</f>
        <v>0</v>
      </c>
      <c r="E395" s="36">
        <f>SUMIFS(СВЦЭМ!$J$34:$J$777,СВЦЭМ!$A$34:$A$777,$A395,СВЦЭМ!$B$34:$B$777,E$367)+'СЕТ СН'!$F$16</f>
        <v>0</v>
      </c>
      <c r="F395" s="36">
        <f>SUMIFS(СВЦЭМ!$J$34:$J$777,СВЦЭМ!$A$34:$A$777,$A395,СВЦЭМ!$B$34:$B$777,F$367)+'СЕТ СН'!$F$16</f>
        <v>0</v>
      </c>
      <c r="G395" s="36">
        <f>SUMIFS(СВЦЭМ!$J$34:$J$777,СВЦЭМ!$A$34:$A$777,$A395,СВЦЭМ!$B$34:$B$777,G$367)+'СЕТ СН'!$F$16</f>
        <v>0</v>
      </c>
      <c r="H395" s="36">
        <f>SUMIFS(СВЦЭМ!$J$34:$J$777,СВЦЭМ!$A$34:$A$777,$A395,СВЦЭМ!$B$34:$B$777,H$367)+'СЕТ СН'!$F$16</f>
        <v>0</v>
      </c>
      <c r="I395" s="36">
        <f>SUMIFS(СВЦЭМ!$J$34:$J$777,СВЦЭМ!$A$34:$A$777,$A395,СВЦЭМ!$B$34:$B$777,I$367)+'СЕТ СН'!$F$16</f>
        <v>0</v>
      </c>
      <c r="J395" s="36">
        <f>SUMIFS(СВЦЭМ!$J$34:$J$777,СВЦЭМ!$A$34:$A$777,$A395,СВЦЭМ!$B$34:$B$777,J$367)+'СЕТ СН'!$F$16</f>
        <v>0</v>
      </c>
      <c r="K395" s="36">
        <f>SUMIFS(СВЦЭМ!$J$34:$J$777,СВЦЭМ!$A$34:$A$777,$A395,СВЦЭМ!$B$34:$B$777,K$367)+'СЕТ СН'!$F$16</f>
        <v>0</v>
      </c>
      <c r="L395" s="36">
        <f>SUMIFS(СВЦЭМ!$J$34:$J$777,СВЦЭМ!$A$34:$A$777,$A395,СВЦЭМ!$B$34:$B$777,L$367)+'СЕТ СН'!$F$16</f>
        <v>0</v>
      </c>
      <c r="M395" s="36">
        <f>SUMIFS(СВЦЭМ!$J$34:$J$777,СВЦЭМ!$A$34:$A$777,$A395,СВЦЭМ!$B$34:$B$777,M$367)+'СЕТ СН'!$F$16</f>
        <v>0</v>
      </c>
      <c r="N395" s="36">
        <f>SUMIFS(СВЦЭМ!$J$34:$J$777,СВЦЭМ!$A$34:$A$777,$A395,СВЦЭМ!$B$34:$B$777,N$367)+'СЕТ СН'!$F$16</f>
        <v>0</v>
      </c>
      <c r="O395" s="36">
        <f>SUMIFS(СВЦЭМ!$J$34:$J$777,СВЦЭМ!$A$34:$A$777,$A395,СВЦЭМ!$B$34:$B$777,O$367)+'СЕТ СН'!$F$16</f>
        <v>0</v>
      </c>
      <c r="P395" s="36">
        <f>SUMIFS(СВЦЭМ!$J$34:$J$777,СВЦЭМ!$A$34:$A$777,$A395,СВЦЭМ!$B$34:$B$777,P$367)+'СЕТ СН'!$F$16</f>
        <v>0</v>
      </c>
      <c r="Q395" s="36">
        <f>SUMIFS(СВЦЭМ!$J$34:$J$777,СВЦЭМ!$A$34:$A$777,$A395,СВЦЭМ!$B$34:$B$777,Q$367)+'СЕТ СН'!$F$16</f>
        <v>0</v>
      </c>
      <c r="R395" s="36">
        <f>SUMIFS(СВЦЭМ!$J$34:$J$777,СВЦЭМ!$A$34:$A$777,$A395,СВЦЭМ!$B$34:$B$777,R$367)+'СЕТ СН'!$F$16</f>
        <v>0</v>
      </c>
      <c r="S395" s="36">
        <f>SUMIFS(СВЦЭМ!$J$34:$J$777,СВЦЭМ!$A$34:$A$777,$A395,СВЦЭМ!$B$34:$B$777,S$367)+'СЕТ СН'!$F$16</f>
        <v>0</v>
      </c>
      <c r="T395" s="36">
        <f>SUMIFS(СВЦЭМ!$J$34:$J$777,СВЦЭМ!$A$34:$A$777,$A395,СВЦЭМ!$B$34:$B$777,T$367)+'СЕТ СН'!$F$16</f>
        <v>0</v>
      </c>
      <c r="U395" s="36">
        <f>SUMIFS(СВЦЭМ!$J$34:$J$777,СВЦЭМ!$A$34:$A$777,$A395,СВЦЭМ!$B$34:$B$777,U$367)+'СЕТ СН'!$F$16</f>
        <v>0</v>
      </c>
      <c r="V395" s="36">
        <f>SUMIFS(СВЦЭМ!$J$34:$J$777,СВЦЭМ!$A$34:$A$777,$A395,СВЦЭМ!$B$34:$B$777,V$367)+'СЕТ СН'!$F$16</f>
        <v>0</v>
      </c>
      <c r="W395" s="36">
        <f>SUMIFS(СВЦЭМ!$J$34:$J$777,СВЦЭМ!$A$34:$A$777,$A395,СВЦЭМ!$B$34:$B$777,W$367)+'СЕТ СН'!$F$16</f>
        <v>0</v>
      </c>
      <c r="X395" s="36">
        <f>SUMIFS(СВЦЭМ!$J$34:$J$777,СВЦЭМ!$A$34:$A$777,$A395,СВЦЭМ!$B$34:$B$777,X$367)+'СЕТ СН'!$F$16</f>
        <v>0</v>
      </c>
      <c r="Y395" s="36">
        <f>SUMIFS(СВЦЭМ!$J$34:$J$777,СВЦЭМ!$A$34:$A$777,$A395,СВЦЭМ!$B$34:$B$777,Y$367)+'СЕТ СН'!$F$16</f>
        <v>0</v>
      </c>
    </row>
    <row r="396" spans="1:26" ht="15.75" hidden="1" x14ac:dyDescent="0.2">
      <c r="A396" s="35">
        <f t="shared" si="10"/>
        <v>44103</v>
      </c>
      <c r="B396" s="36">
        <f>SUMIFS(СВЦЭМ!$J$34:$J$777,СВЦЭМ!$A$34:$A$777,$A396,СВЦЭМ!$B$34:$B$777,B$367)+'СЕТ СН'!$F$16</f>
        <v>0</v>
      </c>
      <c r="C396" s="36">
        <f>SUMIFS(СВЦЭМ!$J$34:$J$777,СВЦЭМ!$A$34:$A$777,$A396,СВЦЭМ!$B$34:$B$777,C$367)+'СЕТ СН'!$F$16</f>
        <v>0</v>
      </c>
      <c r="D396" s="36">
        <f>SUMIFS(СВЦЭМ!$J$34:$J$777,СВЦЭМ!$A$34:$A$777,$A396,СВЦЭМ!$B$34:$B$777,D$367)+'СЕТ СН'!$F$16</f>
        <v>0</v>
      </c>
      <c r="E396" s="36">
        <f>SUMIFS(СВЦЭМ!$J$34:$J$777,СВЦЭМ!$A$34:$A$777,$A396,СВЦЭМ!$B$34:$B$777,E$367)+'СЕТ СН'!$F$16</f>
        <v>0</v>
      </c>
      <c r="F396" s="36">
        <f>SUMIFS(СВЦЭМ!$J$34:$J$777,СВЦЭМ!$A$34:$A$777,$A396,СВЦЭМ!$B$34:$B$777,F$367)+'СЕТ СН'!$F$16</f>
        <v>0</v>
      </c>
      <c r="G396" s="36">
        <f>SUMIFS(СВЦЭМ!$J$34:$J$777,СВЦЭМ!$A$34:$A$777,$A396,СВЦЭМ!$B$34:$B$777,G$367)+'СЕТ СН'!$F$16</f>
        <v>0</v>
      </c>
      <c r="H396" s="36">
        <f>SUMIFS(СВЦЭМ!$J$34:$J$777,СВЦЭМ!$A$34:$A$777,$A396,СВЦЭМ!$B$34:$B$777,H$367)+'СЕТ СН'!$F$16</f>
        <v>0</v>
      </c>
      <c r="I396" s="36">
        <f>SUMIFS(СВЦЭМ!$J$34:$J$777,СВЦЭМ!$A$34:$A$777,$A396,СВЦЭМ!$B$34:$B$777,I$367)+'СЕТ СН'!$F$16</f>
        <v>0</v>
      </c>
      <c r="J396" s="36">
        <f>SUMIFS(СВЦЭМ!$J$34:$J$777,СВЦЭМ!$A$34:$A$777,$A396,СВЦЭМ!$B$34:$B$777,J$367)+'СЕТ СН'!$F$16</f>
        <v>0</v>
      </c>
      <c r="K396" s="36">
        <f>SUMIFS(СВЦЭМ!$J$34:$J$777,СВЦЭМ!$A$34:$A$777,$A396,СВЦЭМ!$B$34:$B$777,K$367)+'СЕТ СН'!$F$16</f>
        <v>0</v>
      </c>
      <c r="L396" s="36">
        <f>SUMIFS(СВЦЭМ!$J$34:$J$777,СВЦЭМ!$A$34:$A$777,$A396,СВЦЭМ!$B$34:$B$777,L$367)+'СЕТ СН'!$F$16</f>
        <v>0</v>
      </c>
      <c r="M396" s="36">
        <f>SUMIFS(СВЦЭМ!$J$34:$J$777,СВЦЭМ!$A$34:$A$777,$A396,СВЦЭМ!$B$34:$B$777,M$367)+'СЕТ СН'!$F$16</f>
        <v>0</v>
      </c>
      <c r="N396" s="36">
        <f>SUMIFS(СВЦЭМ!$J$34:$J$777,СВЦЭМ!$A$34:$A$777,$A396,СВЦЭМ!$B$34:$B$777,N$367)+'СЕТ СН'!$F$16</f>
        <v>0</v>
      </c>
      <c r="O396" s="36">
        <f>SUMIFS(СВЦЭМ!$J$34:$J$777,СВЦЭМ!$A$34:$A$777,$A396,СВЦЭМ!$B$34:$B$777,O$367)+'СЕТ СН'!$F$16</f>
        <v>0</v>
      </c>
      <c r="P396" s="36">
        <f>SUMIFS(СВЦЭМ!$J$34:$J$777,СВЦЭМ!$A$34:$A$777,$A396,СВЦЭМ!$B$34:$B$777,P$367)+'СЕТ СН'!$F$16</f>
        <v>0</v>
      </c>
      <c r="Q396" s="36">
        <f>SUMIFS(СВЦЭМ!$J$34:$J$777,СВЦЭМ!$A$34:$A$777,$A396,СВЦЭМ!$B$34:$B$777,Q$367)+'СЕТ СН'!$F$16</f>
        <v>0</v>
      </c>
      <c r="R396" s="36">
        <f>SUMIFS(СВЦЭМ!$J$34:$J$777,СВЦЭМ!$A$34:$A$777,$A396,СВЦЭМ!$B$34:$B$777,R$367)+'СЕТ СН'!$F$16</f>
        <v>0</v>
      </c>
      <c r="S396" s="36">
        <f>SUMIFS(СВЦЭМ!$J$34:$J$777,СВЦЭМ!$A$34:$A$777,$A396,СВЦЭМ!$B$34:$B$777,S$367)+'СЕТ СН'!$F$16</f>
        <v>0</v>
      </c>
      <c r="T396" s="36">
        <f>SUMIFS(СВЦЭМ!$J$34:$J$777,СВЦЭМ!$A$34:$A$777,$A396,СВЦЭМ!$B$34:$B$777,T$367)+'СЕТ СН'!$F$16</f>
        <v>0</v>
      </c>
      <c r="U396" s="36">
        <f>SUMIFS(СВЦЭМ!$J$34:$J$777,СВЦЭМ!$A$34:$A$777,$A396,СВЦЭМ!$B$34:$B$777,U$367)+'СЕТ СН'!$F$16</f>
        <v>0</v>
      </c>
      <c r="V396" s="36">
        <f>SUMIFS(СВЦЭМ!$J$34:$J$777,СВЦЭМ!$A$34:$A$777,$A396,СВЦЭМ!$B$34:$B$777,V$367)+'СЕТ СН'!$F$16</f>
        <v>0</v>
      </c>
      <c r="W396" s="36">
        <f>SUMIFS(СВЦЭМ!$J$34:$J$777,СВЦЭМ!$A$34:$A$777,$A396,СВЦЭМ!$B$34:$B$777,W$367)+'СЕТ СН'!$F$16</f>
        <v>0</v>
      </c>
      <c r="X396" s="36">
        <f>SUMIFS(СВЦЭМ!$J$34:$J$777,СВЦЭМ!$A$34:$A$777,$A396,СВЦЭМ!$B$34:$B$777,X$367)+'СЕТ СН'!$F$16</f>
        <v>0</v>
      </c>
      <c r="Y396" s="36">
        <f>SUMIFS(СВЦЭМ!$J$34:$J$777,СВЦЭМ!$A$34:$A$777,$A396,СВЦЭМ!$B$34:$B$777,Y$367)+'СЕТ СН'!$F$16</f>
        <v>0</v>
      </c>
    </row>
    <row r="397" spans="1:26" ht="15.75" hidden="1" x14ac:dyDescent="0.2">
      <c r="A397" s="35">
        <f t="shared" si="10"/>
        <v>44104</v>
      </c>
      <c r="B397" s="36">
        <f>SUMIFS(СВЦЭМ!$J$34:$J$777,СВЦЭМ!$A$34:$A$777,$A397,СВЦЭМ!$B$34:$B$777,B$367)+'СЕТ СН'!$F$16</f>
        <v>0</v>
      </c>
      <c r="C397" s="36">
        <f>SUMIFS(СВЦЭМ!$J$34:$J$777,СВЦЭМ!$A$34:$A$777,$A397,СВЦЭМ!$B$34:$B$777,C$367)+'СЕТ СН'!$F$16</f>
        <v>0</v>
      </c>
      <c r="D397" s="36">
        <f>SUMIFS(СВЦЭМ!$J$34:$J$777,СВЦЭМ!$A$34:$A$777,$A397,СВЦЭМ!$B$34:$B$777,D$367)+'СЕТ СН'!$F$16</f>
        <v>0</v>
      </c>
      <c r="E397" s="36">
        <f>SUMIFS(СВЦЭМ!$J$34:$J$777,СВЦЭМ!$A$34:$A$777,$A397,СВЦЭМ!$B$34:$B$777,E$367)+'СЕТ СН'!$F$16</f>
        <v>0</v>
      </c>
      <c r="F397" s="36">
        <f>SUMIFS(СВЦЭМ!$J$34:$J$777,СВЦЭМ!$A$34:$A$777,$A397,СВЦЭМ!$B$34:$B$777,F$367)+'СЕТ СН'!$F$16</f>
        <v>0</v>
      </c>
      <c r="G397" s="36">
        <f>SUMIFS(СВЦЭМ!$J$34:$J$777,СВЦЭМ!$A$34:$A$777,$A397,СВЦЭМ!$B$34:$B$777,G$367)+'СЕТ СН'!$F$16</f>
        <v>0</v>
      </c>
      <c r="H397" s="36">
        <f>SUMIFS(СВЦЭМ!$J$34:$J$777,СВЦЭМ!$A$34:$A$777,$A397,СВЦЭМ!$B$34:$B$777,H$367)+'СЕТ СН'!$F$16</f>
        <v>0</v>
      </c>
      <c r="I397" s="36">
        <f>SUMIFS(СВЦЭМ!$J$34:$J$777,СВЦЭМ!$A$34:$A$777,$A397,СВЦЭМ!$B$34:$B$777,I$367)+'СЕТ СН'!$F$16</f>
        <v>0</v>
      </c>
      <c r="J397" s="36">
        <f>SUMIFS(СВЦЭМ!$J$34:$J$777,СВЦЭМ!$A$34:$A$777,$A397,СВЦЭМ!$B$34:$B$777,J$367)+'СЕТ СН'!$F$16</f>
        <v>0</v>
      </c>
      <c r="K397" s="36">
        <f>SUMIFS(СВЦЭМ!$J$34:$J$777,СВЦЭМ!$A$34:$A$777,$A397,СВЦЭМ!$B$34:$B$777,K$367)+'СЕТ СН'!$F$16</f>
        <v>0</v>
      </c>
      <c r="L397" s="36">
        <f>SUMIFS(СВЦЭМ!$J$34:$J$777,СВЦЭМ!$A$34:$A$777,$A397,СВЦЭМ!$B$34:$B$777,L$367)+'СЕТ СН'!$F$16</f>
        <v>0</v>
      </c>
      <c r="M397" s="36">
        <f>SUMIFS(СВЦЭМ!$J$34:$J$777,СВЦЭМ!$A$34:$A$777,$A397,СВЦЭМ!$B$34:$B$777,M$367)+'СЕТ СН'!$F$16</f>
        <v>0</v>
      </c>
      <c r="N397" s="36">
        <f>SUMIFS(СВЦЭМ!$J$34:$J$777,СВЦЭМ!$A$34:$A$777,$A397,СВЦЭМ!$B$34:$B$777,N$367)+'СЕТ СН'!$F$16</f>
        <v>0</v>
      </c>
      <c r="O397" s="36">
        <f>SUMIFS(СВЦЭМ!$J$34:$J$777,СВЦЭМ!$A$34:$A$777,$A397,СВЦЭМ!$B$34:$B$777,O$367)+'СЕТ СН'!$F$16</f>
        <v>0</v>
      </c>
      <c r="P397" s="36">
        <f>SUMIFS(СВЦЭМ!$J$34:$J$777,СВЦЭМ!$A$34:$A$777,$A397,СВЦЭМ!$B$34:$B$777,P$367)+'СЕТ СН'!$F$16</f>
        <v>0</v>
      </c>
      <c r="Q397" s="36">
        <f>SUMIFS(СВЦЭМ!$J$34:$J$777,СВЦЭМ!$A$34:$A$777,$A397,СВЦЭМ!$B$34:$B$777,Q$367)+'СЕТ СН'!$F$16</f>
        <v>0</v>
      </c>
      <c r="R397" s="36">
        <f>SUMIFS(СВЦЭМ!$J$34:$J$777,СВЦЭМ!$A$34:$A$777,$A397,СВЦЭМ!$B$34:$B$777,R$367)+'СЕТ СН'!$F$16</f>
        <v>0</v>
      </c>
      <c r="S397" s="36">
        <f>SUMIFS(СВЦЭМ!$J$34:$J$777,СВЦЭМ!$A$34:$A$777,$A397,СВЦЭМ!$B$34:$B$777,S$367)+'СЕТ СН'!$F$16</f>
        <v>0</v>
      </c>
      <c r="T397" s="36">
        <f>SUMIFS(СВЦЭМ!$J$34:$J$777,СВЦЭМ!$A$34:$A$777,$A397,СВЦЭМ!$B$34:$B$777,T$367)+'СЕТ СН'!$F$16</f>
        <v>0</v>
      </c>
      <c r="U397" s="36">
        <f>SUMIFS(СВЦЭМ!$J$34:$J$777,СВЦЭМ!$A$34:$A$777,$A397,СВЦЭМ!$B$34:$B$777,U$367)+'СЕТ СН'!$F$16</f>
        <v>0</v>
      </c>
      <c r="V397" s="36">
        <f>SUMIFS(СВЦЭМ!$J$34:$J$777,СВЦЭМ!$A$34:$A$777,$A397,СВЦЭМ!$B$34:$B$777,V$367)+'СЕТ СН'!$F$16</f>
        <v>0</v>
      </c>
      <c r="W397" s="36">
        <f>SUMIFS(СВЦЭМ!$J$34:$J$777,СВЦЭМ!$A$34:$A$777,$A397,СВЦЭМ!$B$34:$B$777,W$367)+'СЕТ СН'!$F$16</f>
        <v>0</v>
      </c>
      <c r="X397" s="36">
        <f>SUMIFS(СВЦЭМ!$J$34:$J$777,СВЦЭМ!$A$34:$A$777,$A397,СВЦЭМ!$B$34:$B$777,X$367)+'СЕТ СН'!$F$16</f>
        <v>0</v>
      </c>
      <c r="Y397" s="36">
        <f>SUMIFS(СВЦЭМ!$J$34:$J$777,СВЦЭМ!$A$34:$A$777,$A397,СВЦЭМ!$B$34:$B$777,Y$367)+'СЕТ СН'!$F$16</f>
        <v>0</v>
      </c>
    </row>
    <row r="398" spans="1:26" ht="15.75" hidden="1" x14ac:dyDescent="0.2">
      <c r="A398" s="35">
        <f t="shared" si="10"/>
        <v>44105</v>
      </c>
      <c r="B398" s="36">
        <f>SUMIFS(СВЦЭМ!$J$34:$J$777,СВЦЭМ!$A$34:$A$777,$A398,СВЦЭМ!$B$34:$B$777,B$367)+'СЕТ СН'!$F$16</f>
        <v>0</v>
      </c>
      <c r="C398" s="36">
        <f>SUMIFS(СВЦЭМ!$J$34:$J$777,СВЦЭМ!$A$34:$A$777,$A398,СВЦЭМ!$B$34:$B$777,C$367)+'СЕТ СН'!$F$16</f>
        <v>0</v>
      </c>
      <c r="D398" s="36">
        <f>SUMIFS(СВЦЭМ!$J$34:$J$777,СВЦЭМ!$A$34:$A$777,$A398,СВЦЭМ!$B$34:$B$777,D$367)+'СЕТ СН'!$F$16</f>
        <v>0</v>
      </c>
      <c r="E398" s="36">
        <f>SUMIFS(СВЦЭМ!$J$34:$J$777,СВЦЭМ!$A$34:$A$777,$A398,СВЦЭМ!$B$34:$B$777,E$367)+'СЕТ СН'!$F$16</f>
        <v>0</v>
      </c>
      <c r="F398" s="36">
        <f>SUMIFS(СВЦЭМ!$J$34:$J$777,СВЦЭМ!$A$34:$A$777,$A398,СВЦЭМ!$B$34:$B$777,F$367)+'СЕТ СН'!$F$16</f>
        <v>0</v>
      </c>
      <c r="G398" s="36">
        <f>SUMIFS(СВЦЭМ!$J$34:$J$777,СВЦЭМ!$A$34:$A$777,$A398,СВЦЭМ!$B$34:$B$777,G$367)+'СЕТ СН'!$F$16</f>
        <v>0</v>
      </c>
      <c r="H398" s="36">
        <f>SUMIFS(СВЦЭМ!$J$34:$J$777,СВЦЭМ!$A$34:$A$777,$A398,СВЦЭМ!$B$34:$B$777,H$367)+'СЕТ СН'!$F$16</f>
        <v>0</v>
      </c>
      <c r="I398" s="36">
        <f>SUMIFS(СВЦЭМ!$J$34:$J$777,СВЦЭМ!$A$34:$A$777,$A398,СВЦЭМ!$B$34:$B$777,I$367)+'СЕТ СН'!$F$16</f>
        <v>0</v>
      </c>
      <c r="J398" s="36">
        <f>SUMIFS(СВЦЭМ!$J$34:$J$777,СВЦЭМ!$A$34:$A$777,$A398,СВЦЭМ!$B$34:$B$777,J$367)+'СЕТ СН'!$F$16</f>
        <v>0</v>
      </c>
      <c r="K398" s="36">
        <f>SUMIFS(СВЦЭМ!$J$34:$J$777,СВЦЭМ!$A$34:$A$777,$A398,СВЦЭМ!$B$34:$B$777,K$367)+'СЕТ СН'!$F$16</f>
        <v>0</v>
      </c>
      <c r="L398" s="36">
        <f>SUMIFS(СВЦЭМ!$J$34:$J$777,СВЦЭМ!$A$34:$A$777,$A398,СВЦЭМ!$B$34:$B$777,L$367)+'СЕТ СН'!$F$16</f>
        <v>0</v>
      </c>
      <c r="M398" s="36">
        <f>SUMIFS(СВЦЭМ!$J$34:$J$777,СВЦЭМ!$A$34:$A$777,$A398,СВЦЭМ!$B$34:$B$777,M$367)+'СЕТ СН'!$F$16</f>
        <v>0</v>
      </c>
      <c r="N398" s="36">
        <f>SUMIFS(СВЦЭМ!$J$34:$J$777,СВЦЭМ!$A$34:$A$777,$A398,СВЦЭМ!$B$34:$B$777,N$367)+'СЕТ СН'!$F$16</f>
        <v>0</v>
      </c>
      <c r="O398" s="36">
        <f>SUMIFS(СВЦЭМ!$J$34:$J$777,СВЦЭМ!$A$34:$A$777,$A398,СВЦЭМ!$B$34:$B$777,O$367)+'СЕТ СН'!$F$16</f>
        <v>0</v>
      </c>
      <c r="P398" s="36">
        <f>SUMIFS(СВЦЭМ!$J$34:$J$777,СВЦЭМ!$A$34:$A$777,$A398,СВЦЭМ!$B$34:$B$777,P$367)+'СЕТ СН'!$F$16</f>
        <v>0</v>
      </c>
      <c r="Q398" s="36">
        <f>SUMIFS(СВЦЭМ!$J$34:$J$777,СВЦЭМ!$A$34:$A$777,$A398,СВЦЭМ!$B$34:$B$777,Q$367)+'СЕТ СН'!$F$16</f>
        <v>0</v>
      </c>
      <c r="R398" s="36">
        <f>SUMIFS(СВЦЭМ!$J$34:$J$777,СВЦЭМ!$A$34:$A$777,$A398,СВЦЭМ!$B$34:$B$777,R$367)+'СЕТ СН'!$F$16</f>
        <v>0</v>
      </c>
      <c r="S398" s="36">
        <f>SUMIFS(СВЦЭМ!$J$34:$J$777,СВЦЭМ!$A$34:$A$777,$A398,СВЦЭМ!$B$34:$B$777,S$367)+'СЕТ СН'!$F$16</f>
        <v>0</v>
      </c>
      <c r="T398" s="36">
        <f>SUMIFS(СВЦЭМ!$J$34:$J$777,СВЦЭМ!$A$34:$A$777,$A398,СВЦЭМ!$B$34:$B$777,T$367)+'СЕТ СН'!$F$16</f>
        <v>0</v>
      </c>
      <c r="U398" s="36">
        <f>SUMIFS(СВЦЭМ!$J$34:$J$777,СВЦЭМ!$A$34:$A$777,$A398,СВЦЭМ!$B$34:$B$777,U$367)+'СЕТ СН'!$F$16</f>
        <v>0</v>
      </c>
      <c r="V398" s="36">
        <f>SUMIFS(СВЦЭМ!$J$34:$J$777,СВЦЭМ!$A$34:$A$777,$A398,СВЦЭМ!$B$34:$B$777,V$367)+'СЕТ СН'!$F$16</f>
        <v>0</v>
      </c>
      <c r="W398" s="36">
        <f>SUMIFS(СВЦЭМ!$J$34:$J$777,СВЦЭМ!$A$34:$A$777,$A398,СВЦЭМ!$B$34:$B$777,W$367)+'СЕТ СН'!$F$16</f>
        <v>0</v>
      </c>
      <c r="X398" s="36">
        <f>SUMIFS(СВЦЭМ!$J$34:$J$777,СВЦЭМ!$A$34:$A$777,$A398,СВЦЭМ!$B$34:$B$777,X$367)+'СЕТ СН'!$F$16</f>
        <v>0</v>
      </c>
      <c r="Y398" s="36">
        <f>SUMIFS(СВЦЭМ!$J$34:$J$777,СВЦЭМ!$A$34:$A$777,$A398,СВЦЭМ!$B$34:$B$777,Y$367)+'СЕТ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7"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28"/>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2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01.09.2020</v>
      </c>
      <c r="B403" s="36">
        <f>SUMIFS(СВЦЭМ!$K$34:$K$777,СВЦЭМ!$A$34:$A$777,$A403,СВЦЭМ!$B$34:$B$777,B$402)+'СЕТ СН'!$F$16</f>
        <v>0</v>
      </c>
      <c r="C403" s="36">
        <f>SUMIFS(СВЦЭМ!$K$34:$K$777,СВЦЭМ!$A$34:$A$777,$A403,СВЦЭМ!$B$34:$B$777,C$402)+'СЕТ СН'!$F$16</f>
        <v>0</v>
      </c>
      <c r="D403" s="36">
        <f>SUMIFS(СВЦЭМ!$K$34:$K$777,СВЦЭМ!$A$34:$A$777,$A403,СВЦЭМ!$B$34:$B$777,D$402)+'СЕТ СН'!$F$16</f>
        <v>0</v>
      </c>
      <c r="E403" s="36">
        <f>SUMIFS(СВЦЭМ!$K$34:$K$777,СВЦЭМ!$A$34:$A$777,$A403,СВЦЭМ!$B$34:$B$777,E$402)+'СЕТ СН'!$F$16</f>
        <v>0</v>
      </c>
      <c r="F403" s="36">
        <f>SUMIFS(СВЦЭМ!$K$34:$K$777,СВЦЭМ!$A$34:$A$777,$A403,СВЦЭМ!$B$34:$B$777,F$402)+'СЕТ СН'!$F$16</f>
        <v>0</v>
      </c>
      <c r="G403" s="36">
        <f>SUMIFS(СВЦЭМ!$K$34:$K$777,СВЦЭМ!$A$34:$A$777,$A403,СВЦЭМ!$B$34:$B$777,G$402)+'СЕТ СН'!$F$16</f>
        <v>0</v>
      </c>
      <c r="H403" s="36">
        <f>SUMIFS(СВЦЭМ!$K$34:$K$777,СВЦЭМ!$A$34:$A$777,$A403,СВЦЭМ!$B$34:$B$777,H$402)+'СЕТ СН'!$F$16</f>
        <v>0</v>
      </c>
      <c r="I403" s="36">
        <f>SUMIFS(СВЦЭМ!$K$34:$K$777,СВЦЭМ!$A$34:$A$777,$A403,СВЦЭМ!$B$34:$B$777,I$402)+'СЕТ СН'!$F$16</f>
        <v>0</v>
      </c>
      <c r="J403" s="36">
        <f>SUMIFS(СВЦЭМ!$K$34:$K$777,СВЦЭМ!$A$34:$A$777,$A403,СВЦЭМ!$B$34:$B$777,J$402)+'СЕТ СН'!$F$16</f>
        <v>0</v>
      </c>
      <c r="K403" s="36">
        <f>SUMIFS(СВЦЭМ!$K$34:$K$777,СВЦЭМ!$A$34:$A$777,$A403,СВЦЭМ!$B$34:$B$777,K$402)+'СЕТ СН'!$F$16</f>
        <v>0</v>
      </c>
      <c r="L403" s="36">
        <f>SUMIFS(СВЦЭМ!$K$34:$K$777,СВЦЭМ!$A$34:$A$777,$A403,СВЦЭМ!$B$34:$B$777,L$402)+'СЕТ СН'!$F$16</f>
        <v>0</v>
      </c>
      <c r="M403" s="36">
        <f>SUMIFS(СВЦЭМ!$K$34:$K$777,СВЦЭМ!$A$34:$A$777,$A403,СВЦЭМ!$B$34:$B$777,M$402)+'СЕТ СН'!$F$16</f>
        <v>0</v>
      </c>
      <c r="N403" s="36">
        <f>SUMIFS(СВЦЭМ!$K$34:$K$777,СВЦЭМ!$A$34:$A$777,$A403,СВЦЭМ!$B$34:$B$777,N$402)+'СЕТ СН'!$F$16</f>
        <v>0</v>
      </c>
      <c r="O403" s="36">
        <f>SUMIFS(СВЦЭМ!$K$34:$K$777,СВЦЭМ!$A$34:$A$777,$A403,СВЦЭМ!$B$34:$B$777,O$402)+'СЕТ СН'!$F$16</f>
        <v>0</v>
      </c>
      <c r="P403" s="36">
        <f>SUMIFS(СВЦЭМ!$K$34:$K$777,СВЦЭМ!$A$34:$A$777,$A403,СВЦЭМ!$B$34:$B$777,P$402)+'СЕТ СН'!$F$16</f>
        <v>0</v>
      </c>
      <c r="Q403" s="36">
        <f>SUMIFS(СВЦЭМ!$K$34:$K$777,СВЦЭМ!$A$34:$A$777,$A403,СВЦЭМ!$B$34:$B$777,Q$402)+'СЕТ СН'!$F$16</f>
        <v>0</v>
      </c>
      <c r="R403" s="36">
        <f>SUMIFS(СВЦЭМ!$K$34:$K$777,СВЦЭМ!$A$34:$A$777,$A403,СВЦЭМ!$B$34:$B$777,R$402)+'СЕТ СН'!$F$16</f>
        <v>0</v>
      </c>
      <c r="S403" s="36">
        <f>SUMIFS(СВЦЭМ!$K$34:$K$777,СВЦЭМ!$A$34:$A$777,$A403,СВЦЭМ!$B$34:$B$777,S$402)+'СЕТ СН'!$F$16</f>
        <v>0</v>
      </c>
      <c r="T403" s="36">
        <f>SUMIFS(СВЦЭМ!$K$34:$K$777,СВЦЭМ!$A$34:$A$777,$A403,СВЦЭМ!$B$34:$B$777,T$402)+'СЕТ СН'!$F$16</f>
        <v>0</v>
      </c>
      <c r="U403" s="36">
        <f>SUMIFS(СВЦЭМ!$K$34:$K$777,СВЦЭМ!$A$34:$A$777,$A403,СВЦЭМ!$B$34:$B$777,U$402)+'СЕТ СН'!$F$16</f>
        <v>0</v>
      </c>
      <c r="V403" s="36">
        <f>SUMIFS(СВЦЭМ!$K$34:$K$777,СВЦЭМ!$A$34:$A$777,$A403,СВЦЭМ!$B$34:$B$777,V$402)+'СЕТ СН'!$F$16</f>
        <v>0</v>
      </c>
      <c r="W403" s="36">
        <f>SUMIFS(СВЦЭМ!$K$34:$K$777,СВЦЭМ!$A$34:$A$777,$A403,СВЦЭМ!$B$34:$B$777,W$402)+'СЕТ СН'!$F$16</f>
        <v>0</v>
      </c>
      <c r="X403" s="36">
        <f>SUMIFS(СВЦЭМ!$K$34:$K$777,СВЦЭМ!$A$34:$A$777,$A403,СВЦЭМ!$B$34:$B$777,X$402)+'СЕТ СН'!$F$16</f>
        <v>0</v>
      </c>
      <c r="Y403" s="36">
        <f>SUMIFS(СВЦЭМ!$K$34:$K$777,СВЦЭМ!$A$34:$A$777,$A403,СВЦЭМ!$B$34:$B$777,Y$402)+'СЕТ СН'!$F$16</f>
        <v>0</v>
      </c>
      <c r="AA403" s="45"/>
    </row>
    <row r="404" spans="1:27" ht="15.75" hidden="1" x14ac:dyDescent="0.2">
      <c r="A404" s="35">
        <f>A403+1</f>
        <v>44076</v>
      </c>
      <c r="B404" s="36">
        <f>SUMIFS(СВЦЭМ!$K$34:$K$777,СВЦЭМ!$A$34:$A$777,$A404,СВЦЭМ!$B$34:$B$777,B$402)+'СЕТ СН'!$F$16</f>
        <v>0</v>
      </c>
      <c r="C404" s="36">
        <f>SUMIFS(СВЦЭМ!$K$34:$K$777,СВЦЭМ!$A$34:$A$777,$A404,СВЦЭМ!$B$34:$B$777,C$402)+'СЕТ СН'!$F$16</f>
        <v>0</v>
      </c>
      <c r="D404" s="36">
        <f>SUMIFS(СВЦЭМ!$K$34:$K$777,СВЦЭМ!$A$34:$A$777,$A404,СВЦЭМ!$B$34:$B$777,D$402)+'СЕТ СН'!$F$16</f>
        <v>0</v>
      </c>
      <c r="E404" s="36">
        <f>SUMIFS(СВЦЭМ!$K$34:$K$777,СВЦЭМ!$A$34:$A$777,$A404,СВЦЭМ!$B$34:$B$777,E$402)+'СЕТ СН'!$F$16</f>
        <v>0</v>
      </c>
      <c r="F404" s="36">
        <f>SUMIFS(СВЦЭМ!$K$34:$K$777,СВЦЭМ!$A$34:$A$777,$A404,СВЦЭМ!$B$34:$B$777,F$402)+'СЕТ СН'!$F$16</f>
        <v>0</v>
      </c>
      <c r="G404" s="36">
        <f>SUMIFS(СВЦЭМ!$K$34:$K$777,СВЦЭМ!$A$34:$A$777,$A404,СВЦЭМ!$B$34:$B$777,G$402)+'СЕТ СН'!$F$16</f>
        <v>0</v>
      </c>
      <c r="H404" s="36">
        <f>SUMIFS(СВЦЭМ!$K$34:$K$777,СВЦЭМ!$A$34:$A$777,$A404,СВЦЭМ!$B$34:$B$777,H$402)+'СЕТ СН'!$F$16</f>
        <v>0</v>
      </c>
      <c r="I404" s="36">
        <f>SUMIFS(СВЦЭМ!$K$34:$K$777,СВЦЭМ!$A$34:$A$777,$A404,СВЦЭМ!$B$34:$B$777,I$402)+'СЕТ СН'!$F$16</f>
        <v>0</v>
      </c>
      <c r="J404" s="36">
        <f>SUMIFS(СВЦЭМ!$K$34:$K$777,СВЦЭМ!$A$34:$A$777,$A404,СВЦЭМ!$B$34:$B$777,J$402)+'СЕТ СН'!$F$16</f>
        <v>0</v>
      </c>
      <c r="K404" s="36">
        <f>SUMIFS(СВЦЭМ!$K$34:$K$777,СВЦЭМ!$A$34:$A$777,$A404,СВЦЭМ!$B$34:$B$777,K$402)+'СЕТ СН'!$F$16</f>
        <v>0</v>
      </c>
      <c r="L404" s="36">
        <f>SUMIFS(СВЦЭМ!$K$34:$K$777,СВЦЭМ!$A$34:$A$777,$A404,СВЦЭМ!$B$34:$B$777,L$402)+'СЕТ СН'!$F$16</f>
        <v>0</v>
      </c>
      <c r="M404" s="36">
        <f>SUMIFS(СВЦЭМ!$K$34:$K$777,СВЦЭМ!$A$34:$A$777,$A404,СВЦЭМ!$B$34:$B$777,M$402)+'СЕТ СН'!$F$16</f>
        <v>0</v>
      </c>
      <c r="N404" s="36">
        <f>SUMIFS(СВЦЭМ!$K$34:$K$777,СВЦЭМ!$A$34:$A$777,$A404,СВЦЭМ!$B$34:$B$777,N$402)+'СЕТ СН'!$F$16</f>
        <v>0</v>
      </c>
      <c r="O404" s="36">
        <f>SUMIFS(СВЦЭМ!$K$34:$K$777,СВЦЭМ!$A$34:$A$777,$A404,СВЦЭМ!$B$34:$B$777,O$402)+'СЕТ СН'!$F$16</f>
        <v>0</v>
      </c>
      <c r="P404" s="36">
        <f>SUMIFS(СВЦЭМ!$K$34:$K$777,СВЦЭМ!$A$34:$A$777,$A404,СВЦЭМ!$B$34:$B$777,P$402)+'СЕТ СН'!$F$16</f>
        <v>0</v>
      </c>
      <c r="Q404" s="36">
        <f>SUMIFS(СВЦЭМ!$K$34:$K$777,СВЦЭМ!$A$34:$A$777,$A404,СВЦЭМ!$B$34:$B$777,Q$402)+'СЕТ СН'!$F$16</f>
        <v>0</v>
      </c>
      <c r="R404" s="36">
        <f>SUMIFS(СВЦЭМ!$K$34:$K$777,СВЦЭМ!$A$34:$A$777,$A404,СВЦЭМ!$B$34:$B$777,R$402)+'СЕТ СН'!$F$16</f>
        <v>0</v>
      </c>
      <c r="S404" s="36">
        <f>SUMIFS(СВЦЭМ!$K$34:$K$777,СВЦЭМ!$A$34:$A$777,$A404,СВЦЭМ!$B$34:$B$777,S$402)+'СЕТ СН'!$F$16</f>
        <v>0</v>
      </c>
      <c r="T404" s="36">
        <f>SUMIFS(СВЦЭМ!$K$34:$K$777,СВЦЭМ!$A$34:$A$777,$A404,СВЦЭМ!$B$34:$B$777,T$402)+'СЕТ СН'!$F$16</f>
        <v>0</v>
      </c>
      <c r="U404" s="36">
        <f>SUMIFS(СВЦЭМ!$K$34:$K$777,СВЦЭМ!$A$34:$A$777,$A404,СВЦЭМ!$B$34:$B$777,U$402)+'СЕТ СН'!$F$16</f>
        <v>0</v>
      </c>
      <c r="V404" s="36">
        <f>SUMIFS(СВЦЭМ!$K$34:$K$777,СВЦЭМ!$A$34:$A$777,$A404,СВЦЭМ!$B$34:$B$777,V$402)+'СЕТ СН'!$F$16</f>
        <v>0</v>
      </c>
      <c r="W404" s="36">
        <f>SUMIFS(СВЦЭМ!$K$34:$K$777,СВЦЭМ!$A$34:$A$777,$A404,СВЦЭМ!$B$34:$B$777,W$402)+'СЕТ СН'!$F$16</f>
        <v>0</v>
      </c>
      <c r="X404" s="36">
        <f>SUMIFS(СВЦЭМ!$K$34:$K$777,СВЦЭМ!$A$34:$A$777,$A404,СВЦЭМ!$B$34:$B$777,X$402)+'СЕТ СН'!$F$16</f>
        <v>0</v>
      </c>
      <c r="Y404" s="36">
        <f>SUMIFS(СВЦЭМ!$K$34:$K$777,СВЦЭМ!$A$34:$A$777,$A404,СВЦЭМ!$B$34:$B$777,Y$402)+'СЕТ СН'!$F$16</f>
        <v>0</v>
      </c>
    </row>
    <row r="405" spans="1:27" ht="15.75" hidden="1" x14ac:dyDescent="0.2">
      <c r="A405" s="35">
        <f t="shared" ref="A405:A433" si="11">A404+1</f>
        <v>44077</v>
      </c>
      <c r="B405" s="36">
        <f>SUMIFS(СВЦЭМ!$K$34:$K$777,СВЦЭМ!$A$34:$A$777,$A405,СВЦЭМ!$B$34:$B$777,B$402)+'СЕТ СН'!$F$16</f>
        <v>0</v>
      </c>
      <c r="C405" s="36">
        <f>SUMIFS(СВЦЭМ!$K$34:$K$777,СВЦЭМ!$A$34:$A$777,$A405,СВЦЭМ!$B$34:$B$777,C$402)+'СЕТ СН'!$F$16</f>
        <v>0</v>
      </c>
      <c r="D405" s="36">
        <f>SUMIFS(СВЦЭМ!$K$34:$K$777,СВЦЭМ!$A$34:$A$777,$A405,СВЦЭМ!$B$34:$B$777,D$402)+'СЕТ СН'!$F$16</f>
        <v>0</v>
      </c>
      <c r="E405" s="36">
        <f>SUMIFS(СВЦЭМ!$K$34:$K$777,СВЦЭМ!$A$34:$A$777,$A405,СВЦЭМ!$B$34:$B$777,E$402)+'СЕТ СН'!$F$16</f>
        <v>0</v>
      </c>
      <c r="F405" s="36">
        <f>SUMIFS(СВЦЭМ!$K$34:$K$777,СВЦЭМ!$A$34:$A$777,$A405,СВЦЭМ!$B$34:$B$777,F$402)+'СЕТ СН'!$F$16</f>
        <v>0</v>
      </c>
      <c r="G405" s="36">
        <f>SUMIFS(СВЦЭМ!$K$34:$K$777,СВЦЭМ!$A$34:$A$777,$A405,СВЦЭМ!$B$34:$B$777,G$402)+'СЕТ СН'!$F$16</f>
        <v>0</v>
      </c>
      <c r="H405" s="36">
        <f>SUMIFS(СВЦЭМ!$K$34:$K$777,СВЦЭМ!$A$34:$A$777,$A405,СВЦЭМ!$B$34:$B$777,H$402)+'СЕТ СН'!$F$16</f>
        <v>0</v>
      </c>
      <c r="I405" s="36">
        <f>SUMIFS(СВЦЭМ!$K$34:$K$777,СВЦЭМ!$A$34:$A$777,$A405,СВЦЭМ!$B$34:$B$777,I$402)+'СЕТ СН'!$F$16</f>
        <v>0</v>
      </c>
      <c r="J405" s="36">
        <f>SUMIFS(СВЦЭМ!$K$34:$K$777,СВЦЭМ!$A$34:$A$777,$A405,СВЦЭМ!$B$34:$B$777,J$402)+'СЕТ СН'!$F$16</f>
        <v>0</v>
      </c>
      <c r="K405" s="36">
        <f>SUMIFS(СВЦЭМ!$K$34:$K$777,СВЦЭМ!$A$34:$A$777,$A405,СВЦЭМ!$B$34:$B$777,K$402)+'СЕТ СН'!$F$16</f>
        <v>0</v>
      </c>
      <c r="L405" s="36">
        <f>SUMIFS(СВЦЭМ!$K$34:$K$777,СВЦЭМ!$A$34:$A$777,$A405,СВЦЭМ!$B$34:$B$777,L$402)+'СЕТ СН'!$F$16</f>
        <v>0</v>
      </c>
      <c r="M405" s="36">
        <f>SUMIFS(СВЦЭМ!$K$34:$K$777,СВЦЭМ!$A$34:$A$777,$A405,СВЦЭМ!$B$34:$B$777,M$402)+'СЕТ СН'!$F$16</f>
        <v>0</v>
      </c>
      <c r="N405" s="36">
        <f>SUMIFS(СВЦЭМ!$K$34:$K$777,СВЦЭМ!$A$34:$A$777,$A405,СВЦЭМ!$B$34:$B$777,N$402)+'СЕТ СН'!$F$16</f>
        <v>0</v>
      </c>
      <c r="O405" s="36">
        <f>SUMIFS(СВЦЭМ!$K$34:$K$777,СВЦЭМ!$A$34:$A$777,$A405,СВЦЭМ!$B$34:$B$777,O$402)+'СЕТ СН'!$F$16</f>
        <v>0</v>
      </c>
      <c r="P405" s="36">
        <f>SUMIFS(СВЦЭМ!$K$34:$K$777,СВЦЭМ!$A$34:$A$777,$A405,СВЦЭМ!$B$34:$B$777,P$402)+'СЕТ СН'!$F$16</f>
        <v>0</v>
      </c>
      <c r="Q405" s="36">
        <f>SUMIFS(СВЦЭМ!$K$34:$K$777,СВЦЭМ!$A$34:$A$777,$A405,СВЦЭМ!$B$34:$B$777,Q$402)+'СЕТ СН'!$F$16</f>
        <v>0</v>
      </c>
      <c r="R405" s="36">
        <f>SUMIFS(СВЦЭМ!$K$34:$K$777,СВЦЭМ!$A$34:$A$777,$A405,СВЦЭМ!$B$34:$B$777,R$402)+'СЕТ СН'!$F$16</f>
        <v>0</v>
      </c>
      <c r="S405" s="36">
        <f>SUMIFS(СВЦЭМ!$K$34:$K$777,СВЦЭМ!$A$34:$A$777,$A405,СВЦЭМ!$B$34:$B$777,S$402)+'СЕТ СН'!$F$16</f>
        <v>0</v>
      </c>
      <c r="T405" s="36">
        <f>SUMIFS(СВЦЭМ!$K$34:$K$777,СВЦЭМ!$A$34:$A$777,$A405,СВЦЭМ!$B$34:$B$777,T$402)+'СЕТ СН'!$F$16</f>
        <v>0</v>
      </c>
      <c r="U405" s="36">
        <f>SUMIFS(СВЦЭМ!$K$34:$K$777,СВЦЭМ!$A$34:$A$777,$A405,СВЦЭМ!$B$34:$B$777,U$402)+'СЕТ СН'!$F$16</f>
        <v>0</v>
      </c>
      <c r="V405" s="36">
        <f>SUMIFS(СВЦЭМ!$K$34:$K$777,СВЦЭМ!$A$34:$A$777,$A405,СВЦЭМ!$B$34:$B$777,V$402)+'СЕТ СН'!$F$16</f>
        <v>0</v>
      </c>
      <c r="W405" s="36">
        <f>SUMIFS(СВЦЭМ!$K$34:$K$777,СВЦЭМ!$A$34:$A$777,$A405,СВЦЭМ!$B$34:$B$777,W$402)+'СЕТ СН'!$F$16</f>
        <v>0</v>
      </c>
      <c r="X405" s="36">
        <f>SUMIFS(СВЦЭМ!$K$34:$K$777,СВЦЭМ!$A$34:$A$777,$A405,СВЦЭМ!$B$34:$B$777,X$402)+'СЕТ СН'!$F$16</f>
        <v>0</v>
      </c>
      <c r="Y405" s="36">
        <f>SUMIFS(СВЦЭМ!$K$34:$K$777,СВЦЭМ!$A$34:$A$777,$A405,СВЦЭМ!$B$34:$B$777,Y$402)+'СЕТ СН'!$F$16</f>
        <v>0</v>
      </c>
    </row>
    <row r="406" spans="1:27" ht="15.75" hidden="1" x14ac:dyDescent="0.2">
      <c r="A406" s="35">
        <f t="shared" si="11"/>
        <v>44078</v>
      </c>
      <c r="B406" s="36">
        <f>SUMIFS(СВЦЭМ!$K$34:$K$777,СВЦЭМ!$A$34:$A$777,$A406,СВЦЭМ!$B$34:$B$777,B$402)+'СЕТ СН'!$F$16</f>
        <v>0</v>
      </c>
      <c r="C406" s="36">
        <f>SUMIFS(СВЦЭМ!$K$34:$K$777,СВЦЭМ!$A$34:$A$777,$A406,СВЦЭМ!$B$34:$B$777,C$402)+'СЕТ СН'!$F$16</f>
        <v>0</v>
      </c>
      <c r="D406" s="36">
        <f>SUMIFS(СВЦЭМ!$K$34:$K$777,СВЦЭМ!$A$34:$A$777,$A406,СВЦЭМ!$B$34:$B$777,D$402)+'СЕТ СН'!$F$16</f>
        <v>0</v>
      </c>
      <c r="E406" s="36">
        <f>SUMIFS(СВЦЭМ!$K$34:$K$777,СВЦЭМ!$A$34:$A$777,$A406,СВЦЭМ!$B$34:$B$777,E$402)+'СЕТ СН'!$F$16</f>
        <v>0</v>
      </c>
      <c r="F406" s="36">
        <f>SUMIFS(СВЦЭМ!$K$34:$K$777,СВЦЭМ!$A$34:$A$777,$A406,СВЦЭМ!$B$34:$B$777,F$402)+'СЕТ СН'!$F$16</f>
        <v>0</v>
      </c>
      <c r="G406" s="36">
        <f>SUMIFS(СВЦЭМ!$K$34:$K$777,СВЦЭМ!$A$34:$A$777,$A406,СВЦЭМ!$B$34:$B$777,G$402)+'СЕТ СН'!$F$16</f>
        <v>0</v>
      </c>
      <c r="H406" s="36">
        <f>SUMIFS(СВЦЭМ!$K$34:$K$777,СВЦЭМ!$A$34:$A$777,$A406,СВЦЭМ!$B$34:$B$777,H$402)+'СЕТ СН'!$F$16</f>
        <v>0</v>
      </c>
      <c r="I406" s="36">
        <f>SUMIFS(СВЦЭМ!$K$34:$K$777,СВЦЭМ!$A$34:$A$777,$A406,СВЦЭМ!$B$34:$B$777,I$402)+'СЕТ СН'!$F$16</f>
        <v>0</v>
      </c>
      <c r="J406" s="36">
        <f>SUMIFS(СВЦЭМ!$K$34:$K$777,СВЦЭМ!$A$34:$A$777,$A406,СВЦЭМ!$B$34:$B$777,J$402)+'СЕТ СН'!$F$16</f>
        <v>0</v>
      </c>
      <c r="K406" s="36">
        <f>SUMIFS(СВЦЭМ!$K$34:$K$777,СВЦЭМ!$A$34:$A$777,$A406,СВЦЭМ!$B$34:$B$777,K$402)+'СЕТ СН'!$F$16</f>
        <v>0</v>
      </c>
      <c r="L406" s="36">
        <f>SUMIFS(СВЦЭМ!$K$34:$K$777,СВЦЭМ!$A$34:$A$777,$A406,СВЦЭМ!$B$34:$B$777,L$402)+'СЕТ СН'!$F$16</f>
        <v>0</v>
      </c>
      <c r="M406" s="36">
        <f>SUMIFS(СВЦЭМ!$K$34:$K$777,СВЦЭМ!$A$34:$A$777,$A406,СВЦЭМ!$B$34:$B$777,M$402)+'СЕТ СН'!$F$16</f>
        <v>0</v>
      </c>
      <c r="N406" s="36">
        <f>SUMIFS(СВЦЭМ!$K$34:$K$777,СВЦЭМ!$A$34:$A$777,$A406,СВЦЭМ!$B$34:$B$777,N$402)+'СЕТ СН'!$F$16</f>
        <v>0</v>
      </c>
      <c r="O406" s="36">
        <f>SUMIFS(СВЦЭМ!$K$34:$K$777,СВЦЭМ!$A$34:$A$777,$A406,СВЦЭМ!$B$34:$B$777,O$402)+'СЕТ СН'!$F$16</f>
        <v>0</v>
      </c>
      <c r="P406" s="36">
        <f>SUMIFS(СВЦЭМ!$K$34:$K$777,СВЦЭМ!$A$34:$A$777,$A406,СВЦЭМ!$B$34:$B$777,P$402)+'СЕТ СН'!$F$16</f>
        <v>0</v>
      </c>
      <c r="Q406" s="36">
        <f>SUMIFS(СВЦЭМ!$K$34:$K$777,СВЦЭМ!$A$34:$A$777,$A406,СВЦЭМ!$B$34:$B$777,Q$402)+'СЕТ СН'!$F$16</f>
        <v>0</v>
      </c>
      <c r="R406" s="36">
        <f>SUMIFS(СВЦЭМ!$K$34:$K$777,СВЦЭМ!$A$34:$A$777,$A406,СВЦЭМ!$B$34:$B$777,R$402)+'СЕТ СН'!$F$16</f>
        <v>0</v>
      </c>
      <c r="S406" s="36">
        <f>SUMIFS(СВЦЭМ!$K$34:$K$777,СВЦЭМ!$A$34:$A$777,$A406,СВЦЭМ!$B$34:$B$777,S$402)+'СЕТ СН'!$F$16</f>
        <v>0</v>
      </c>
      <c r="T406" s="36">
        <f>SUMIFS(СВЦЭМ!$K$34:$K$777,СВЦЭМ!$A$34:$A$777,$A406,СВЦЭМ!$B$34:$B$777,T$402)+'СЕТ СН'!$F$16</f>
        <v>0</v>
      </c>
      <c r="U406" s="36">
        <f>SUMIFS(СВЦЭМ!$K$34:$K$777,СВЦЭМ!$A$34:$A$777,$A406,СВЦЭМ!$B$34:$B$777,U$402)+'СЕТ СН'!$F$16</f>
        <v>0</v>
      </c>
      <c r="V406" s="36">
        <f>SUMIFS(СВЦЭМ!$K$34:$K$777,СВЦЭМ!$A$34:$A$777,$A406,СВЦЭМ!$B$34:$B$777,V$402)+'СЕТ СН'!$F$16</f>
        <v>0</v>
      </c>
      <c r="W406" s="36">
        <f>SUMIFS(СВЦЭМ!$K$34:$K$777,СВЦЭМ!$A$34:$A$777,$A406,СВЦЭМ!$B$34:$B$777,W$402)+'СЕТ СН'!$F$16</f>
        <v>0</v>
      </c>
      <c r="X406" s="36">
        <f>SUMIFS(СВЦЭМ!$K$34:$K$777,СВЦЭМ!$A$34:$A$777,$A406,СВЦЭМ!$B$34:$B$777,X$402)+'СЕТ СН'!$F$16</f>
        <v>0</v>
      </c>
      <c r="Y406" s="36">
        <f>SUMIFS(СВЦЭМ!$K$34:$K$777,СВЦЭМ!$A$34:$A$777,$A406,СВЦЭМ!$B$34:$B$777,Y$402)+'СЕТ СН'!$F$16</f>
        <v>0</v>
      </c>
    </row>
    <row r="407" spans="1:27" ht="15.75" hidden="1" x14ac:dyDescent="0.2">
      <c r="A407" s="35">
        <f t="shared" si="11"/>
        <v>44079</v>
      </c>
      <c r="B407" s="36">
        <f>SUMIFS(СВЦЭМ!$K$34:$K$777,СВЦЭМ!$A$34:$A$777,$A407,СВЦЭМ!$B$34:$B$777,B$402)+'СЕТ СН'!$F$16</f>
        <v>0</v>
      </c>
      <c r="C407" s="36">
        <f>SUMIFS(СВЦЭМ!$K$34:$K$777,СВЦЭМ!$A$34:$A$777,$A407,СВЦЭМ!$B$34:$B$777,C$402)+'СЕТ СН'!$F$16</f>
        <v>0</v>
      </c>
      <c r="D407" s="36">
        <f>SUMIFS(СВЦЭМ!$K$34:$K$777,СВЦЭМ!$A$34:$A$777,$A407,СВЦЭМ!$B$34:$B$777,D$402)+'СЕТ СН'!$F$16</f>
        <v>0</v>
      </c>
      <c r="E407" s="36">
        <f>SUMIFS(СВЦЭМ!$K$34:$K$777,СВЦЭМ!$A$34:$A$777,$A407,СВЦЭМ!$B$34:$B$777,E$402)+'СЕТ СН'!$F$16</f>
        <v>0</v>
      </c>
      <c r="F407" s="36">
        <f>SUMIFS(СВЦЭМ!$K$34:$K$777,СВЦЭМ!$A$34:$A$777,$A407,СВЦЭМ!$B$34:$B$777,F$402)+'СЕТ СН'!$F$16</f>
        <v>0</v>
      </c>
      <c r="G407" s="36">
        <f>SUMIFS(СВЦЭМ!$K$34:$K$777,СВЦЭМ!$A$34:$A$777,$A407,СВЦЭМ!$B$34:$B$777,G$402)+'СЕТ СН'!$F$16</f>
        <v>0</v>
      </c>
      <c r="H407" s="36">
        <f>SUMIFS(СВЦЭМ!$K$34:$K$777,СВЦЭМ!$A$34:$A$777,$A407,СВЦЭМ!$B$34:$B$777,H$402)+'СЕТ СН'!$F$16</f>
        <v>0</v>
      </c>
      <c r="I407" s="36">
        <f>SUMIFS(СВЦЭМ!$K$34:$K$777,СВЦЭМ!$A$34:$A$777,$A407,СВЦЭМ!$B$34:$B$777,I$402)+'СЕТ СН'!$F$16</f>
        <v>0</v>
      </c>
      <c r="J407" s="36">
        <f>SUMIFS(СВЦЭМ!$K$34:$K$777,СВЦЭМ!$A$34:$A$777,$A407,СВЦЭМ!$B$34:$B$777,J$402)+'СЕТ СН'!$F$16</f>
        <v>0</v>
      </c>
      <c r="K407" s="36">
        <f>SUMIFS(СВЦЭМ!$K$34:$K$777,СВЦЭМ!$A$34:$A$777,$A407,СВЦЭМ!$B$34:$B$777,K$402)+'СЕТ СН'!$F$16</f>
        <v>0</v>
      </c>
      <c r="L407" s="36">
        <f>SUMIFS(СВЦЭМ!$K$34:$K$777,СВЦЭМ!$A$34:$A$777,$A407,СВЦЭМ!$B$34:$B$777,L$402)+'СЕТ СН'!$F$16</f>
        <v>0</v>
      </c>
      <c r="M407" s="36">
        <f>SUMIFS(СВЦЭМ!$K$34:$K$777,СВЦЭМ!$A$34:$A$777,$A407,СВЦЭМ!$B$34:$B$777,M$402)+'СЕТ СН'!$F$16</f>
        <v>0</v>
      </c>
      <c r="N407" s="36">
        <f>SUMIFS(СВЦЭМ!$K$34:$K$777,СВЦЭМ!$A$34:$A$777,$A407,СВЦЭМ!$B$34:$B$777,N$402)+'СЕТ СН'!$F$16</f>
        <v>0</v>
      </c>
      <c r="O407" s="36">
        <f>SUMIFS(СВЦЭМ!$K$34:$K$777,СВЦЭМ!$A$34:$A$777,$A407,СВЦЭМ!$B$34:$B$777,O$402)+'СЕТ СН'!$F$16</f>
        <v>0</v>
      </c>
      <c r="P407" s="36">
        <f>SUMIFS(СВЦЭМ!$K$34:$K$777,СВЦЭМ!$A$34:$A$777,$A407,СВЦЭМ!$B$34:$B$777,P$402)+'СЕТ СН'!$F$16</f>
        <v>0</v>
      </c>
      <c r="Q407" s="36">
        <f>SUMIFS(СВЦЭМ!$K$34:$K$777,СВЦЭМ!$A$34:$A$777,$A407,СВЦЭМ!$B$34:$B$777,Q$402)+'СЕТ СН'!$F$16</f>
        <v>0</v>
      </c>
      <c r="R407" s="36">
        <f>SUMIFS(СВЦЭМ!$K$34:$K$777,СВЦЭМ!$A$34:$A$777,$A407,СВЦЭМ!$B$34:$B$777,R$402)+'СЕТ СН'!$F$16</f>
        <v>0</v>
      </c>
      <c r="S407" s="36">
        <f>SUMIFS(СВЦЭМ!$K$34:$K$777,СВЦЭМ!$A$34:$A$777,$A407,СВЦЭМ!$B$34:$B$777,S$402)+'СЕТ СН'!$F$16</f>
        <v>0</v>
      </c>
      <c r="T407" s="36">
        <f>SUMIFS(СВЦЭМ!$K$34:$K$777,СВЦЭМ!$A$34:$A$777,$A407,СВЦЭМ!$B$34:$B$777,T$402)+'СЕТ СН'!$F$16</f>
        <v>0</v>
      </c>
      <c r="U407" s="36">
        <f>SUMIFS(СВЦЭМ!$K$34:$K$777,СВЦЭМ!$A$34:$A$777,$A407,СВЦЭМ!$B$34:$B$777,U$402)+'СЕТ СН'!$F$16</f>
        <v>0</v>
      </c>
      <c r="V407" s="36">
        <f>SUMIFS(СВЦЭМ!$K$34:$K$777,СВЦЭМ!$A$34:$A$777,$A407,СВЦЭМ!$B$34:$B$777,V$402)+'СЕТ СН'!$F$16</f>
        <v>0</v>
      </c>
      <c r="W407" s="36">
        <f>SUMIFS(СВЦЭМ!$K$34:$K$777,СВЦЭМ!$A$34:$A$777,$A407,СВЦЭМ!$B$34:$B$777,W$402)+'СЕТ СН'!$F$16</f>
        <v>0</v>
      </c>
      <c r="X407" s="36">
        <f>SUMIFS(СВЦЭМ!$K$34:$K$777,СВЦЭМ!$A$34:$A$777,$A407,СВЦЭМ!$B$34:$B$777,X$402)+'СЕТ СН'!$F$16</f>
        <v>0</v>
      </c>
      <c r="Y407" s="36">
        <f>SUMIFS(СВЦЭМ!$K$34:$K$777,СВЦЭМ!$A$34:$A$777,$A407,СВЦЭМ!$B$34:$B$777,Y$402)+'СЕТ СН'!$F$16</f>
        <v>0</v>
      </c>
    </row>
    <row r="408" spans="1:27" ht="15.75" hidden="1" x14ac:dyDescent="0.2">
      <c r="A408" s="35">
        <f t="shared" si="11"/>
        <v>44080</v>
      </c>
      <c r="B408" s="36">
        <f>SUMIFS(СВЦЭМ!$K$34:$K$777,СВЦЭМ!$A$34:$A$777,$A408,СВЦЭМ!$B$34:$B$777,B$402)+'СЕТ СН'!$F$16</f>
        <v>0</v>
      </c>
      <c r="C408" s="36">
        <f>SUMIFS(СВЦЭМ!$K$34:$K$777,СВЦЭМ!$A$34:$A$777,$A408,СВЦЭМ!$B$34:$B$777,C$402)+'СЕТ СН'!$F$16</f>
        <v>0</v>
      </c>
      <c r="D408" s="36">
        <f>SUMIFS(СВЦЭМ!$K$34:$K$777,СВЦЭМ!$A$34:$A$777,$A408,СВЦЭМ!$B$34:$B$777,D$402)+'СЕТ СН'!$F$16</f>
        <v>0</v>
      </c>
      <c r="E408" s="36">
        <f>SUMIFS(СВЦЭМ!$K$34:$K$777,СВЦЭМ!$A$34:$A$777,$A408,СВЦЭМ!$B$34:$B$777,E$402)+'СЕТ СН'!$F$16</f>
        <v>0</v>
      </c>
      <c r="F408" s="36">
        <f>SUMIFS(СВЦЭМ!$K$34:$K$777,СВЦЭМ!$A$34:$A$777,$A408,СВЦЭМ!$B$34:$B$777,F$402)+'СЕТ СН'!$F$16</f>
        <v>0</v>
      </c>
      <c r="G408" s="36">
        <f>SUMIFS(СВЦЭМ!$K$34:$K$777,СВЦЭМ!$A$34:$A$777,$A408,СВЦЭМ!$B$34:$B$777,G$402)+'СЕТ СН'!$F$16</f>
        <v>0</v>
      </c>
      <c r="H408" s="36">
        <f>SUMIFS(СВЦЭМ!$K$34:$K$777,СВЦЭМ!$A$34:$A$777,$A408,СВЦЭМ!$B$34:$B$777,H$402)+'СЕТ СН'!$F$16</f>
        <v>0</v>
      </c>
      <c r="I408" s="36">
        <f>SUMIFS(СВЦЭМ!$K$34:$K$777,СВЦЭМ!$A$34:$A$777,$A408,СВЦЭМ!$B$34:$B$777,I$402)+'СЕТ СН'!$F$16</f>
        <v>0</v>
      </c>
      <c r="J408" s="36">
        <f>SUMIFS(СВЦЭМ!$K$34:$K$777,СВЦЭМ!$A$34:$A$777,$A408,СВЦЭМ!$B$34:$B$777,J$402)+'СЕТ СН'!$F$16</f>
        <v>0</v>
      </c>
      <c r="K408" s="36">
        <f>SUMIFS(СВЦЭМ!$K$34:$K$777,СВЦЭМ!$A$34:$A$777,$A408,СВЦЭМ!$B$34:$B$777,K$402)+'СЕТ СН'!$F$16</f>
        <v>0</v>
      </c>
      <c r="L408" s="36">
        <f>SUMIFS(СВЦЭМ!$K$34:$K$777,СВЦЭМ!$A$34:$A$777,$A408,СВЦЭМ!$B$34:$B$777,L$402)+'СЕТ СН'!$F$16</f>
        <v>0</v>
      </c>
      <c r="M408" s="36">
        <f>SUMIFS(СВЦЭМ!$K$34:$K$777,СВЦЭМ!$A$34:$A$777,$A408,СВЦЭМ!$B$34:$B$777,M$402)+'СЕТ СН'!$F$16</f>
        <v>0</v>
      </c>
      <c r="N408" s="36">
        <f>SUMIFS(СВЦЭМ!$K$34:$K$777,СВЦЭМ!$A$34:$A$777,$A408,СВЦЭМ!$B$34:$B$777,N$402)+'СЕТ СН'!$F$16</f>
        <v>0</v>
      </c>
      <c r="O408" s="36">
        <f>SUMIFS(СВЦЭМ!$K$34:$K$777,СВЦЭМ!$A$34:$A$777,$A408,СВЦЭМ!$B$34:$B$777,O$402)+'СЕТ СН'!$F$16</f>
        <v>0</v>
      </c>
      <c r="P408" s="36">
        <f>SUMIFS(СВЦЭМ!$K$34:$K$777,СВЦЭМ!$A$34:$A$777,$A408,СВЦЭМ!$B$34:$B$777,P$402)+'СЕТ СН'!$F$16</f>
        <v>0</v>
      </c>
      <c r="Q408" s="36">
        <f>SUMIFS(СВЦЭМ!$K$34:$K$777,СВЦЭМ!$A$34:$A$777,$A408,СВЦЭМ!$B$34:$B$777,Q$402)+'СЕТ СН'!$F$16</f>
        <v>0</v>
      </c>
      <c r="R408" s="36">
        <f>SUMIFS(СВЦЭМ!$K$34:$K$777,СВЦЭМ!$A$34:$A$777,$A408,СВЦЭМ!$B$34:$B$777,R$402)+'СЕТ СН'!$F$16</f>
        <v>0</v>
      </c>
      <c r="S408" s="36">
        <f>SUMIFS(СВЦЭМ!$K$34:$K$777,СВЦЭМ!$A$34:$A$777,$A408,СВЦЭМ!$B$34:$B$777,S$402)+'СЕТ СН'!$F$16</f>
        <v>0</v>
      </c>
      <c r="T408" s="36">
        <f>SUMIFS(СВЦЭМ!$K$34:$K$777,СВЦЭМ!$A$34:$A$777,$A408,СВЦЭМ!$B$34:$B$777,T$402)+'СЕТ СН'!$F$16</f>
        <v>0</v>
      </c>
      <c r="U408" s="36">
        <f>SUMIFS(СВЦЭМ!$K$34:$K$777,СВЦЭМ!$A$34:$A$777,$A408,СВЦЭМ!$B$34:$B$777,U$402)+'СЕТ СН'!$F$16</f>
        <v>0</v>
      </c>
      <c r="V408" s="36">
        <f>SUMIFS(СВЦЭМ!$K$34:$K$777,СВЦЭМ!$A$34:$A$777,$A408,СВЦЭМ!$B$34:$B$777,V$402)+'СЕТ СН'!$F$16</f>
        <v>0</v>
      </c>
      <c r="W408" s="36">
        <f>SUMIFS(СВЦЭМ!$K$34:$K$777,СВЦЭМ!$A$34:$A$777,$A408,СВЦЭМ!$B$34:$B$777,W$402)+'СЕТ СН'!$F$16</f>
        <v>0</v>
      </c>
      <c r="X408" s="36">
        <f>SUMIFS(СВЦЭМ!$K$34:$K$777,СВЦЭМ!$A$34:$A$777,$A408,СВЦЭМ!$B$34:$B$777,X$402)+'СЕТ СН'!$F$16</f>
        <v>0</v>
      </c>
      <c r="Y408" s="36">
        <f>SUMIFS(СВЦЭМ!$K$34:$K$777,СВЦЭМ!$A$34:$A$777,$A408,СВЦЭМ!$B$34:$B$777,Y$402)+'СЕТ СН'!$F$16</f>
        <v>0</v>
      </c>
    </row>
    <row r="409" spans="1:27" ht="15.75" hidden="1" x14ac:dyDescent="0.2">
      <c r="A409" s="35">
        <f t="shared" si="11"/>
        <v>44081</v>
      </c>
      <c r="B409" s="36">
        <f>SUMIFS(СВЦЭМ!$K$34:$K$777,СВЦЭМ!$A$34:$A$777,$A409,СВЦЭМ!$B$34:$B$777,B$402)+'СЕТ СН'!$F$16</f>
        <v>0</v>
      </c>
      <c r="C409" s="36">
        <f>SUMIFS(СВЦЭМ!$K$34:$K$777,СВЦЭМ!$A$34:$A$777,$A409,СВЦЭМ!$B$34:$B$777,C$402)+'СЕТ СН'!$F$16</f>
        <v>0</v>
      </c>
      <c r="D409" s="36">
        <f>SUMIFS(СВЦЭМ!$K$34:$K$777,СВЦЭМ!$A$34:$A$777,$A409,СВЦЭМ!$B$34:$B$777,D$402)+'СЕТ СН'!$F$16</f>
        <v>0</v>
      </c>
      <c r="E409" s="36">
        <f>SUMIFS(СВЦЭМ!$K$34:$K$777,СВЦЭМ!$A$34:$A$777,$A409,СВЦЭМ!$B$34:$B$777,E$402)+'СЕТ СН'!$F$16</f>
        <v>0</v>
      </c>
      <c r="F409" s="36">
        <f>SUMIFS(СВЦЭМ!$K$34:$K$777,СВЦЭМ!$A$34:$A$777,$A409,СВЦЭМ!$B$34:$B$777,F$402)+'СЕТ СН'!$F$16</f>
        <v>0</v>
      </c>
      <c r="G409" s="36">
        <f>SUMIFS(СВЦЭМ!$K$34:$K$777,СВЦЭМ!$A$34:$A$777,$A409,СВЦЭМ!$B$34:$B$777,G$402)+'СЕТ СН'!$F$16</f>
        <v>0</v>
      </c>
      <c r="H409" s="36">
        <f>SUMIFS(СВЦЭМ!$K$34:$K$777,СВЦЭМ!$A$34:$A$777,$A409,СВЦЭМ!$B$34:$B$777,H$402)+'СЕТ СН'!$F$16</f>
        <v>0</v>
      </c>
      <c r="I409" s="36">
        <f>SUMIFS(СВЦЭМ!$K$34:$K$777,СВЦЭМ!$A$34:$A$777,$A409,СВЦЭМ!$B$34:$B$777,I$402)+'СЕТ СН'!$F$16</f>
        <v>0</v>
      </c>
      <c r="J409" s="36">
        <f>SUMIFS(СВЦЭМ!$K$34:$K$777,СВЦЭМ!$A$34:$A$777,$A409,СВЦЭМ!$B$34:$B$777,J$402)+'СЕТ СН'!$F$16</f>
        <v>0</v>
      </c>
      <c r="K409" s="36">
        <f>SUMIFS(СВЦЭМ!$K$34:$K$777,СВЦЭМ!$A$34:$A$777,$A409,СВЦЭМ!$B$34:$B$777,K$402)+'СЕТ СН'!$F$16</f>
        <v>0</v>
      </c>
      <c r="L409" s="36">
        <f>SUMIFS(СВЦЭМ!$K$34:$K$777,СВЦЭМ!$A$34:$A$777,$A409,СВЦЭМ!$B$34:$B$777,L$402)+'СЕТ СН'!$F$16</f>
        <v>0</v>
      </c>
      <c r="M409" s="36">
        <f>SUMIFS(СВЦЭМ!$K$34:$K$777,СВЦЭМ!$A$34:$A$777,$A409,СВЦЭМ!$B$34:$B$777,M$402)+'СЕТ СН'!$F$16</f>
        <v>0</v>
      </c>
      <c r="N409" s="36">
        <f>SUMIFS(СВЦЭМ!$K$34:$K$777,СВЦЭМ!$A$34:$A$777,$A409,СВЦЭМ!$B$34:$B$777,N$402)+'СЕТ СН'!$F$16</f>
        <v>0</v>
      </c>
      <c r="O409" s="36">
        <f>SUMIFS(СВЦЭМ!$K$34:$K$777,СВЦЭМ!$A$34:$A$777,$A409,СВЦЭМ!$B$34:$B$777,O$402)+'СЕТ СН'!$F$16</f>
        <v>0</v>
      </c>
      <c r="P409" s="36">
        <f>SUMIFS(СВЦЭМ!$K$34:$K$777,СВЦЭМ!$A$34:$A$777,$A409,СВЦЭМ!$B$34:$B$777,P$402)+'СЕТ СН'!$F$16</f>
        <v>0</v>
      </c>
      <c r="Q409" s="36">
        <f>SUMIFS(СВЦЭМ!$K$34:$K$777,СВЦЭМ!$A$34:$A$777,$A409,СВЦЭМ!$B$34:$B$777,Q$402)+'СЕТ СН'!$F$16</f>
        <v>0</v>
      </c>
      <c r="R409" s="36">
        <f>SUMIFS(СВЦЭМ!$K$34:$K$777,СВЦЭМ!$A$34:$A$777,$A409,СВЦЭМ!$B$34:$B$777,R$402)+'СЕТ СН'!$F$16</f>
        <v>0</v>
      </c>
      <c r="S409" s="36">
        <f>SUMIFS(СВЦЭМ!$K$34:$K$777,СВЦЭМ!$A$34:$A$777,$A409,СВЦЭМ!$B$34:$B$777,S$402)+'СЕТ СН'!$F$16</f>
        <v>0</v>
      </c>
      <c r="T409" s="36">
        <f>SUMIFS(СВЦЭМ!$K$34:$K$777,СВЦЭМ!$A$34:$A$777,$A409,СВЦЭМ!$B$34:$B$777,T$402)+'СЕТ СН'!$F$16</f>
        <v>0</v>
      </c>
      <c r="U409" s="36">
        <f>SUMIFS(СВЦЭМ!$K$34:$K$777,СВЦЭМ!$A$34:$A$777,$A409,СВЦЭМ!$B$34:$B$777,U$402)+'СЕТ СН'!$F$16</f>
        <v>0</v>
      </c>
      <c r="V409" s="36">
        <f>SUMIFS(СВЦЭМ!$K$34:$K$777,СВЦЭМ!$A$34:$A$777,$A409,СВЦЭМ!$B$34:$B$777,V$402)+'СЕТ СН'!$F$16</f>
        <v>0</v>
      </c>
      <c r="W409" s="36">
        <f>SUMIFS(СВЦЭМ!$K$34:$K$777,СВЦЭМ!$A$34:$A$777,$A409,СВЦЭМ!$B$34:$B$777,W$402)+'СЕТ СН'!$F$16</f>
        <v>0</v>
      </c>
      <c r="X409" s="36">
        <f>SUMIFS(СВЦЭМ!$K$34:$K$777,СВЦЭМ!$A$34:$A$777,$A409,СВЦЭМ!$B$34:$B$777,X$402)+'СЕТ СН'!$F$16</f>
        <v>0</v>
      </c>
      <c r="Y409" s="36">
        <f>SUMIFS(СВЦЭМ!$K$34:$K$777,СВЦЭМ!$A$34:$A$777,$A409,СВЦЭМ!$B$34:$B$777,Y$402)+'СЕТ СН'!$F$16</f>
        <v>0</v>
      </c>
    </row>
    <row r="410" spans="1:27" ht="15.75" hidden="1" x14ac:dyDescent="0.2">
      <c r="A410" s="35">
        <f t="shared" si="11"/>
        <v>44082</v>
      </c>
      <c r="B410" s="36">
        <f>SUMIFS(СВЦЭМ!$K$34:$K$777,СВЦЭМ!$A$34:$A$777,$A410,СВЦЭМ!$B$34:$B$777,B$402)+'СЕТ СН'!$F$16</f>
        <v>0</v>
      </c>
      <c r="C410" s="36">
        <f>SUMIFS(СВЦЭМ!$K$34:$K$777,СВЦЭМ!$A$34:$A$777,$A410,СВЦЭМ!$B$34:$B$777,C$402)+'СЕТ СН'!$F$16</f>
        <v>0</v>
      </c>
      <c r="D410" s="36">
        <f>SUMIFS(СВЦЭМ!$K$34:$K$777,СВЦЭМ!$A$34:$A$777,$A410,СВЦЭМ!$B$34:$B$777,D$402)+'СЕТ СН'!$F$16</f>
        <v>0</v>
      </c>
      <c r="E410" s="36">
        <f>SUMIFS(СВЦЭМ!$K$34:$K$777,СВЦЭМ!$A$34:$A$777,$A410,СВЦЭМ!$B$34:$B$777,E$402)+'СЕТ СН'!$F$16</f>
        <v>0</v>
      </c>
      <c r="F410" s="36">
        <f>SUMIFS(СВЦЭМ!$K$34:$K$777,СВЦЭМ!$A$34:$A$777,$A410,СВЦЭМ!$B$34:$B$777,F$402)+'СЕТ СН'!$F$16</f>
        <v>0</v>
      </c>
      <c r="G410" s="36">
        <f>SUMIFS(СВЦЭМ!$K$34:$K$777,СВЦЭМ!$A$34:$A$777,$A410,СВЦЭМ!$B$34:$B$777,G$402)+'СЕТ СН'!$F$16</f>
        <v>0</v>
      </c>
      <c r="H410" s="36">
        <f>SUMIFS(СВЦЭМ!$K$34:$K$777,СВЦЭМ!$A$34:$A$777,$A410,СВЦЭМ!$B$34:$B$777,H$402)+'СЕТ СН'!$F$16</f>
        <v>0</v>
      </c>
      <c r="I410" s="36">
        <f>SUMIFS(СВЦЭМ!$K$34:$K$777,СВЦЭМ!$A$34:$A$777,$A410,СВЦЭМ!$B$34:$B$777,I$402)+'СЕТ СН'!$F$16</f>
        <v>0</v>
      </c>
      <c r="J410" s="36">
        <f>SUMIFS(СВЦЭМ!$K$34:$K$777,СВЦЭМ!$A$34:$A$777,$A410,СВЦЭМ!$B$34:$B$777,J$402)+'СЕТ СН'!$F$16</f>
        <v>0</v>
      </c>
      <c r="K410" s="36">
        <f>SUMIFS(СВЦЭМ!$K$34:$K$777,СВЦЭМ!$A$34:$A$777,$A410,СВЦЭМ!$B$34:$B$777,K$402)+'СЕТ СН'!$F$16</f>
        <v>0</v>
      </c>
      <c r="L410" s="36">
        <f>SUMIFS(СВЦЭМ!$K$34:$K$777,СВЦЭМ!$A$34:$A$777,$A410,СВЦЭМ!$B$34:$B$777,L$402)+'СЕТ СН'!$F$16</f>
        <v>0</v>
      </c>
      <c r="M410" s="36">
        <f>SUMIFS(СВЦЭМ!$K$34:$K$777,СВЦЭМ!$A$34:$A$777,$A410,СВЦЭМ!$B$34:$B$777,M$402)+'СЕТ СН'!$F$16</f>
        <v>0</v>
      </c>
      <c r="N410" s="36">
        <f>SUMIFS(СВЦЭМ!$K$34:$K$777,СВЦЭМ!$A$34:$A$777,$A410,СВЦЭМ!$B$34:$B$777,N$402)+'СЕТ СН'!$F$16</f>
        <v>0</v>
      </c>
      <c r="O410" s="36">
        <f>SUMIFS(СВЦЭМ!$K$34:$K$777,СВЦЭМ!$A$34:$A$777,$A410,СВЦЭМ!$B$34:$B$777,O$402)+'СЕТ СН'!$F$16</f>
        <v>0</v>
      </c>
      <c r="P410" s="36">
        <f>SUMIFS(СВЦЭМ!$K$34:$K$777,СВЦЭМ!$A$34:$A$777,$A410,СВЦЭМ!$B$34:$B$777,P$402)+'СЕТ СН'!$F$16</f>
        <v>0</v>
      </c>
      <c r="Q410" s="36">
        <f>SUMIFS(СВЦЭМ!$K$34:$K$777,СВЦЭМ!$A$34:$A$777,$A410,СВЦЭМ!$B$34:$B$777,Q$402)+'СЕТ СН'!$F$16</f>
        <v>0</v>
      </c>
      <c r="R410" s="36">
        <f>SUMIFS(СВЦЭМ!$K$34:$K$777,СВЦЭМ!$A$34:$A$777,$A410,СВЦЭМ!$B$34:$B$777,R$402)+'СЕТ СН'!$F$16</f>
        <v>0</v>
      </c>
      <c r="S410" s="36">
        <f>SUMIFS(СВЦЭМ!$K$34:$K$777,СВЦЭМ!$A$34:$A$777,$A410,СВЦЭМ!$B$34:$B$777,S$402)+'СЕТ СН'!$F$16</f>
        <v>0</v>
      </c>
      <c r="T410" s="36">
        <f>SUMIFS(СВЦЭМ!$K$34:$K$777,СВЦЭМ!$A$34:$A$777,$A410,СВЦЭМ!$B$34:$B$777,T$402)+'СЕТ СН'!$F$16</f>
        <v>0</v>
      </c>
      <c r="U410" s="36">
        <f>SUMIFS(СВЦЭМ!$K$34:$K$777,СВЦЭМ!$A$34:$A$777,$A410,СВЦЭМ!$B$34:$B$777,U$402)+'СЕТ СН'!$F$16</f>
        <v>0</v>
      </c>
      <c r="V410" s="36">
        <f>SUMIFS(СВЦЭМ!$K$34:$K$777,СВЦЭМ!$A$34:$A$777,$A410,СВЦЭМ!$B$34:$B$777,V$402)+'СЕТ СН'!$F$16</f>
        <v>0</v>
      </c>
      <c r="W410" s="36">
        <f>SUMIFS(СВЦЭМ!$K$34:$K$777,СВЦЭМ!$A$34:$A$777,$A410,СВЦЭМ!$B$34:$B$777,W$402)+'СЕТ СН'!$F$16</f>
        <v>0</v>
      </c>
      <c r="X410" s="36">
        <f>SUMIFS(СВЦЭМ!$K$34:$K$777,СВЦЭМ!$A$34:$A$777,$A410,СВЦЭМ!$B$34:$B$777,X$402)+'СЕТ СН'!$F$16</f>
        <v>0</v>
      </c>
      <c r="Y410" s="36">
        <f>SUMIFS(СВЦЭМ!$K$34:$K$777,СВЦЭМ!$A$34:$A$777,$A410,СВЦЭМ!$B$34:$B$777,Y$402)+'СЕТ СН'!$F$16</f>
        <v>0</v>
      </c>
    </row>
    <row r="411" spans="1:27" ht="15.75" hidden="1" x14ac:dyDescent="0.2">
      <c r="A411" s="35">
        <f t="shared" si="11"/>
        <v>44083</v>
      </c>
      <c r="B411" s="36">
        <f>SUMIFS(СВЦЭМ!$K$34:$K$777,СВЦЭМ!$A$34:$A$777,$A411,СВЦЭМ!$B$34:$B$777,B$402)+'СЕТ СН'!$F$16</f>
        <v>0</v>
      </c>
      <c r="C411" s="36">
        <f>SUMIFS(СВЦЭМ!$K$34:$K$777,СВЦЭМ!$A$34:$A$777,$A411,СВЦЭМ!$B$34:$B$777,C$402)+'СЕТ СН'!$F$16</f>
        <v>0</v>
      </c>
      <c r="D411" s="36">
        <f>SUMIFS(СВЦЭМ!$K$34:$K$777,СВЦЭМ!$A$34:$A$777,$A411,СВЦЭМ!$B$34:$B$777,D$402)+'СЕТ СН'!$F$16</f>
        <v>0</v>
      </c>
      <c r="E411" s="36">
        <f>SUMIFS(СВЦЭМ!$K$34:$K$777,СВЦЭМ!$A$34:$A$777,$A411,СВЦЭМ!$B$34:$B$777,E$402)+'СЕТ СН'!$F$16</f>
        <v>0</v>
      </c>
      <c r="F411" s="36">
        <f>SUMIFS(СВЦЭМ!$K$34:$K$777,СВЦЭМ!$A$34:$A$777,$A411,СВЦЭМ!$B$34:$B$777,F$402)+'СЕТ СН'!$F$16</f>
        <v>0</v>
      </c>
      <c r="G411" s="36">
        <f>SUMIFS(СВЦЭМ!$K$34:$K$777,СВЦЭМ!$A$34:$A$777,$A411,СВЦЭМ!$B$34:$B$777,G$402)+'СЕТ СН'!$F$16</f>
        <v>0</v>
      </c>
      <c r="H411" s="36">
        <f>SUMIFS(СВЦЭМ!$K$34:$K$777,СВЦЭМ!$A$34:$A$777,$A411,СВЦЭМ!$B$34:$B$777,H$402)+'СЕТ СН'!$F$16</f>
        <v>0</v>
      </c>
      <c r="I411" s="36">
        <f>SUMIFS(СВЦЭМ!$K$34:$K$777,СВЦЭМ!$A$34:$A$777,$A411,СВЦЭМ!$B$34:$B$777,I$402)+'СЕТ СН'!$F$16</f>
        <v>0</v>
      </c>
      <c r="J411" s="36">
        <f>SUMIFS(СВЦЭМ!$K$34:$K$777,СВЦЭМ!$A$34:$A$777,$A411,СВЦЭМ!$B$34:$B$777,J$402)+'СЕТ СН'!$F$16</f>
        <v>0</v>
      </c>
      <c r="K411" s="36">
        <f>SUMIFS(СВЦЭМ!$K$34:$K$777,СВЦЭМ!$A$34:$A$777,$A411,СВЦЭМ!$B$34:$B$777,K$402)+'СЕТ СН'!$F$16</f>
        <v>0</v>
      </c>
      <c r="L411" s="36">
        <f>SUMIFS(СВЦЭМ!$K$34:$K$777,СВЦЭМ!$A$34:$A$777,$A411,СВЦЭМ!$B$34:$B$777,L$402)+'СЕТ СН'!$F$16</f>
        <v>0</v>
      </c>
      <c r="M411" s="36">
        <f>SUMIFS(СВЦЭМ!$K$34:$K$777,СВЦЭМ!$A$34:$A$777,$A411,СВЦЭМ!$B$34:$B$777,M$402)+'СЕТ СН'!$F$16</f>
        <v>0</v>
      </c>
      <c r="N411" s="36">
        <f>SUMIFS(СВЦЭМ!$K$34:$K$777,СВЦЭМ!$A$34:$A$777,$A411,СВЦЭМ!$B$34:$B$777,N$402)+'СЕТ СН'!$F$16</f>
        <v>0</v>
      </c>
      <c r="O411" s="36">
        <f>SUMIFS(СВЦЭМ!$K$34:$K$777,СВЦЭМ!$A$34:$A$777,$A411,СВЦЭМ!$B$34:$B$777,O$402)+'СЕТ СН'!$F$16</f>
        <v>0</v>
      </c>
      <c r="P411" s="36">
        <f>SUMIFS(СВЦЭМ!$K$34:$K$777,СВЦЭМ!$A$34:$A$777,$A411,СВЦЭМ!$B$34:$B$777,P$402)+'СЕТ СН'!$F$16</f>
        <v>0</v>
      </c>
      <c r="Q411" s="36">
        <f>SUMIFS(СВЦЭМ!$K$34:$K$777,СВЦЭМ!$A$34:$A$777,$A411,СВЦЭМ!$B$34:$B$777,Q$402)+'СЕТ СН'!$F$16</f>
        <v>0</v>
      </c>
      <c r="R411" s="36">
        <f>SUMIFS(СВЦЭМ!$K$34:$K$777,СВЦЭМ!$A$34:$A$777,$A411,СВЦЭМ!$B$34:$B$777,R$402)+'СЕТ СН'!$F$16</f>
        <v>0</v>
      </c>
      <c r="S411" s="36">
        <f>SUMIFS(СВЦЭМ!$K$34:$K$777,СВЦЭМ!$A$34:$A$777,$A411,СВЦЭМ!$B$34:$B$777,S$402)+'СЕТ СН'!$F$16</f>
        <v>0</v>
      </c>
      <c r="T411" s="36">
        <f>SUMIFS(СВЦЭМ!$K$34:$K$777,СВЦЭМ!$A$34:$A$777,$A411,СВЦЭМ!$B$34:$B$777,T$402)+'СЕТ СН'!$F$16</f>
        <v>0</v>
      </c>
      <c r="U411" s="36">
        <f>SUMIFS(СВЦЭМ!$K$34:$K$777,СВЦЭМ!$A$34:$A$777,$A411,СВЦЭМ!$B$34:$B$777,U$402)+'СЕТ СН'!$F$16</f>
        <v>0</v>
      </c>
      <c r="V411" s="36">
        <f>SUMIFS(СВЦЭМ!$K$34:$K$777,СВЦЭМ!$A$34:$A$777,$A411,СВЦЭМ!$B$34:$B$777,V$402)+'СЕТ СН'!$F$16</f>
        <v>0</v>
      </c>
      <c r="W411" s="36">
        <f>SUMIFS(СВЦЭМ!$K$34:$K$777,СВЦЭМ!$A$34:$A$777,$A411,СВЦЭМ!$B$34:$B$777,W$402)+'СЕТ СН'!$F$16</f>
        <v>0</v>
      </c>
      <c r="X411" s="36">
        <f>SUMIFS(СВЦЭМ!$K$34:$K$777,СВЦЭМ!$A$34:$A$777,$A411,СВЦЭМ!$B$34:$B$777,X$402)+'СЕТ СН'!$F$16</f>
        <v>0</v>
      </c>
      <c r="Y411" s="36">
        <f>SUMIFS(СВЦЭМ!$K$34:$K$777,СВЦЭМ!$A$34:$A$777,$A411,СВЦЭМ!$B$34:$B$777,Y$402)+'СЕТ СН'!$F$16</f>
        <v>0</v>
      </c>
    </row>
    <row r="412" spans="1:27" ht="15.75" hidden="1" x14ac:dyDescent="0.2">
      <c r="A412" s="35">
        <f t="shared" si="11"/>
        <v>44084</v>
      </c>
      <c r="B412" s="36">
        <f>SUMIFS(СВЦЭМ!$K$34:$K$777,СВЦЭМ!$A$34:$A$777,$A412,СВЦЭМ!$B$34:$B$777,B$402)+'СЕТ СН'!$F$16</f>
        <v>0</v>
      </c>
      <c r="C412" s="36">
        <f>SUMIFS(СВЦЭМ!$K$34:$K$777,СВЦЭМ!$A$34:$A$777,$A412,СВЦЭМ!$B$34:$B$777,C$402)+'СЕТ СН'!$F$16</f>
        <v>0</v>
      </c>
      <c r="D412" s="36">
        <f>SUMIFS(СВЦЭМ!$K$34:$K$777,СВЦЭМ!$A$34:$A$777,$A412,СВЦЭМ!$B$34:$B$777,D$402)+'СЕТ СН'!$F$16</f>
        <v>0</v>
      </c>
      <c r="E412" s="36">
        <f>SUMIFS(СВЦЭМ!$K$34:$K$777,СВЦЭМ!$A$34:$A$777,$A412,СВЦЭМ!$B$34:$B$777,E$402)+'СЕТ СН'!$F$16</f>
        <v>0</v>
      </c>
      <c r="F412" s="36">
        <f>SUMIFS(СВЦЭМ!$K$34:$K$777,СВЦЭМ!$A$34:$A$777,$A412,СВЦЭМ!$B$34:$B$777,F$402)+'СЕТ СН'!$F$16</f>
        <v>0</v>
      </c>
      <c r="G412" s="36">
        <f>SUMIFS(СВЦЭМ!$K$34:$K$777,СВЦЭМ!$A$34:$A$777,$A412,СВЦЭМ!$B$34:$B$777,G$402)+'СЕТ СН'!$F$16</f>
        <v>0</v>
      </c>
      <c r="H412" s="36">
        <f>SUMIFS(СВЦЭМ!$K$34:$K$777,СВЦЭМ!$A$34:$A$777,$A412,СВЦЭМ!$B$34:$B$777,H$402)+'СЕТ СН'!$F$16</f>
        <v>0</v>
      </c>
      <c r="I412" s="36">
        <f>SUMIFS(СВЦЭМ!$K$34:$K$777,СВЦЭМ!$A$34:$A$777,$A412,СВЦЭМ!$B$34:$B$777,I$402)+'СЕТ СН'!$F$16</f>
        <v>0</v>
      </c>
      <c r="J412" s="36">
        <f>SUMIFS(СВЦЭМ!$K$34:$K$777,СВЦЭМ!$A$34:$A$777,$A412,СВЦЭМ!$B$34:$B$777,J$402)+'СЕТ СН'!$F$16</f>
        <v>0</v>
      </c>
      <c r="K412" s="36">
        <f>SUMIFS(СВЦЭМ!$K$34:$K$777,СВЦЭМ!$A$34:$A$777,$A412,СВЦЭМ!$B$34:$B$777,K$402)+'СЕТ СН'!$F$16</f>
        <v>0</v>
      </c>
      <c r="L412" s="36">
        <f>SUMIFS(СВЦЭМ!$K$34:$K$777,СВЦЭМ!$A$34:$A$777,$A412,СВЦЭМ!$B$34:$B$777,L$402)+'СЕТ СН'!$F$16</f>
        <v>0</v>
      </c>
      <c r="M412" s="36">
        <f>SUMIFS(СВЦЭМ!$K$34:$K$777,СВЦЭМ!$A$34:$A$777,$A412,СВЦЭМ!$B$34:$B$777,M$402)+'СЕТ СН'!$F$16</f>
        <v>0</v>
      </c>
      <c r="N412" s="36">
        <f>SUMIFS(СВЦЭМ!$K$34:$K$777,СВЦЭМ!$A$34:$A$777,$A412,СВЦЭМ!$B$34:$B$777,N$402)+'СЕТ СН'!$F$16</f>
        <v>0</v>
      </c>
      <c r="O412" s="36">
        <f>SUMIFS(СВЦЭМ!$K$34:$K$777,СВЦЭМ!$A$34:$A$777,$A412,СВЦЭМ!$B$34:$B$777,O$402)+'СЕТ СН'!$F$16</f>
        <v>0</v>
      </c>
      <c r="P412" s="36">
        <f>SUMIFS(СВЦЭМ!$K$34:$K$777,СВЦЭМ!$A$34:$A$777,$A412,СВЦЭМ!$B$34:$B$777,P$402)+'СЕТ СН'!$F$16</f>
        <v>0</v>
      </c>
      <c r="Q412" s="36">
        <f>SUMIFS(СВЦЭМ!$K$34:$K$777,СВЦЭМ!$A$34:$A$777,$A412,СВЦЭМ!$B$34:$B$777,Q$402)+'СЕТ СН'!$F$16</f>
        <v>0</v>
      </c>
      <c r="R412" s="36">
        <f>SUMIFS(СВЦЭМ!$K$34:$K$777,СВЦЭМ!$A$34:$A$777,$A412,СВЦЭМ!$B$34:$B$777,R$402)+'СЕТ СН'!$F$16</f>
        <v>0</v>
      </c>
      <c r="S412" s="36">
        <f>SUMIFS(СВЦЭМ!$K$34:$K$777,СВЦЭМ!$A$34:$A$777,$A412,СВЦЭМ!$B$34:$B$777,S$402)+'СЕТ СН'!$F$16</f>
        <v>0</v>
      </c>
      <c r="T412" s="36">
        <f>SUMIFS(СВЦЭМ!$K$34:$K$777,СВЦЭМ!$A$34:$A$777,$A412,СВЦЭМ!$B$34:$B$777,T$402)+'СЕТ СН'!$F$16</f>
        <v>0</v>
      </c>
      <c r="U412" s="36">
        <f>SUMIFS(СВЦЭМ!$K$34:$K$777,СВЦЭМ!$A$34:$A$777,$A412,СВЦЭМ!$B$34:$B$777,U$402)+'СЕТ СН'!$F$16</f>
        <v>0</v>
      </c>
      <c r="V412" s="36">
        <f>SUMIFS(СВЦЭМ!$K$34:$K$777,СВЦЭМ!$A$34:$A$777,$A412,СВЦЭМ!$B$34:$B$777,V$402)+'СЕТ СН'!$F$16</f>
        <v>0</v>
      </c>
      <c r="W412" s="36">
        <f>SUMIFS(СВЦЭМ!$K$34:$K$777,СВЦЭМ!$A$34:$A$777,$A412,СВЦЭМ!$B$34:$B$777,W$402)+'СЕТ СН'!$F$16</f>
        <v>0</v>
      </c>
      <c r="X412" s="36">
        <f>SUMIFS(СВЦЭМ!$K$34:$K$777,СВЦЭМ!$A$34:$A$777,$A412,СВЦЭМ!$B$34:$B$777,X$402)+'СЕТ СН'!$F$16</f>
        <v>0</v>
      </c>
      <c r="Y412" s="36">
        <f>SUMIFS(СВЦЭМ!$K$34:$K$777,СВЦЭМ!$A$34:$A$777,$A412,СВЦЭМ!$B$34:$B$777,Y$402)+'СЕТ СН'!$F$16</f>
        <v>0</v>
      </c>
    </row>
    <row r="413" spans="1:27" ht="15.75" hidden="1" x14ac:dyDescent="0.2">
      <c r="A413" s="35">
        <f t="shared" si="11"/>
        <v>44085</v>
      </c>
      <c r="B413" s="36">
        <f>SUMIFS(СВЦЭМ!$K$34:$K$777,СВЦЭМ!$A$34:$A$777,$A413,СВЦЭМ!$B$34:$B$777,B$402)+'СЕТ СН'!$F$16</f>
        <v>0</v>
      </c>
      <c r="C413" s="36">
        <f>SUMIFS(СВЦЭМ!$K$34:$K$777,СВЦЭМ!$A$34:$A$777,$A413,СВЦЭМ!$B$34:$B$777,C$402)+'СЕТ СН'!$F$16</f>
        <v>0</v>
      </c>
      <c r="D413" s="36">
        <f>SUMIFS(СВЦЭМ!$K$34:$K$777,СВЦЭМ!$A$34:$A$777,$A413,СВЦЭМ!$B$34:$B$777,D$402)+'СЕТ СН'!$F$16</f>
        <v>0</v>
      </c>
      <c r="E413" s="36">
        <f>SUMIFS(СВЦЭМ!$K$34:$K$777,СВЦЭМ!$A$34:$A$777,$A413,СВЦЭМ!$B$34:$B$777,E$402)+'СЕТ СН'!$F$16</f>
        <v>0</v>
      </c>
      <c r="F413" s="36">
        <f>SUMIFS(СВЦЭМ!$K$34:$K$777,СВЦЭМ!$A$34:$A$777,$A413,СВЦЭМ!$B$34:$B$777,F$402)+'СЕТ СН'!$F$16</f>
        <v>0</v>
      </c>
      <c r="G413" s="36">
        <f>SUMIFS(СВЦЭМ!$K$34:$K$777,СВЦЭМ!$A$34:$A$777,$A413,СВЦЭМ!$B$34:$B$777,G$402)+'СЕТ СН'!$F$16</f>
        <v>0</v>
      </c>
      <c r="H413" s="36">
        <f>SUMIFS(СВЦЭМ!$K$34:$K$777,СВЦЭМ!$A$34:$A$777,$A413,СВЦЭМ!$B$34:$B$777,H$402)+'СЕТ СН'!$F$16</f>
        <v>0</v>
      </c>
      <c r="I413" s="36">
        <f>SUMIFS(СВЦЭМ!$K$34:$K$777,СВЦЭМ!$A$34:$A$777,$A413,СВЦЭМ!$B$34:$B$777,I$402)+'СЕТ СН'!$F$16</f>
        <v>0</v>
      </c>
      <c r="J413" s="36">
        <f>SUMIFS(СВЦЭМ!$K$34:$K$777,СВЦЭМ!$A$34:$A$777,$A413,СВЦЭМ!$B$34:$B$777,J$402)+'СЕТ СН'!$F$16</f>
        <v>0</v>
      </c>
      <c r="K413" s="36">
        <f>SUMIFS(СВЦЭМ!$K$34:$K$777,СВЦЭМ!$A$34:$A$777,$A413,СВЦЭМ!$B$34:$B$777,K$402)+'СЕТ СН'!$F$16</f>
        <v>0</v>
      </c>
      <c r="L413" s="36">
        <f>SUMIFS(СВЦЭМ!$K$34:$K$777,СВЦЭМ!$A$34:$A$777,$A413,СВЦЭМ!$B$34:$B$777,L$402)+'СЕТ СН'!$F$16</f>
        <v>0</v>
      </c>
      <c r="M413" s="36">
        <f>SUMIFS(СВЦЭМ!$K$34:$K$777,СВЦЭМ!$A$34:$A$777,$A413,СВЦЭМ!$B$34:$B$777,M$402)+'СЕТ СН'!$F$16</f>
        <v>0</v>
      </c>
      <c r="N413" s="36">
        <f>SUMIFS(СВЦЭМ!$K$34:$K$777,СВЦЭМ!$A$34:$A$777,$A413,СВЦЭМ!$B$34:$B$777,N$402)+'СЕТ СН'!$F$16</f>
        <v>0</v>
      </c>
      <c r="O413" s="36">
        <f>SUMIFS(СВЦЭМ!$K$34:$K$777,СВЦЭМ!$A$34:$A$777,$A413,СВЦЭМ!$B$34:$B$777,O$402)+'СЕТ СН'!$F$16</f>
        <v>0</v>
      </c>
      <c r="P413" s="36">
        <f>SUMIFS(СВЦЭМ!$K$34:$K$777,СВЦЭМ!$A$34:$A$777,$A413,СВЦЭМ!$B$34:$B$777,P$402)+'СЕТ СН'!$F$16</f>
        <v>0</v>
      </c>
      <c r="Q413" s="36">
        <f>SUMIFS(СВЦЭМ!$K$34:$K$777,СВЦЭМ!$A$34:$A$777,$A413,СВЦЭМ!$B$34:$B$777,Q$402)+'СЕТ СН'!$F$16</f>
        <v>0</v>
      </c>
      <c r="R413" s="36">
        <f>SUMIFS(СВЦЭМ!$K$34:$K$777,СВЦЭМ!$A$34:$A$777,$A413,СВЦЭМ!$B$34:$B$777,R$402)+'СЕТ СН'!$F$16</f>
        <v>0</v>
      </c>
      <c r="S413" s="36">
        <f>SUMIFS(СВЦЭМ!$K$34:$K$777,СВЦЭМ!$A$34:$A$777,$A413,СВЦЭМ!$B$34:$B$777,S$402)+'СЕТ СН'!$F$16</f>
        <v>0</v>
      </c>
      <c r="T413" s="36">
        <f>SUMIFS(СВЦЭМ!$K$34:$K$777,СВЦЭМ!$A$34:$A$777,$A413,СВЦЭМ!$B$34:$B$777,T$402)+'СЕТ СН'!$F$16</f>
        <v>0</v>
      </c>
      <c r="U413" s="36">
        <f>SUMIFS(СВЦЭМ!$K$34:$K$777,СВЦЭМ!$A$34:$A$777,$A413,СВЦЭМ!$B$34:$B$777,U$402)+'СЕТ СН'!$F$16</f>
        <v>0</v>
      </c>
      <c r="V413" s="36">
        <f>SUMIFS(СВЦЭМ!$K$34:$K$777,СВЦЭМ!$A$34:$A$777,$A413,СВЦЭМ!$B$34:$B$777,V$402)+'СЕТ СН'!$F$16</f>
        <v>0</v>
      </c>
      <c r="W413" s="36">
        <f>SUMIFS(СВЦЭМ!$K$34:$K$777,СВЦЭМ!$A$34:$A$777,$A413,СВЦЭМ!$B$34:$B$777,W$402)+'СЕТ СН'!$F$16</f>
        <v>0</v>
      </c>
      <c r="X413" s="36">
        <f>SUMIFS(СВЦЭМ!$K$34:$K$777,СВЦЭМ!$A$34:$A$777,$A413,СВЦЭМ!$B$34:$B$777,X$402)+'СЕТ СН'!$F$16</f>
        <v>0</v>
      </c>
      <c r="Y413" s="36">
        <f>SUMIFS(СВЦЭМ!$K$34:$K$777,СВЦЭМ!$A$34:$A$777,$A413,СВЦЭМ!$B$34:$B$777,Y$402)+'СЕТ СН'!$F$16</f>
        <v>0</v>
      </c>
    </row>
    <row r="414" spans="1:27" ht="15.75" hidden="1" x14ac:dyDescent="0.2">
      <c r="A414" s="35">
        <f t="shared" si="11"/>
        <v>44086</v>
      </c>
      <c r="B414" s="36">
        <f>SUMIFS(СВЦЭМ!$K$34:$K$777,СВЦЭМ!$A$34:$A$777,$A414,СВЦЭМ!$B$34:$B$777,B$402)+'СЕТ СН'!$F$16</f>
        <v>0</v>
      </c>
      <c r="C414" s="36">
        <f>SUMIFS(СВЦЭМ!$K$34:$K$777,СВЦЭМ!$A$34:$A$777,$A414,СВЦЭМ!$B$34:$B$777,C$402)+'СЕТ СН'!$F$16</f>
        <v>0</v>
      </c>
      <c r="D414" s="36">
        <f>SUMIFS(СВЦЭМ!$K$34:$K$777,СВЦЭМ!$A$34:$A$777,$A414,СВЦЭМ!$B$34:$B$777,D$402)+'СЕТ СН'!$F$16</f>
        <v>0</v>
      </c>
      <c r="E414" s="36">
        <f>SUMIFS(СВЦЭМ!$K$34:$K$777,СВЦЭМ!$A$34:$A$777,$A414,СВЦЭМ!$B$34:$B$777,E$402)+'СЕТ СН'!$F$16</f>
        <v>0</v>
      </c>
      <c r="F414" s="36">
        <f>SUMIFS(СВЦЭМ!$K$34:$K$777,СВЦЭМ!$A$34:$A$777,$A414,СВЦЭМ!$B$34:$B$777,F$402)+'СЕТ СН'!$F$16</f>
        <v>0</v>
      </c>
      <c r="G414" s="36">
        <f>SUMIFS(СВЦЭМ!$K$34:$K$777,СВЦЭМ!$A$34:$A$777,$A414,СВЦЭМ!$B$34:$B$777,G$402)+'СЕТ СН'!$F$16</f>
        <v>0</v>
      </c>
      <c r="H414" s="36">
        <f>SUMIFS(СВЦЭМ!$K$34:$K$777,СВЦЭМ!$A$34:$A$777,$A414,СВЦЭМ!$B$34:$B$777,H$402)+'СЕТ СН'!$F$16</f>
        <v>0</v>
      </c>
      <c r="I414" s="36">
        <f>SUMIFS(СВЦЭМ!$K$34:$K$777,СВЦЭМ!$A$34:$A$777,$A414,СВЦЭМ!$B$34:$B$777,I$402)+'СЕТ СН'!$F$16</f>
        <v>0</v>
      </c>
      <c r="J414" s="36">
        <f>SUMIFS(СВЦЭМ!$K$34:$K$777,СВЦЭМ!$A$34:$A$777,$A414,СВЦЭМ!$B$34:$B$777,J$402)+'СЕТ СН'!$F$16</f>
        <v>0</v>
      </c>
      <c r="K414" s="36">
        <f>SUMIFS(СВЦЭМ!$K$34:$K$777,СВЦЭМ!$A$34:$A$777,$A414,СВЦЭМ!$B$34:$B$777,K$402)+'СЕТ СН'!$F$16</f>
        <v>0</v>
      </c>
      <c r="L414" s="36">
        <f>SUMIFS(СВЦЭМ!$K$34:$K$777,СВЦЭМ!$A$34:$A$777,$A414,СВЦЭМ!$B$34:$B$777,L$402)+'СЕТ СН'!$F$16</f>
        <v>0</v>
      </c>
      <c r="M414" s="36">
        <f>SUMIFS(СВЦЭМ!$K$34:$K$777,СВЦЭМ!$A$34:$A$777,$A414,СВЦЭМ!$B$34:$B$777,M$402)+'СЕТ СН'!$F$16</f>
        <v>0</v>
      </c>
      <c r="N414" s="36">
        <f>SUMIFS(СВЦЭМ!$K$34:$K$777,СВЦЭМ!$A$34:$A$777,$A414,СВЦЭМ!$B$34:$B$777,N$402)+'СЕТ СН'!$F$16</f>
        <v>0</v>
      </c>
      <c r="O414" s="36">
        <f>SUMIFS(СВЦЭМ!$K$34:$K$777,СВЦЭМ!$A$34:$A$777,$A414,СВЦЭМ!$B$34:$B$777,O$402)+'СЕТ СН'!$F$16</f>
        <v>0</v>
      </c>
      <c r="P414" s="36">
        <f>SUMIFS(СВЦЭМ!$K$34:$K$777,СВЦЭМ!$A$34:$A$777,$A414,СВЦЭМ!$B$34:$B$777,P$402)+'СЕТ СН'!$F$16</f>
        <v>0</v>
      </c>
      <c r="Q414" s="36">
        <f>SUMIFS(СВЦЭМ!$K$34:$K$777,СВЦЭМ!$A$34:$A$777,$A414,СВЦЭМ!$B$34:$B$777,Q$402)+'СЕТ СН'!$F$16</f>
        <v>0</v>
      </c>
      <c r="R414" s="36">
        <f>SUMIFS(СВЦЭМ!$K$34:$K$777,СВЦЭМ!$A$34:$A$777,$A414,СВЦЭМ!$B$34:$B$777,R$402)+'СЕТ СН'!$F$16</f>
        <v>0</v>
      </c>
      <c r="S414" s="36">
        <f>SUMIFS(СВЦЭМ!$K$34:$K$777,СВЦЭМ!$A$34:$A$777,$A414,СВЦЭМ!$B$34:$B$777,S$402)+'СЕТ СН'!$F$16</f>
        <v>0</v>
      </c>
      <c r="T414" s="36">
        <f>SUMIFS(СВЦЭМ!$K$34:$K$777,СВЦЭМ!$A$34:$A$777,$A414,СВЦЭМ!$B$34:$B$777,T$402)+'СЕТ СН'!$F$16</f>
        <v>0</v>
      </c>
      <c r="U414" s="36">
        <f>SUMIFS(СВЦЭМ!$K$34:$K$777,СВЦЭМ!$A$34:$A$777,$A414,СВЦЭМ!$B$34:$B$777,U$402)+'СЕТ СН'!$F$16</f>
        <v>0</v>
      </c>
      <c r="V414" s="36">
        <f>SUMIFS(СВЦЭМ!$K$34:$K$777,СВЦЭМ!$A$34:$A$777,$A414,СВЦЭМ!$B$34:$B$777,V$402)+'СЕТ СН'!$F$16</f>
        <v>0</v>
      </c>
      <c r="W414" s="36">
        <f>SUMIFS(СВЦЭМ!$K$34:$K$777,СВЦЭМ!$A$34:$A$777,$A414,СВЦЭМ!$B$34:$B$777,W$402)+'СЕТ СН'!$F$16</f>
        <v>0</v>
      </c>
      <c r="X414" s="36">
        <f>SUMIFS(СВЦЭМ!$K$34:$K$777,СВЦЭМ!$A$34:$A$777,$A414,СВЦЭМ!$B$34:$B$777,X$402)+'СЕТ СН'!$F$16</f>
        <v>0</v>
      </c>
      <c r="Y414" s="36">
        <f>SUMIFS(СВЦЭМ!$K$34:$K$777,СВЦЭМ!$A$34:$A$777,$A414,СВЦЭМ!$B$34:$B$777,Y$402)+'СЕТ СН'!$F$16</f>
        <v>0</v>
      </c>
    </row>
    <row r="415" spans="1:27" ht="15.75" hidden="1" x14ac:dyDescent="0.2">
      <c r="A415" s="35">
        <f t="shared" si="11"/>
        <v>44087</v>
      </c>
      <c r="B415" s="36">
        <f>SUMIFS(СВЦЭМ!$K$34:$K$777,СВЦЭМ!$A$34:$A$777,$A415,СВЦЭМ!$B$34:$B$777,B$402)+'СЕТ СН'!$F$16</f>
        <v>0</v>
      </c>
      <c r="C415" s="36">
        <f>SUMIFS(СВЦЭМ!$K$34:$K$777,СВЦЭМ!$A$34:$A$777,$A415,СВЦЭМ!$B$34:$B$777,C$402)+'СЕТ СН'!$F$16</f>
        <v>0</v>
      </c>
      <c r="D415" s="36">
        <f>SUMIFS(СВЦЭМ!$K$34:$K$777,СВЦЭМ!$A$34:$A$777,$A415,СВЦЭМ!$B$34:$B$777,D$402)+'СЕТ СН'!$F$16</f>
        <v>0</v>
      </c>
      <c r="E415" s="36">
        <f>SUMIFS(СВЦЭМ!$K$34:$K$777,СВЦЭМ!$A$34:$A$777,$A415,СВЦЭМ!$B$34:$B$777,E$402)+'СЕТ СН'!$F$16</f>
        <v>0</v>
      </c>
      <c r="F415" s="36">
        <f>SUMIFS(СВЦЭМ!$K$34:$K$777,СВЦЭМ!$A$34:$A$777,$A415,СВЦЭМ!$B$34:$B$777,F$402)+'СЕТ СН'!$F$16</f>
        <v>0</v>
      </c>
      <c r="G415" s="36">
        <f>SUMIFS(СВЦЭМ!$K$34:$K$777,СВЦЭМ!$A$34:$A$777,$A415,СВЦЭМ!$B$34:$B$777,G$402)+'СЕТ СН'!$F$16</f>
        <v>0</v>
      </c>
      <c r="H415" s="36">
        <f>SUMIFS(СВЦЭМ!$K$34:$K$777,СВЦЭМ!$A$34:$A$777,$A415,СВЦЭМ!$B$34:$B$777,H$402)+'СЕТ СН'!$F$16</f>
        <v>0</v>
      </c>
      <c r="I415" s="36">
        <f>SUMIFS(СВЦЭМ!$K$34:$K$777,СВЦЭМ!$A$34:$A$777,$A415,СВЦЭМ!$B$34:$B$777,I$402)+'СЕТ СН'!$F$16</f>
        <v>0</v>
      </c>
      <c r="J415" s="36">
        <f>SUMIFS(СВЦЭМ!$K$34:$K$777,СВЦЭМ!$A$34:$A$777,$A415,СВЦЭМ!$B$34:$B$777,J$402)+'СЕТ СН'!$F$16</f>
        <v>0</v>
      </c>
      <c r="K415" s="36">
        <f>SUMIFS(СВЦЭМ!$K$34:$K$777,СВЦЭМ!$A$34:$A$777,$A415,СВЦЭМ!$B$34:$B$777,K$402)+'СЕТ СН'!$F$16</f>
        <v>0</v>
      </c>
      <c r="L415" s="36">
        <f>SUMIFS(СВЦЭМ!$K$34:$K$777,СВЦЭМ!$A$34:$A$777,$A415,СВЦЭМ!$B$34:$B$777,L$402)+'СЕТ СН'!$F$16</f>
        <v>0</v>
      </c>
      <c r="M415" s="36">
        <f>SUMIFS(СВЦЭМ!$K$34:$K$777,СВЦЭМ!$A$34:$A$777,$A415,СВЦЭМ!$B$34:$B$777,M$402)+'СЕТ СН'!$F$16</f>
        <v>0</v>
      </c>
      <c r="N415" s="36">
        <f>SUMIFS(СВЦЭМ!$K$34:$K$777,СВЦЭМ!$A$34:$A$777,$A415,СВЦЭМ!$B$34:$B$777,N$402)+'СЕТ СН'!$F$16</f>
        <v>0</v>
      </c>
      <c r="O415" s="36">
        <f>SUMIFS(СВЦЭМ!$K$34:$K$777,СВЦЭМ!$A$34:$A$777,$A415,СВЦЭМ!$B$34:$B$777,O$402)+'СЕТ СН'!$F$16</f>
        <v>0</v>
      </c>
      <c r="P415" s="36">
        <f>SUMIFS(СВЦЭМ!$K$34:$K$777,СВЦЭМ!$A$34:$A$777,$A415,СВЦЭМ!$B$34:$B$777,P$402)+'СЕТ СН'!$F$16</f>
        <v>0</v>
      </c>
      <c r="Q415" s="36">
        <f>SUMIFS(СВЦЭМ!$K$34:$K$777,СВЦЭМ!$A$34:$A$777,$A415,СВЦЭМ!$B$34:$B$777,Q$402)+'СЕТ СН'!$F$16</f>
        <v>0</v>
      </c>
      <c r="R415" s="36">
        <f>SUMIFS(СВЦЭМ!$K$34:$K$777,СВЦЭМ!$A$34:$A$777,$A415,СВЦЭМ!$B$34:$B$777,R$402)+'СЕТ СН'!$F$16</f>
        <v>0</v>
      </c>
      <c r="S415" s="36">
        <f>SUMIFS(СВЦЭМ!$K$34:$K$777,СВЦЭМ!$A$34:$A$777,$A415,СВЦЭМ!$B$34:$B$777,S$402)+'СЕТ СН'!$F$16</f>
        <v>0</v>
      </c>
      <c r="T415" s="36">
        <f>SUMIFS(СВЦЭМ!$K$34:$K$777,СВЦЭМ!$A$34:$A$777,$A415,СВЦЭМ!$B$34:$B$777,T$402)+'СЕТ СН'!$F$16</f>
        <v>0</v>
      </c>
      <c r="U415" s="36">
        <f>SUMIFS(СВЦЭМ!$K$34:$K$777,СВЦЭМ!$A$34:$A$777,$A415,СВЦЭМ!$B$34:$B$777,U$402)+'СЕТ СН'!$F$16</f>
        <v>0</v>
      </c>
      <c r="V415" s="36">
        <f>SUMIFS(СВЦЭМ!$K$34:$K$777,СВЦЭМ!$A$34:$A$777,$A415,СВЦЭМ!$B$34:$B$777,V$402)+'СЕТ СН'!$F$16</f>
        <v>0</v>
      </c>
      <c r="W415" s="36">
        <f>SUMIFS(СВЦЭМ!$K$34:$K$777,СВЦЭМ!$A$34:$A$777,$A415,СВЦЭМ!$B$34:$B$777,W$402)+'СЕТ СН'!$F$16</f>
        <v>0</v>
      </c>
      <c r="X415" s="36">
        <f>SUMIFS(СВЦЭМ!$K$34:$K$777,СВЦЭМ!$A$34:$A$777,$A415,СВЦЭМ!$B$34:$B$777,X$402)+'СЕТ СН'!$F$16</f>
        <v>0</v>
      </c>
      <c r="Y415" s="36">
        <f>SUMIFS(СВЦЭМ!$K$34:$K$777,СВЦЭМ!$A$34:$A$777,$A415,СВЦЭМ!$B$34:$B$777,Y$402)+'СЕТ СН'!$F$16</f>
        <v>0</v>
      </c>
    </row>
    <row r="416" spans="1:27" ht="15.75" hidden="1" x14ac:dyDescent="0.2">
      <c r="A416" s="35">
        <f t="shared" si="11"/>
        <v>44088</v>
      </c>
      <c r="B416" s="36">
        <f>SUMIFS(СВЦЭМ!$K$34:$K$777,СВЦЭМ!$A$34:$A$777,$A416,СВЦЭМ!$B$34:$B$777,B$402)+'СЕТ СН'!$F$16</f>
        <v>0</v>
      </c>
      <c r="C416" s="36">
        <f>SUMIFS(СВЦЭМ!$K$34:$K$777,СВЦЭМ!$A$34:$A$777,$A416,СВЦЭМ!$B$34:$B$777,C$402)+'СЕТ СН'!$F$16</f>
        <v>0</v>
      </c>
      <c r="D416" s="36">
        <f>SUMIFS(СВЦЭМ!$K$34:$K$777,СВЦЭМ!$A$34:$A$777,$A416,СВЦЭМ!$B$34:$B$777,D$402)+'СЕТ СН'!$F$16</f>
        <v>0</v>
      </c>
      <c r="E416" s="36">
        <f>SUMIFS(СВЦЭМ!$K$34:$K$777,СВЦЭМ!$A$34:$A$777,$A416,СВЦЭМ!$B$34:$B$777,E$402)+'СЕТ СН'!$F$16</f>
        <v>0</v>
      </c>
      <c r="F416" s="36">
        <f>SUMIFS(СВЦЭМ!$K$34:$K$777,СВЦЭМ!$A$34:$A$777,$A416,СВЦЭМ!$B$34:$B$777,F$402)+'СЕТ СН'!$F$16</f>
        <v>0</v>
      </c>
      <c r="G416" s="36">
        <f>SUMIFS(СВЦЭМ!$K$34:$K$777,СВЦЭМ!$A$34:$A$777,$A416,СВЦЭМ!$B$34:$B$777,G$402)+'СЕТ СН'!$F$16</f>
        <v>0</v>
      </c>
      <c r="H416" s="36">
        <f>SUMIFS(СВЦЭМ!$K$34:$K$777,СВЦЭМ!$A$34:$A$777,$A416,СВЦЭМ!$B$34:$B$777,H$402)+'СЕТ СН'!$F$16</f>
        <v>0</v>
      </c>
      <c r="I416" s="36">
        <f>SUMIFS(СВЦЭМ!$K$34:$K$777,СВЦЭМ!$A$34:$A$777,$A416,СВЦЭМ!$B$34:$B$777,I$402)+'СЕТ СН'!$F$16</f>
        <v>0</v>
      </c>
      <c r="J416" s="36">
        <f>SUMIFS(СВЦЭМ!$K$34:$K$777,СВЦЭМ!$A$34:$A$777,$A416,СВЦЭМ!$B$34:$B$777,J$402)+'СЕТ СН'!$F$16</f>
        <v>0</v>
      </c>
      <c r="K416" s="36">
        <f>SUMIFS(СВЦЭМ!$K$34:$K$777,СВЦЭМ!$A$34:$A$777,$A416,СВЦЭМ!$B$34:$B$777,K$402)+'СЕТ СН'!$F$16</f>
        <v>0</v>
      </c>
      <c r="L416" s="36">
        <f>SUMIFS(СВЦЭМ!$K$34:$K$777,СВЦЭМ!$A$34:$A$777,$A416,СВЦЭМ!$B$34:$B$777,L$402)+'СЕТ СН'!$F$16</f>
        <v>0</v>
      </c>
      <c r="M416" s="36">
        <f>SUMIFS(СВЦЭМ!$K$34:$K$777,СВЦЭМ!$A$34:$A$777,$A416,СВЦЭМ!$B$34:$B$777,M$402)+'СЕТ СН'!$F$16</f>
        <v>0</v>
      </c>
      <c r="N416" s="36">
        <f>SUMIFS(СВЦЭМ!$K$34:$K$777,СВЦЭМ!$A$34:$A$777,$A416,СВЦЭМ!$B$34:$B$777,N$402)+'СЕТ СН'!$F$16</f>
        <v>0</v>
      </c>
      <c r="O416" s="36">
        <f>SUMIFS(СВЦЭМ!$K$34:$K$777,СВЦЭМ!$A$34:$A$777,$A416,СВЦЭМ!$B$34:$B$777,O$402)+'СЕТ СН'!$F$16</f>
        <v>0</v>
      </c>
      <c r="P416" s="36">
        <f>SUMIFS(СВЦЭМ!$K$34:$K$777,СВЦЭМ!$A$34:$A$777,$A416,СВЦЭМ!$B$34:$B$777,P$402)+'СЕТ СН'!$F$16</f>
        <v>0</v>
      </c>
      <c r="Q416" s="36">
        <f>SUMIFS(СВЦЭМ!$K$34:$K$777,СВЦЭМ!$A$34:$A$777,$A416,СВЦЭМ!$B$34:$B$777,Q$402)+'СЕТ СН'!$F$16</f>
        <v>0</v>
      </c>
      <c r="R416" s="36">
        <f>SUMIFS(СВЦЭМ!$K$34:$K$777,СВЦЭМ!$A$34:$A$777,$A416,СВЦЭМ!$B$34:$B$777,R$402)+'СЕТ СН'!$F$16</f>
        <v>0</v>
      </c>
      <c r="S416" s="36">
        <f>SUMIFS(СВЦЭМ!$K$34:$K$777,СВЦЭМ!$A$34:$A$777,$A416,СВЦЭМ!$B$34:$B$777,S$402)+'СЕТ СН'!$F$16</f>
        <v>0</v>
      </c>
      <c r="T416" s="36">
        <f>SUMIFS(СВЦЭМ!$K$34:$K$777,СВЦЭМ!$A$34:$A$777,$A416,СВЦЭМ!$B$34:$B$777,T$402)+'СЕТ СН'!$F$16</f>
        <v>0</v>
      </c>
      <c r="U416" s="36">
        <f>SUMIFS(СВЦЭМ!$K$34:$K$777,СВЦЭМ!$A$34:$A$777,$A416,СВЦЭМ!$B$34:$B$777,U$402)+'СЕТ СН'!$F$16</f>
        <v>0</v>
      </c>
      <c r="V416" s="36">
        <f>SUMIFS(СВЦЭМ!$K$34:$K$777,СВЦЭМ!$A$34:$A$777,$A416,СВЦЭМ!$B$34:$B$777,V$402)+'СЕТ СН'!$F$16</f>
        <v>0</v>
      </c>
      <c r="W416" s="36">
        <f>SUMIFS(СВЦЭМ!$K$34:$K$777,СВЦЭМ!$A$34:$A$777,$A416,СВЦЭМ!$B$34:$B$777,W$402)+'СЕТ СН'!$F$16</f>
        <v>0</v>
      </c>
      <c r="X416" s="36">
        <f>SUMIFS(СВЦЭМ!$K$34:$K$777,СВЦЭМ!$A$34:$A$777,$A416,СВЦЭМ!$B$34:$B$777,X$402)+'СЕТ СН'!$F$16</f>
        <v>0</v>
      </c>
      <c r="Y416" s="36">
        <f>SUMIFS(СВЦЭМ!$K$34:$K$777,СВЦЭМ!$A$34:$A$777,$A416,СВЦЭМ!$B$34:$B$777,Y$402)+'СЕТ СН'!$F$16</f>
        <v>0</v>
      </c>
    </row>
    <row r="417" spans="1:25" ht="15.75" hidden="1" x14ac:dyDescent="0.2">
      <c r="A417" s="35">
        <f t="shared" si="11"/>
        <v>44089</v>
      </c>
      <c r="B417" s="36">
        <f>SUMIFS(СВЦЭМ!$K$34:$K$777,СВЦЭМ!$A$34:$A$777,$A417,СВЦЭМ!$B$34:$B$777,B$402)+'СЕТ СН'!$F$16</f>
        <v>0</v>
      </c>
      <c r="C417" s="36">
        <f>SUMIFS(СВЦЭМ!$K$34:$K$777,СВЦЭМ!$A$34:$A$777,$A417,СВЦЭМ!$B$34:$B$777,C$402)+'СЕТ СН'!$F$16</f>
        <v>0</v>
      </c>
      <c r="D417" s="36">
        <f>SUMIFS(СВЦЭМ!$K$34:$K$777,СВЦЭМ!$A$34:$A$777,$A417,СВЦЭМ!$B$34:$B$777,D$402)+'СЕТ СН'!$F$16</f>
        <v>0</v>
      </c>
      <c r="E417" s="36">
        <f>SUMIFS(СВЦЭМ!$K$34:$K$777,СВЦЭМ!$A$34:$A$777,$A417,СВЦЭМ!$B$34:$B$777,E$402)+'СЕТ СН'!$F$16</f>
        <v>0</v>
      </c>
      <c r="F417" s="36">
        <f>SUMIFS(СВЦЭМ!$K$34:$K$777,СВЦЭМ!$A$34:$A$777,$A417,СВЦЭМ!$B$34:$B$777,F$402)+'СЕТ СН'!$F$16</f>
        <v>0</v>
      </c>
      <c r="G417" s="36">
        <f>SUMIFS(СВЦЭМ!$K$34:$K$777,СВЦЭМ!$A$34:$A$777,$A417,СВЦЭМ!$B$34:$B$777,G$402)+'СЕТ СН'!$F$16</f>
        <v>0</v>
      </c>
      <c r="H417" s="36">
        <f>SUMIFS(СВЦЭМ!$K$34:$K$777,СВЦЭМ!$A$34:$A$777,$A417,СВЦЭМ!$B$34:$B$777,H$402)+'СЕТ СН'!$F$16</f>
        <v>0</v>
      </c>
      <c r="I417" s="36">
        <f>SUMIFS(СВЦЭМ!$K$34:$K$777,СВЦЭМ!$A$34:$A$777,$A417,СВЦЭМ!$B$34:$B$777,I$402)+'СЕТ СН'!$F$16</f>
        <v>0</v>
      </c>
      <c r="J417" s="36">
        <f>SUMIFS(СВЦЭМ!$K$34:$K$777,СВЦЭМ!$A$34:$A$777,$A417,СВЦЭМ!$B$34:$B$777,J$402)+'СЕТ СН'!$F$16</f>
        <v>0</v>
      </c>
      <c r="K417" s="36">
        <f>SUMIFS(СВЦЭМ!$K$34:$K$777,СВЦЭМ!$A$34:$A$777,$A417,СВЦЭМ!$B$34:$B$777,K$402)+'СЕТ СН'!$F$16</f>
        <v>0</v>
      </c>
      <c r="L417" s="36">
        <f>SUMIFS(СВЦЭМ!$K$34:$K$777,СВЦЭМ!$A$34:$A$777,$A417,СВЦЭМ!$B$34:$B$777,L$402)+'СЕТ СН'!$F$16</f>
        <v>0</v>
      </c>
      <c r="M417" s="36">
        <f>SUMIFS(СВЦЭМ!$K$34:$K$777,СВЦЭМ!$A$34:$A$777,$A417,СВЦЭМ!$B$34:$B$777,M$402)+'СЕТ СН'!$F$16</f>
        <v>0</v>
      </c>
      <c r="N417" s="36">
        <f>SUMIFS(СВЦЭМ!$K$34:$K$777,СВЦЭМ!$A$34:$A$777,$A417,СВЦЭМ!$B$34:$B$777,N$402)+'СЕТ СН'!$F$16</f>
        <v>0</v>
      </c>
      <c r="O417" s="36">
        <f>SUMIFS(СВЦЭМ!$K$34:$K$777,СВЦЭМ!$A$34:$A$777,$A417,СВЦЭМ!$B$34:$B$777,O$402)+'СЕТ СН'!$F$16</f>
        <v>0</v>
      </c>
      <c r="P417" s="36">
        <f>SUMIFS(СВЦЭМ!$K$34:$K$777,СВЦЭМ!$A$34:$A$777,$A417,СВЦЭМ!$B$34:$B$777,P$402)+'СЕТ СН'!$F$16</f>
        <v>0</v>
      </c>
      <c r="Q417" s="36">
        <f>SUMIFS(СВЦЭМ!$K$34:$K$777,СВЦЭМ!$A$34:$A$777,$A417,СВЦЭМ!$B$34:$B$777,Q$402)+'СЕТ СН'!$F$16</f>
        <v>0</v>
      </c>
      <c r="R417" s="36">
        <f>SUMIFS(СВЦЭМ!$K$34:$K$777,СВЦЭМ!$A$34:$A$777,$A417,СВЦЭМ!$B$34:$B$777,R$402)+'СЕТ СН'!$F$16</f>
        <v>0</v>
      </c>
      <c r="S417" s="36">
        <f>SUMIFS(СВЦЭМ!$K$34:$K$777,СВЦЭМ!$A$34:$A$777,$A417,СВЦЭМ!$B$34:$B$777,S$402)+'СЕТ СН'!$F$16</f>
        <v>0</v>
      </c>
      <c r="T417" s="36">
        <f>SUMIFS(СВЦЭМ!$K$34:$K$777,СВЦЭМ!$A$34:$A$777,$A417,СВЦЭМ!$B$34:$B$777,T$402)+'СЕТ СН'!$F$16</f>
        <v>0</v>
      </c>
      <c r="U417" s="36">
        <f>SUMIFS(СВЦЭМ!$K$34:$K$777,СВЦЭМ!$A$34:$A$777,$A417,СВЦЭМ!$B$34:$B$777,U$402)+'СЕТ СН'!$F$16</f>
        <v>0</v>
      </c>
      <c r="V417" s="36">
        <f>SUMIFS(СВЦЭМ!$K$34:$K$777,СВЦЭМ!$A$34:$A$777,$A417,СВЦЭМ!$B$34:$B$777,V$402)+'СЕТ СН'!$F$16</f>
        <v>0</v>
      </c>
      <c r="W417" s="36">
        <f>SUMIFS(СВЦЭМ!$K$34:$K$777,СВЦЭМ!$A$34:$A$777,$A417,СВЦЭМ!$B$34:$B$777,W$402)+'СЕТ СН'!$F$16</f>
        <v>0</v>
      </c>
      <c r="X417" s="36">
        <f>SUMIFS(СВЦЭМ!$K$34:$K$777,СВЦЭМ!$A$34:$A$777,$A417,СВЦЭМ!$B$34:$B$777,X$402)+'СЕТ СН'!$F$16</f>
        <v>0</v>
      </c>
      <c r="Y417" s="36">
        <f>SUMIFS(СВЦЭМ!$K$34:$K$777,СВЦЭМ!$A$34:$A$777,$A417,СВЦЭМ!$B$34:$B$777,Y$402)+'СЕТ СН'!$F$16</f>
        <v>0</v>
      </c>
    </row>
    <row r="418" spans="1:25" ht="15.75" hidden="1" x14ac:dyDescent="0.2">
      <c r="A418" s="35">
        <f t="shared" si="11"/>
        <v>44090</v>
      </c>
      <c r="B418" s="36">
        <f>SUMIFS(СВЦЭМ!$K$34:$K$777,СВЦЭМ!$A$34:$A$777,$A418,СВЦЭМ!$B$34:$B$777,B$402)+'СЕТ СН'!$F$16</f>
        <v>0</v>
      </c>
      <c r="C418" s="36">
        <f>SUMIFS(СВЦЭМ!$K$34:$K$777,СВЦЭМ!$A$34:$A$777,$A418,СВЦЭМ!$B$34:$B$777,C$402)+'СЕТ СН'!$F$16</f>
        <v>0</v>
      </c>
      <c r="D418" s="36">
        <f>SUMIFS(СВЦЭМ!$K$34:$K$777,СВЦЭМ!$A$34:$A$777,$A418,СВЦЭМ!$B$34:$B$777,D$402)+'СЕТ СН'!$F$16</f>
        <v>0</v>
      </c>
      <c r="E418" s="36">
        <f>SUMIFS(СВЦЭМ!$K$34:$K$777,СВЦЭМ!$A$34:$A$777,$A418,СВЦЭМ!$B$34:$B$777,E$402)+'СЕТ СН'!$F$16</f>
        <v>0</v>
      </c>
      <c r="F418" s="36">
        <f>SUMIFS(СВЦЭМ!$K$34:$K$777,СВЦЭМ!$A$34:$A$777,$A418,СВЦЭМ!$B$34:$B$777,F$402)+'СЕТ СН'!$F$16</f>
        <v>0</v>
      </c>
      <c r="G418" s="36">
        <f>SUMIFS(СВЦЭМ!$K$34:$K$777,СВЦЭМ!$A$34:$A$777,$A418,СВЦЭМ!$B$34:$B$777,G$402)+'СЕТ СН'!$F$16</f>
        <v>0</v>
      </c>
      <c r="H418" s="36">
        <f>SUMIFS(СВЦЭМ!$K$34:$K$777,СВЦЭМ!$A$34:$A$777,$A418,СВЦЭМ!$B$34:$B$777,H$402)+'СЕТ СН'!$F$16</f>
        <v>0</v>
      </c>
      <c r="I418" s="36">
        <f>SUMIFS(СВЦЭМ!$K$34:$K$777,СВЦЭМ!$A$34:$A$777,$A418,СВЦЭМ!$B$34:$B$777,I$402)+'СЕТ СН'!$F$16</f>
        <v>0</v>
      </c>
      <c r="J418" s="36">
        <f>SUMIFS(СВЦЭМ!$K$34:$K$777,СВЦЭМ!$A$34:$A$777,$A418,СВЦЭМ!$B$34:$B$777,J$402)+'СЕТ СН'!$F$16</f>
        <v>0</v>
      </c>
      <c r="K418" s="36">
        <f>SUMIFS(СВЦЭМ!$K$34:$K$777,СВЦЭМ!$A$34:$A$777,$A418,СВЦЭМ!$B$34:$B$777,K$402)+'СЕТ СН'!$F$16</f>
        <v>0</v>
      </c>
      <c r="L418" s="36">
        <f>SUMIFS(СВЦЭМ!$K$34:$K$777,СВЦЭМ!$A$34:$A$777,$A418,СВЦЭМ!$B$34:$B$777,L$402)+'СЕТ СН'!$F$16</f>
        <v>0</v>
      </c>
      <c r="M418" s="36">
        <f>SUMIFS(СВЦЭМ!$K$34:$K$777,СВЦЭМ!$A$34:$A$777,$A418,СВЦЭМ!$B$34:$B$777,M$402)+'СЕТ СН'!$F$16</f>
        <v>0</v>
      </c>
      <c r="N418" s="36">
        <f>SUMIFS(СВЦЭМ!$K$34:$K$777,СВЦЭМ!$A$34:$A$777,$A418,СВЦЭМ!$B$34:$B$777,N$402)+'СЕТ СН'!$F$16</f>
        <v>0</v>
      </c>
      <c r="O418" s="36">
        <f>SUMIFS(СВЦЭМ!$K$34:$K$777,СВЦЭМ!$A$34:$A$777,$A418,СВЦЭМ!$B$34:$B$777,O$402)+'СЕТ СН'!$F$16</f>
        <v>0</v>
      </c>
      <c r="P418" s="36">
        <f>SUMIFS(СВЦЭМ!$K$34:$K$777,СВЦЭМ!$A$34:$A$777,$A418,СВЦЭМ!$B$34:$B$777,P$402)+'СЕТ СН'!$F$16</f>
        <v>0</v>
      </c>
      <c r="Q418" s="36">
        <f>SUMIFS(СВЦЭМ!$K$34:$K$777,СВЦЭМ!$A$34:$A$777,$A418,СВЦЭМ!$B$34:$B$777,Q$402)+'СЕТ СН'!$F$16</f>
        <v>0</v>
      </c>
      <c r="R418" s="36">
        <f>SUMIFS(СВЦЭМ!$K$34:$K$777,СВЦЭМ!$A$34:$A$777,$A418,СВЦЭМ!$B$34:$B$777,R$402)+'СЕТ СН'!$F$16</f>
        <v>0</v>
      </c>
      <c r="S418" s="36">
        <f>SUMIFS(СВЦЭМ!$K$34:$K$777,СВЦЭМ!$A$34:$A$777,$A418,СВЦЭМ!$B$34:$B$777,S$402)+'СЕТ СН'!$F$16</f>
        <v>0</v>
      </c>
      <c r="T418" s="36">
        <f>SUMIFS(СВЦЭМ!$K$34:$K$777,СВЦЭМ!$A$34:$A$777,$A418,СВЦЭМ!$B$34:$B$777,T$402)+'СЕТ СН'!$F$16</f>
        <v>0</v>
      </c>
      <c r="U418" s="36">
        <f>SUMIFS(СВЦЭМ!$K$34:$K$777,СВЦЭМ!$A$34:$A$777,$A418,СВЦЭМ!$B$34:$B$777,U$402)+'СЕТ СН'!$F$16</f>
        <v>0</v>
      </c>
      <c r="V418" s="36">
        <f>SUMIFS(СВЦЭМ!$K$34:$K$777,СВЦЭМ!$A$34:$A$777,$A418,СВЦЭМ!$B$34:$B$777,V$402)+'СЕТ СН'!$F$16</f>
        <v>0</v>
      </c>
      <c r="W418" s="36">
        <f>SUMIFS(СВЦЭМ!$K$34:$K$777,СВЦЭМ!$A$34:$A$777,$A418,СВЦЭМ!$B$34:$B$777,W$402)+'СЕТ СН'!$F$16</f>
        <v>0</v>
      </c>
      <c r="X418" s="36">
        <f>SUMIFS(СВЦЭМ!$K$34:$K$777,СВЦЭМ!$A$34:$A$777,$A418,СВЦЭМ!$B$34:$B$777,X$402)+'СЕТ СН'!$F$16</f>
        <v>0</v>
      </c>
      <c r="Y418" s="36">
        <f>SUMIFS(СВЦЭМ!$K$34:$K$777,СВЦЭМ!$A$34:$A$777,$A418,СВЦЭМ!$B$34:$B$777,Y$402)+'СЕТ СН'!$F$16</f>
        <v>0</v>
      </c>
    </row>
    <row r="419" spans="1:25" ht="15.75" hidden="1" x14ac:dyDescent="0.2">
      <c r="A419" s="35">
        <f t="shared" si="11"/>
        <v>44091</v>
      </c>
      <c r="B419" s="36">
        <f>SUMIFS(СВЦЭМ!$K$34:$K$777,СВЦЭМ!$A$34:$A$777,$A419,СВЦЭМ!$B$34:$B$777,B$402)+'СЕТ СН'!$F$16</f>
        <v>0</v>
      </c>
      <c r="C419" s="36">
        <f>SUMIFS(СВЦЭМ!$K$34:$K$777,СВЦЭМ!$A$34:$A$777,$A419,СВЦЭМ!$B$34:$B$777,C$402)+'СЕТ СН'!$F$16</f>
        <v>0</v>
      </c>
      <c r="D419" s="36">
        <f>SUMIFS(СВЦЭМ!$K$34:$K$777,СВЦЭМ!$A$34:$A$777,$A419,СВЦЭМ!$B$34:$B$777,D$402)+'СЕТ СН'!$F$16</f>
        <v>0</v>
      </c>
      <c r="E419" s="36">
        <f>SUMIFS(СВЦЭМ!$K$34:$K$777,СВЦЭМ!$A$34:$A$777,$A419,СВЦЭМ!$B$34:$B$777,E$402)+'СЕТ СН'!$F$16</f>
        <v>0</v>
      </c>
      <c r="F419" s="36">
        <f>SUMIFS(СВЦЭМ!$K$34:$K$777,СВЦЭМ!$A$34:$A$777,$A419,СВЦЭМ!$B$34:$B$777,F$402)+'СЕТ СН'!$F$16</f>
        <v>0</v>
      </c>
      <c r="G419" s="36">
        <f>SUMIFS(СВЦЭМ!$K$34:$K$777,СВЦЭМ!$A$34:$A$777,$A419,СВЦЭМ!$B$34:$B$777,G$402)+'СЕТ СН'!$F$16</f>
        <v>0</v>
      </c>
      <c r="H419" s="36">
        <f>SUMIFS(СВЦЭМ!$K$34:$K$777,СВЦЭМ!$A$34:$A$777,$A419,СВЦЭМ!$B$34:$B$777,H$402)+'СЕТ СН'!$F$16</f>
        <v>0</v>
      </c>
      <c r="I419" s="36">
        <f>SUMIFS(СВЦЭМ!$K$34:$K$777,СВЦЭМ!$A$34:$A$777,$A419,СВЦЭМ!$B$34:$B$777,I$402)+'СЕТ СН'!$F$16</f>
        <v>0</v>
      </c>
      <c r="J419" s="36">
        <f>SUMIFS(СВЦЭМ!$K$34:$K$777,СВЦЭМ!$A$34:$A$777,$A419,СВЦЭМ!$B$34:$B$777,J$402)+'СЕТ СН'!$F$16</f>
        <v>0</v>
      </c>
      <c r="K419" s="36">
        <f>SUMIFS(СВЦЭМ!$K$34:$K$777,СВЦЭМ!$A$34:$A$777,$A419,СВЦЭМ!$B$34:$B$777,K$402)+'СЕТ СН'!$F$16</f>
        <v>0</v>
      </c>
      <c r="L419" s="36">
        <f>SUMIFS(СВЦЭМ!$K$34:$K$777,СВЦЭМ!$A$34:$A$777,$A419,СВЦЭМ!$B$34:$B$777,L$402)+'СЕТ СН'!$F$16</f>
        <v>0</v>
      </c>
      <c r="M419" s="36">
        <f>SUMIFS(СВЦЭМ!$K$34:$K$777,СВЦЭМ!$A$34:$A$777,$A419,СВЦЭМ!$B$34:$B$777,M$402)+'СЕТ СН'!$F$16</f>
        <v>0</v>
      </c>
      <c r="N419" s="36">
        <f>SUMIFS(СВЦЭМ!$K$34:$K$777,СВЦЭМ!$A$34:$A$777,$A419,СВЦЭМ!$B$34:$B$777,N$402)+'СЕТ СН'!$F$16</f>
        <v>0</v>
      </c>
      <c r="O419" s="36">
        <f>SUMIFS(СВЦЭМ!$K$34:$K$777,СВЦЭМ!$A$34:$A$777,$A419,СВЦЭМ!$B$34:$B$777,O$402)+'СЕТ СН'!$F$16</f>
        <v>0</v>
      </c>
      <c r="P419" s="36">
        <f>SUMIFS(СВЦЭМ!$K$34:$K$777,СВЦЭМ!$A$34:$A$777,$A419,СВЦЭМ!$B$34:$B$777,P$402)+'СЕТ СН'!$F$16</f>
        <v>0</v>
      </c>
      <c r="Q419" s="36">
        <f>SUMIFS(СВЦЭМ!$K$34:$K$777,СВЦЭМ!$A$34:$A$777,$A419,СВЦЭМ!$B$34:$B$777,Q$402)+'СЕТ СН'!$F$16</f>
        <v>0</v>
      </c>
      <c r="R419" s="36">
        <f>SUMIFS(СВЦЭМ!$K$34:$K$777,СВЦЭМ!$A$34:$A$777,$A419,СВЦЭМ!$B$34:$B$777,R$402)+'СЕТ СН'!$F$16</f>
        <v>0</v>
      </c>
      <c r="S419" s="36">
        <f>SUMIFS(СВЦЭМ!$K$34:$K$777,СВЦЭМ!$A$34:$A$777,$A419,СВЦЭМ!$B$34:$B$777,S$402)+'СЕТ СН'!$F$16</f>
        <v>0</v>
      </c>
      <c r="T419" s="36">
        <f>SUMIFS(СВЦЭМ!$K$34:$K$777,СВЦЭМ!$A$34:$A$777,$A419,СВЦЭМ!$B$34:$B$777,T$402)+'СЕТ СН'!$F$16</f>
        <v>0</v>
      </c>
      <c r="U419" s="36">
        <f>SUMIFS(СВЦЭМ!$K$34:$K$777,СВЦЭМ!$A$34:$A$777,$A419,СВЦЭМ!$B$34:$B$777,U$402)+'СЕТ СН'!$F$16</f>
        <v>0</v>
      </c>
      <c r="V419" s="36">
        <f>SUMIFS(СВЦЭМ!$K$34:$K$777,СВЦЭМ!$A$34:$A$777,$A419,СВЦЭМ!$B$34:$B$777,V$402)+'СЕТ СН'!$F$16</f>
        <v>0</v>
      </c>
      <c r="W419" s="36">
        <f>SUMIFS(СВЦЭМ!$K$34:$K$777,СВЦЭМ!$A$34:$A$777,$A419,СВЦЭМ!$B$34:$B$777,W$402)+'СЕТ СН'!$F$16</f>
        <v>0</v>
      </c>
      <c r="X419" s="36">
        <f>SUMIFS(СВЦЭМ!$K$34:$K$777,СВЦЭМ!$A$34:$A$777,$A419,СВЦЭМ!$B$34:$B$777,X$402)+'СЕТ СН'!$F$16</f>
        <v>0</v>
      </c>
      <c r="Y419" s="36">
        <f>SUMIFS(СВЦЭМ!$K$34:$K$777,СВЦЭМ!$A$34:$A$777,$A419,СВЦЭМ!$B$34:$B$777,Y$402)+'СЕТ СН'!$F$16</f>
        <v>0</v>
      </c>
    </row>
    <row r="420" spans="1:25" ht="15.75" hidden="1" x14ac:dyDescent="0.2">
      <c r="A420" s="35">
        <f t="shared" si="11"/>
        <v>44092</v>
      </c>
      <c r="B420" s="36">
        <f>SUMIFS(СВЦЭМ!$K$34:$K$777,СВЦЭМ!$A$34:$A$777,$A420,СВЦЭМ!$B$34:$B$777,B$402)+'СЕТ СН'!$F$16</f>
        <v>0</v>
      </c>
      <c r="C420" s="36">
        <f>SUMIFS(СВЦЭМ!$K$34:$K$777,СВЦЭМ!$A$34:$A$777,$A420,СВЦЭМ!$B$34:$B$777,C$402)+'СЕТ СН'!$F$16</f>
        <v>0</v>
      </c>
      <c r="D420" s="36">
        <f>SUMIFS(СВЦЭМ!$K$34:$K$777,СВЦЭМ!$A$34:$A$777,$A420,СВЦЭМ!$B$34:$B$777,D$402)+'СЕТ СН'!$F$16</f>
        <v>0</v>
      </c>
      <c r="E420" s="36">
        <f>SUMIFS(СВЦЭМ!$K$34:$K$777,СВЦЭМ!$A$34:$A$777,$A420,СВЦЭМ!$B$34:$B$777,E$402)+'СЕТ СН'!$F$16</f>
        <v>0</v>
      </c>
      <c r="F420" s="36">
        <f>SUMIFS(СВЦЭМ!$K$34:$K$777,СВЦЭМ!$A$34:$A$777,$A420,СВЦЭМ!$B$34:$B$777,F$402)+'СЕТ СН'!$F$16</f>
        <v>0</v>
      </c>
      <c r="G420" s="36">
        <f>SUMIFS(СВЦЭМ!$K$34:$K$777,СВЦЭМ!$A$34:$A$777,$A420,СВЦЭМ!$B$34:$B$777,G$402)+'СЕТ СН'!$F$16</f>
        <v>0</v>
      </c>
      <c r="H420" s="36">
        <f>SUMIFS(СВЦЭМ!$K$34:$K$777,СВЦЭМ!$A$34:$A$777,$A420,СВЦЭМ!$B$34:$B$777,H$402)+'СЕТ СН'!$F$16</f>
        <v>0</v>
      </c>
      <c r="I420" s="36">
        <f>SUMIFS(СВЦЭМ!$K$34:$K$777,СВЦЭМ!$A$34:$A$777,$A420,СВЦЭМ!$B$34:$B$777,I$402)+'СЕТ СН'!$F$16</f>
        <v>0</v>
      </c>
      <c r="J420" s="36">
        <f>SUMIFS(СВЦЭМ!$K$34:$K$777,СВЦЭМ!$A$34:$A$777,$A420,СВЦЭМ!$B$34:$B$777,J$402)+'СЕТ СН'!$F$16</f>
        <v>0</v>
      </c>
      <c r="K420" s="36">
        <f>SUMIFS(СВЦЭМ!$K$34:$K$777,СВЦЭМ!$A$34:$A$777,$A420,СВЦЭМ!$B$34:$B$777,K$402)+'СЕТ СН'!$F$16</f>
        <v>0</v>
      </c>
      <c r="L420" s="36">
        <f>SUMIFS(СВЦЭМ!$K$34:$K$777,СВЦЭМ!$A$34:$A$777,$A420,СВЦЭМ!$B$34:$B$777,L$402)+'СЕТ СН'!$F$16</f>
        <v>0</v>
      </c>
      <c r="M420" s="36">
        <f>SUMIFS(СВЦЭМ!$K$34:$K$777,СВЦЭМ!$A$34:$A$777,$A420,СВЦЭМ!$B$34:$B$777,M$402)+'СЕТ СН'!$F$16</f>
        <v>0</v>
      </c>
      <c r="N420" s="36">
        <f>SUMIFS(СВЦЭМ!$K$34:$K$777,СВЦЭМ!$A$34:$A$777,$A420,СВЦЭМ!$B$34:$B$777,N$402)+'СЕТ СН'!$F$16</f>
        <v>0</v>
      </c>
      <c r="O420" s="36">
        <f>SUMIFS(СВЦЭМ!$K$34:$K$777,СВЦЭМ!$A$34:$A$777,$A420,СВЦЭМ!$B$34:$B$777,O$402)+'СЕТ СН'!$F$16</f>
        <v>0</v>
      </c>
      <c r="P420" s="36">
        <f>SUMIFS(СВЦЭМ!$K$34:$K$777,СВЦЭМ!$A$34:$A$777,$A420,СВЦЭМ!$B$34:$B$777,P$402)+'СЕТ СН'!$F$16</f>
        <v>0</v>
      </c>
      <c r="Q420" s="36">
        <f>SUMIFS(СВЦЭМ!$K$34:$K$777,СВЦЭМ!$A$34:$A$777,$A420,СВЦЭМ!$B$34:$B$777,Q$402)+'СЕТ СН'!$F$16</f>
        <v>0</v>
      </c>
      <c r="R420" s="36">
        <f>SUMIFS(СВЦЭМ!$K$34:$K$777,СВЦЭМ!$A$34:$A$777,$A420,СВЦЭМ!$B$34:$B$777,R$402)+'СЕТ СН'!$F$16</f>
        <v>0</v>
      </c>
      <c r="S420" s="36">
        <f>SUMIFS(СВЦЭМ!$K$34:$K$777,СВЦЭМ!$A$34:$A$777,$A420,СВЦЭМ!$B$34:$B$777,S$402)+'СЕТ СН'!$F$16</f>
        <v>0</v>
      </c>
      <c r="T420" s="36">
        <f>SUMIFS(СВЦЭМ!$K$34:$K$777,СВЦЭМ!$A$34:$A$777,$A420,СВЦЭМ!$B$34:$B$777,T$402)+'СЕТ СН'!$F$16</f>
        <v>0</v>
      </c>
      <c r="U420" s="36">
        <f>SUMIFS(СВЦЭМ!$K$34:$K$777,СВЦЭМ!$A$34:$A$777,$A420,СВЦЭМ!$B$34:$B$777,U$402)+'СЕТ СН'!$F$16</f>
        <v>0</v>
      </c>
      <c r="V420" s="36">
        <f>SUMIFS(СВЦЭМ!$K$34:$K$777,СВЦЭМ!$A$34:$A$777,$A420,СВЦЭМ!$B$34:$B$777,V$402)+'СЕТ СН'!$F$16</f>
        <v>0</v>
      </c>
      <c r="W420" s="36">
        <f>SUMIFS(СВЦЭМ!$K$34:$K$777,СВЦЭМ!$A$34:$A$777,$A420,СВЦЭМ!$B$34:$B$777,W$402)+'СЕТ СН'!$F$16</f>
        <v>0</v>
      </c>
      <c r="X420" s="36">
        <f>SUMIFS(СВЦЭМ!$K$34:$K$777,СВЦЭМ!$A$34:$A$777,$A420,СВЦЭМ!$B$34:$B$777,X$402)+'СЕТ СН'!$F$16</f>
        <v>0</v>
      </c>
      <c r="Y420" s="36">
        <f>SUMIFS(СВЦЭМ!$K$34:$K$777,СВЦЭМ!$A$34:$A$777,$A420,СВЦЭМ!$B$34:$B$777,Y$402)+'СЕТ СН'!$F$16</f>
        <v>0</v>
      </c>
    </row>
    <row r="421" spans="1:25" ht="15.75" hidden="1" x14ac:dyDescent="0.2">
      <c r="A421" s="35">
        <f t="shared" si="11"/>
        <v>44093</v>
      </c>
      <c r="B421" s="36">
        <f>SUMIFS(СВЦЭМ!$K$34:$K$777,СВЦЭМ!$A$34:$A$777,$A421,СВЦЭМ!$B$34:$B$777,B$402)+'СЕТ СН'!$F$16</f>
        <v>0</v>
      </c>
      <c r="C421" s="36">
        <f>SUMIFS(СВЦЭМ!$K$34:$K$777,СВЦЭМ!$A$34:$A$777,$A421,СВЦЭМ!$B$34:$B$777,C$402)+'СЕТ СН'!$F$16</f>
        <v>0</v>
      </c>
      <c r="D421" s="36">
        <f>SUMIFS(СВЦЭМ!$K$34:$K$777,СВЦЭМ!$A$34:$A$777,$A421,СВЦЭМ!$B$34:$B$777,D$402)+'СЕТ СН'!$F$16</f>
        <v>0</v>
      </c>
      <c r="E421" s="36">
        <f>SUMIFS(СВЦЭМ!$K$34:$K$777,СВЦЭМ!$A$34:$A$777,$A421,СВЦЭМ!$B$34:$B$777,E$402)+'СЕТ СН'!$F$16</f>
        <v>0</v>
      </c>
      <c r="F421" s="36">
        <f>SUMIFS(СВЦЭМ!$K$34:$K$777,СВЦЭМ!$A$34:$A$777,$A421,СВЦЭМ!$B$34:$B$777,F$402)+'СЕТ СН'!$F$16</f>
        <v>0</v>
      </c>
      <c r="G421" s="36">
        <f>SUMIFS(СВЦЭМ!$K$34:$K$777,СВЦЭМ!$A$34:$A$777,$A421,СВЦЭМ!$B$34:$B$777,G$402)+'СЕТ СН'!$F$16</f>
        <v>0</v>
      </c>
      <c r="H421" s="36">
        <f>SUMIFS(СВЦЭМ!$K$34:$K$777,СВЦЭМ!$A$34:$A$777,$A421,СВЦЭМ!$B$34:$B$777,H$402)+'СЕТ СН'!$F$16</f>
        <v>0</v>
      </c>
      <c r="I421" s="36">
        <f>SUMIFS(СВЦЭМ!$K$34:$K$777,СВЦЭМ!$A$34:$A$777,$A421,СВЦЭМ!$B$34:$B$777,I$402)+'СЕТ СН'!$F$16</f>
        <v>0</v>
      </c>
      <c r="J421" s="36">
        <f>SUMIFS(СВЦЭМ!$K$34:$K$777,СВЦЭМ!$A$34:$A$777,$A421,СВЦЭМ!$B$34:$B$777,J$402)+'СЕТ СН'!$F$16</f>
        <v>0</v>
      </c>
      <c r="K421" s="36">
        <f>SUMIFS(СВЦЭМ!$K$34:$K$777,СВЦЭМ!$A$34:$A$777,$A421,СВЦЭМ!$B$34:$B$777,K$402)+'СЕТ СН'!$F$16</f>
        <v>0</v>
      </c>
      <c r="L421" s="36">
        <f>SUMIFS(СВЦЭМ!$K$34:$K$777,СВЦЭМ!$A$34:$A$777,$A421,СВЦЭМ!$B$34:$B$777,L$402)+'СЕТ СН'!$F$16</f>
        <v>0</v>
      </c>
      <c r="M421" s="36">
        <f>SUMIFS(СВЦЭМ!$K$34:$K$777,СВЦЭМ!$A$34:$A$777,$A421,СВЦЭМ!$B$34:$B$777,M$402)+'СЕТ СН'!$F$16</f>
        <v>0</v>
      </c>
      <c r="N421" s="36">
        <f>SUMIFS(СВЦЭМ!$K$34:$K$777,СВЦЭМ!$A$34:$A$777,$A421,СВЦЭМ!$B$34:$B$777,N$402)+'СЕТ СН'!$F$16</f>
        <v>0</v>
      </c>
      <c r="O421" s="36">
        <f>SUMIFS(СВЦЭМ!$K$34:$K$777,СВЦЭМ!$A$34:$A$777,$A421,СВЦЭМ!$B$34:$B$777,O$402)+'СЕТ СН'!$F$16</f>
        <v>0</v>
      </c>
      <c r="P421" s="36">
        <f>SUMIFS(СВЦЭМ!$K$34:$K$777,СВЦЭМ!$A$34:$A$777,$A421,СВЦЭМ!$B$34:$B$777,P$402)+'СЕТ СН'!$F$16</f>
        <v>0</v>
      </c>
      <c r="Q421" s="36">
        <f>SUMIFS(СВЦЭМ!$K$34:$K$777,СВЦЭМ!$A$34:$A$777,$A421,СВЦЭМ!$B$34:$B$777,Q$402)+'СЕТ СН'!$F$16</f>
        <v>0</v>
      </c>
      <c r="R421" s="36">
        <f>SUMIFS(СВЦЭМ!$K$34:$K$777,СВЦЭМ!$A$34:$A$777,$A421,СВЦЭМ!$B$34:$B$777,R$402)+'СЕТ СН'!$F$16</f>
        <v>0</v>
      </c>
      <c r="S421" s="36">
        <f>SUMIFS(СВЦЭМ!$K$34:$K$777,СВЦЭМ!$A$34:$A$777,$A421,СВЦЭМ!$B$34:$B$777,S$402)+'СЕТ СН'!$F$16</f>
        <v>0</v>
      </c>
      <c r="T421" s="36">
        <f>SUMIFS(СВЦЭМ!$K$34:$K$777,СВЦЭМ!$A$34:$A$777,$A421,СВЦЭМ!$B$34:$B$777,T$402)+'СЕТ СН'!$F$16</f>
        <v>0</v>
      </c>
      <c r="U421" s="36">
        <f>SUMIFS(СВЦЭМ!$K$34:$K$777,СВЦЭМ!$A$34:$A$777,$A421,СВЦЭМ!$B$34:$B$777,U$402)+'СЕТ СН'!$F$16</f>
        <v>0</v>
      </c>
      <c r="V421" s="36">
        <f>SUMIFS(СВЦЭМ!$K$34:$K$777,СВЦЭМ!$A$34:$A$777,$A421,СВЦЭМ!$B$34:$B$777,V$402)+'СЕТ СН'!$F$16</f>
        <v>0</v>
      </c>
      <c r="W421" s="36">
        <f>SUMIFS(СВЦЭМ!$K$34:$K$777,СВЦЭМ!$A$34:$A$777,$A421,СВЦЭМ!$B$34:$B$777,W$402)+'СЕТ СН'!$F$16</f>
        <v>0</v>
      </c>
      <c r="X421" s="36">
        <f>SUMIFS(СВЦЭМ!$K$34:$K$777,СВЦЭМ!$A$34:$A$777,$A421,СВЦЭМ!$B$34:$B$777,X$402)+'СЕТ СН'!$F$16</f>
        <v>0</v>
      </c>
      <c r="Y421" s="36">
        <f>SUMIFS(СВЦЭМ!$K$34:$K$777,СВЦЭМ!$A$34:$A$777,$A421,СВЦЭМ!$B$34:$B$777,Y$402)+'СЕТ СН'!$F$16</f>
        <v>0</v>
      </c>
    </row>
    <row r="422" spans="1:25" ht="15.75" hidden="1" x14ac:dyDescent="0.2">
      <c r="A422" s="35">
        <f t="shared" si="11"/>
        <v>44094</v>
      </c>
      <c r="B422" s="36">
        <f>SUMIFS(СВЦЭМ!$K$34:$K$777,СВЦЭМ!$A$34:$A$777,$A422,СВЦЭМ!$B$34:$B$777,B$402)+'СЕТ СН'!$F$16</f>
        <v>0</v>
      </c>
      <c r="C422" s="36">
        <f>SUMIFS(СВЦЭМ!$K$34:$K$777,СВЦЭМ!$A$34:$A$777,$A422,СВЦЭМ!$B$34:$B$777,C$402)+'СЕТ СН'!$F$16</f>
        <v>0</v>
      </c>
      <c r="D422" s="36">
        <f>SUMIFS(СВЦЭМ!$K$34:$K$777,СВЦЭМ!$A$34:$A$777,$A422,СВЦЭМ!$B$34:$B$777,D$402)+'СЕТ СН'!$F$16</f>
        <v>0</v>
      </c>
      <c r="E422" s="36">
        <f>SUMIFS(СВЦЭМ!$K$34:$K$777,СВЦЭМ!$A$34:$A$777,$A422,СВЦЭМ!$B$34:$B$777,E$402)+'СЕТ СН'!$F$16</f>
        <v>0</v>
      </c>
      <c r="F422" s="36">
        <f>SUMIFS(СВЦЭМ!$K$34:$K$777,СВЦЭМ!$A$34:$A$777,$A422,СВЦЭМ!$B$34:$B$777,F$402)+'СЕТ СН'!$F$16</f>
        <v>0</v>
      </c>
      <c r="G422" s="36">
        <f>SUMIFS(СВЦЭМ!$K$34:$K$777,СВЦЭМ!$A$34:$A$777,$A422,СВЦЭМ!$B$34:$B$777,G$402)+'СЕТ СН'!$F$16</f>
        <v>0</v>
      </c>
      <c r="H422" s="36">
        <f>SUMIFS(СВЦЭМ!$K$34:$K$777,СВЦЭМ!$A$34:$A$777,$A422,СВЦЭМ!$B$34:$B$777,H$402)+'СЕТ СН'!$F$16</f>
        <v>0</v>
      </c>
      <c r="I422" s="36">
        <f>SUMIFS(СВЦЭМ!$K$34:$K$777,СВЦЭМ!$A$34:$A$777,$A422,СВЦЭМ!$B$34:$B$777,I$402)+'СЕТ СН'!$F$16</f>
        <v>0</v>
      </c>
      <c r="J422" s="36">
        <f>SUMIFS(СВЦЭМ!$K$34:$K$777,СВЦЭМ!$A$34:$A$777,$A422,СВЦЭМ!$B$34:$B$777,J$402)+'СЕТ СН'!$F$16</f>
        <v>0</v>
      </c>
      <c r="K422" s="36">
        <f>SUMIFS(СВЦЭМ!$K$34:$K$777,СВЦЭМ!$A$34:$A$777,$A422,СВЦЭМ!$B$34:$B$777,K$402)+'СЕТ СН'!$F$16</f>
        <v>0</v>
      </c>
      <c r="L422" s="36">
        <f>SUMIFS(СВЦЭМ!$K$34:$K$777,СВЦЭМ!$A$34:$A$777,$A422,СВЦЭМ!$B$34:$B$777,L$402)+'СЕТ СН'!$F$16</f>
        <v>0</v>
      </c>
      <c r="M422" s="36">
        <f>SUMIFS(СВЦЭМ!$K$34:$K$777,СВЦЭМ!$A$34:$A$777,$A422,СВЦЭМ!$B$34:$B$777,M$402)+'СЕТ СН'!$F$16</f>
        <v>0</v>
      </c>
      <c r="N422" s="36">
        <f>SUMIFS(СВЦЭМ!$K$34:$K$777,СВЦЭМ!$A$34:$A$777,$A422,СВЦЭМ!$B$34:$B$777,N$402)+'СЕТ СН'!$F$16</f>
        <v>0</v>
      </c>
      <c r="O422" s="36">
        <f>SUMIFS(СВЦЭМ!$K$34:$K$777,СВЦЭМ!$A$34:$A$777,$A422,СВЦЭМ!$B$34:$B$777,O$402)+'СЕТ СН'!$F$16</f>
        <v>0</v>
      </c>
      <c r="P422" s="36">
        <f>SUMIFS(СВЦЭМ!$K$34:$K$777,СВЦЭМ!$A$34:$A$777,$A422,СВЦЭМ!$B$34:$B$777,P$402)+'СЕТ СН'!$F$16</f>
        <v>0</v>
      </c>
      <c r="Q422" s="36">
        <f>SUMIFS(СВЦЭМ!$K$34:$K$777,СВЦЭМ!$A$34:$A$777,$A422,СВЦЭМ!$B$34:$B$777,Q$402)+'СЕТ СН'!$F$16</f>
        <v>0</v>
      </c>
      <c r="R422" s="36">
        <f>SUMIFS(СВЦЭМ!$K$34:$K$777,СВЦЭМ!$A$34:$A$777,$A422,СВЦЭМ!$B$34:$B$777,R$402)+'СЕТ СН'!$F$16</f>
        <v>0</v>
      </c>
      <c r="S422" s="36">
        <f>SUMIFS(СВЦЭМ!$K$34:$K$777,СВЦЭМ!$A$34:$A$777,$A422,СВЦЭМ!$B$34:$B$777,S$402)+'СЕТ СН'!$F$16</f>
        <v>0</v>
      </c>
      <c r="T422" s="36">
        <f>SUMIFS(СВЦЭМ!$K$34:$K$777,СВЦЭМ!$A$34:$A$777,$A422,СВЦЭМ!$B$34:$B$777,T$402)+'СЕТ СН'!$F$16</f>
        <v>0</v>
      </c>
      <c r="U422" s="36">
        <f>SUMIFS(СВЦЭМ!$K$34:$K$777,СВЦЭМ!$A$34:$A$777,$A422,СВЦЭМ!$B$34:$B$777,U$402)+'СЕТ СН'!$F$16</f>
        <v>0</v>
      </c>
      <c r="V422" s="36">
        <f>SUMIFS(СВЦЭМ!$K$34:$K$777,СВЦЭМ!$A$34:$A$777,$A422,СВЦЭМ!$B$34:$B$777,V$402)+'СЕТ СН'!$F$16</f>
        <v>0</v>
      </c>
      <c r="W422" s="36">
        <f>SUMIFS(СВЦЭМ!$K$34:$K$777,СВЦЭМ!$A$34:$A$777,$A422,СВЦЭМ!$B$34:$B$777,W$402)+'СЕТ СН'!$F$16</f>
        <v>0</v>
      </c>
      <c r="X422" s="36">
        <f>SUMIFS(СВЦЭМ!$K$34:$K$777,СВЦЭМ!$A$34:$A$777,$A422,СВЦЭМ!$B$34:$B$777,X$402)+'СЕТ СН'!$F$16</f>
        <v>0</v>
      </c>
      <c r="Y422" s="36">
        <f>SUMIFS(СВЦЭМ!$K$34:$K$777,СВЦЭМ!$A$34:$A$777,$A422,СВЦЭМ!$B$34:$B$777,Y$402)+'СЕТ СН'!$F$16</f>
        <v>0</v>
      </c>
    </row>
    <row r="423" spans="1:25" ht="15.75" hidden="1" x14ac:dyDescent="0.2">
      <c r="A423" s="35">
        <f t="shared" si="11"/>
        <v>44095</v>
      </c>
      <c r="B423" s="36">
        <f>SUMIFS(СВЦЭМ!$K$34:$K$777,СВЦЭМ!$A$34:$A$777,$A423,СВЦЭМ!$B$34:$B$777,B$402)+'СЕТ СН'!$F$16</f>
        <v>0</v>
      </c>
      <c r="C423" s="36">
        <f>SUMIFS(СВЦЭМ!$K$34:$K$777,СВЦЭМ!$A$34:$A$777,$A423,СВЦЭМ!$B$34:$B$777,C$402)+'СЕТ СН'!$F$16</f>
        <v>0</v>
      </c>
      <c r="D423" s="36">
        <f>SUMIFS(СВЦЭМ!$K$34:$K$777,СВЦЭМ!$A$34:$A$777,$A423,СВЦЭМ!$B$34:$B$777,D$402)+'СЕТ СН'!$F$16</f>
        <v>0</v>
      </c>
      <c r="E423" s="36">
        <f>SUMIFS(СВЦЭМ!$K$34:$K$777,СВЦЭМ!$A$34:$A$777,$A423,СВЦЭМ!$B$34:$B$777,E$402)+'СЕТ СН'!$F$16</f>
        <v>0</v>
      </c>
      <c r="F423" s="36">
        <f>SUMIFS(СВЦЭМ!$K$34:$K$777,СВЦЭМ!$A$34:$A$777,$A423,СВЦЭМ!$B$34:$B$777,F$402)+'СЕТ СН'!$F$16</f>
        <v>0</v>
      </c>
      <c r="G423" s="36">
        <f>SUMIFS(СВЦЭМ!$K$34:$K$777,СВЦЭМ!$A$34:$A$777,$A423,СВЦЭМ!$B$34:$B$777,G$402)+'СЕТ СН'!$F$16</f>
        <v>0</v>
      </c>
      <c r="H423" s="36">
        <f>SUMIFS(СВЦЭМ!$K$34:$K$777,СВЦЭМ!$A$34:$A$777,$A423,СВЦЭМ!$B$34:$B$777,H$402)+'СЕТ СН'!$F$16</f>
        <v>0</v>
      </c>
      <c r="I423" s="36">
        <f>SUMIFS(СВЦЭМ!$K$34:$K$777,СВЦЭМ!$A$34:$A$777,$A423,СВЦЭМ!$B$34:$B$777,I$402)+'СЕТ СН'!$F$16</f>
        <v>0</v>
      </c>
      <c r="J423" s="36">
        <f>SUMIFS(СВЦЭМ!$K$34:$K$777,СВЦЭМ!$A$34:$A$777,$A423,СВЦЭМ!$B$34:$B$777,J$402)+'СЕТ СН'!$F$16</f>
        <v>0</v>
      </c>
      <c r="K423" s="36">
        <f>SUMIFS(СВЦЭМ!$K$34:$K$777,СВЦЭМ!$A$34:$A$777,$A423,СВЦЭМ!$B$34:$B$777,K$402)+'СЕТ СН'!$F$16</f>
        <v>0</v>
      </c>
      <c r="L423" s="36">
        <f>SUMIFS(СВЦЭМ!$K$34:$K$777,СВЦЭМ!$A$34:$A$777,$A423,СВЦЭМ!$B$34:$B$777,L$402)+'СЕТ СН'!$F$16</f>
        <v>0</v>
      </c>
      <c r="M423" s="36">
        <f>SUMIFS(СВЦЭМ!$K$34:$K$777,СВЦЭМ!$A$34:$A$777,$A423,СВЦЭМ!$B$34:$B$777,M$402)+'СЕТ СН'!$F$16</f>
        <v>0</v>
      </c>
      <c r="N423" s="36">
        <f>SUMIFS(СВЦЭМ!$K$34:$K$777,СВЦЭМ!$A$34:$A$777,$A423,СВЦЭМ!$B$34:$B$777,N$402)+'СЕТ СН'!$F$16</f>
        <v>0</v>
      </c>
      <c r="O423" s="36">
        <f>SUMIFS(СВЦЭМ!$K$34:$K$777,СВЦЭМ!$A$34:$A$777,$A423,СВЦЭМ!$B$34:$B$777,O$402)+'СЕТ СН'!$F$16</f>
        <v>0</v>
      </c>
      <c r="P423" s="36">
        <f>SUMIFS(СВЦЭМ!$K$34:$K$777,СВЦЭМ!$A$34:$A$777,$A423,СВЦЭМ!$B$34:$B$777,P$402)+'СЕТ СН'!$F$16</f>
        <v>0</v>
      </c>
      <c r="Q423" s="36">
        <f>SUMIFS(СВЦЭМ!$K$34:$K$777,СВЦЭМ!$A$34:$A$777,$A423,СВЦЭМ!$B$34:$B$777,Q$402)+'СЕТ СН'!$F$16</f>
        <v>0</v>
      </c>
      <c r="R423" s="36">
        <f>SUMIFS(СВЦЭМ!$K$34:$K$777,СВЦЭМ!$A$34:$A$777,$A423,СВЦЭМ!$B$34:$B$777,R$402)+'СЕТ СН'!$F$16</f>
        <v>0</v>
      </c>
      <c r="S423" s="36">
        <f>SUMIFS(СВЦЭМ!$K$34:$K$777,СВЦЭМ!$A$34:$A$777,$A423,СВЦЭМ!$B$34:$B$777,S$402)+'СЕТ СН'!$F$16</f>
        <v>0</v>
      </c>
      <c r="T423" s="36">
        <f>SUMIFS(СВЦЭМ!$K$34:$K$777,СВЦЭМ!$A$34:$A$777,$A423,СВЦЭМ!$B$34:$B$777,T$402)+'СЕТ СН'!$F$16</f>
        <v>0</v>
      </c>
      <c r="U423" s="36">
        <f>SUMIFS(СВЦЭМ!$K$34:$K$777,СВЦЭМ!$A$34:$A$777,$A423,СВЦЭМ!$B$34:$B$777,U$402)+'СЕТ СН'!$F$16</f>
        <v>0</v>
      </c>
      <c r="V423" s="36">
        <f>SUMIFS(СВЦЭМ!$K$34:$K$777,СВЦЭМ!$A$34:$A$777,$A423,СВЦЭМ!$B$34:$B$777,V$402)+'СЕТ СН'!$F$16</f>
        <v>0</v>
      </c>
      <c r="W423" s="36">
        <f>SUMIFS(СВЦЭМ!$K$34:$K$777,СВЦЭМ!$A$34:$A$777,$A423,СВЦЭМ!$B$34:$B$777,W$402)+'СЕТ СН'!$F$16</f>
        <v>0</v>
      </c>
      <c r="X423" s="36">
        <f>SUMIFS(СВЦЭМ!$K$34:$K$777,СВЦЭМ!$A$34:$A$777,$A423,СВЦЭМ!$B$34:$B$777,X$402)+'СЕТ СН'!$F$16</f>
        <v>0</v>
      </c>
      <c r="Y423" s="36">
        <f>SUMIFS(СВЦЭМ!$K$34:$K$777,СВЦЭМ!$A$34:$A$777,$A423,СВЦЭМ!$B$34:$B$777,Y$402)+'СЕТ СН'!$F$16</f>
        <v>0</v>
      </c>
    </row>
    <row r="424" spans="1:25" ht="15.75" hidden="1" x14ac:dyDescent="0.2">
      <c r="A424" s="35">
        <f t="shared" si="11"/>
        <v>44096</v>
      </c>
      <c r="B424" s="36">
        <f>SUMIFS(СВЦЭМ!$K$34:$K$777,СВЦЭМ!$A$34:$A$777,$A424,СВЦЭМ!$B$34:$B$777,B$402)+'СЕТ СН'!$F$16</f>
        <v>0</v>
      </c>
      <c r="C424" s="36">
        <f>SUMIFS(СВЦЭМ!$K$34:$K$777,СВЦЭМ!$A$34:$A$777,$A424,СВЦЭМ!$B$34:$B$777,C$402)+'СЕТ СН'!$F$16</f>
        <v>0</v>
      </c>
      <c r="D424" s="36">
        <f>SUMIFS(СВЦЭМ!$K$34:$K$777,СВЦЭМ!$A$34:$A$777,$A424,СВЦЭМ!$B$34:$B$777,D$402)+'СЕТ СН'!$F$16</f>
        <v>0</v>
      </c>
      <c r="E424" s="36">
        <f>SUMIFS(СВЦЭМ!$K$34:$K$777,СВЦЭМ!$A$34:$A$777,$A424,СВЦЭМ!$B$34:$B$777,E$402)+'СЕТ СН'!$F$16</f>
        <v>0</v>
      </c>
      <c r="F424" s="36">
        <f>SUMIFS(СВЦЭМ!$K$34:$K$777,СВЦЭМ!$A$34:$A$777,$A424,СВЦЭМ!$B$34:$B$777,F$402)+'СЕТ СН'!$F$16</f>
        <v>0</v>
      </c>
      <c r="G424" s="36">
        <f>SUMIFS(СВЦЭМ!$K$34:$K$777,СВЦЭМ!$A$34:$A$777,$A424,СВЦЭМ!$B$34:$B$777,G$402)+'СЕТ СН'!$F$16</f>
        <v>0</v>
      </c>
      <c r="H424" s="36">
        <f>SUMIFS(СВЦЭМ!$K$34:$K$777,СВЦЭМ!$A$34:$A$777,$A424,СВЦЭМ!$B$34:$B$777,H$402)+'СЕТ СН'!$F$16</f>
        <v>0</v>
      </c>
      <c r="I424" s="36">
        <f>SUMIFS(СВЦЭМ!$K$34:$K$777,СВЦЭМ!$A$34:$A$777,$A424,СВЦЭМ!$B$34:$B$777,I$402)+'СЕТ СН'!$F$16</f>
        <v>0</v>
      </c>
      <c r="J424" s="36">
        <f>SUMIFS(СВЦЭМ!$K$34:$K$777,СВЦЭМ!$A$34:$A$777,$A424,СВЦЭМ!$B$34:$B$777,J$402)+'СЕТ СН'!$F$16</f>
        <v>0</v>
      </c>
      <c r="K424" s="36">
        <f>SUMIFS(СВЦЭМ!$K$34:$K$777,СВЦЭМ!$A$34:$A$777,$A424,СВЦЭМ!$B$34:$B$777,K$402)+'СЕТ СН'!$F$16</f>
        <v>0</v>
      </c>
      <c r="L424" s="36">
        <f>SUMIFS(СВЦЭМ!$K$34:$K$777,СВЦЭМ!$A$34:$A$777,$A424,СВЦЭМ!$B$34:$B$777,L$402)+'СЕТ СН'!$F$16</f>
        <v>0</v>
      </c>
      <c r="M424" s="36">
        <f>SUMIFS(СВЦЭМ!$K$34:$K$777,СВЦЭМ!$A$34:$A$777,$A424,СВЦЭМ!$B$34:$B$777,M$402)+'СЕТ СН'!$F$16</f>
        <v>0</v>
      </c>
      <c r="N424" s="36">
        <f>SUMIFS(СВЦЭМ!$K$34:$K$777,СВЦЭМ!$A$34:$A$777,$A424,СВЦЭМ!$B$34:$B$777,N$402)+'СЕТ СН'!$F$16</f>
        <v>0</v>
      </c>
      <c r="O424" s="36">
        <f>SUMIFS(СВЦЭМ!$K$34:$K$777,СВЦЭМ!$A$34:$A$777,$A424,СВЦЭМ!$B$34:$B$777,O$402)+'СЕТ СН'!$F$16</f>
        <v>0</v>
      </c>
      <c r="P424" s="36">
        <f>SUMIFS(СВЦЭМ!$K$34:$K$777,СВЦЭМ!$A$34:$A$777,$A424,СВЦЭМ!$B$34:$B$777,P$402)+'СЕТ СН'!$F$16</f>
        <v>0</v>
      </c>
      <c r="Q424" s="36">
        <f>SUMIFS(СВЦЭМ!$K$34:$K$777,СВЦЭМ!$A$34:$A$777,$A424,СВЦЭМ!$B$34:$B$777,Q$402)+'СЕТ СН'!$F$16</f>
        <v>0</v>
      </c>
      <c r="R424" s="36">
        <f>SUMIFS(СВЦЭМ!$K$34:$K$777,СВЦЭМ!$A$34:$A$777,$A424,СВЦЭМ!$B$34:$B$777,R$402)+'СЕТ СН'!$F$16</f>
        <v>0</v>
      </c>
      <c r="S424" s="36">
        <f>SUMIFS(СВЦЭМ!$K$34:$K$777,СВЦЭМ!$A$34:$A$777,$A424,СВЦЭМ!$B$34:$B$777,S$402)+'СЕТ СН'!$F$16</f>
        <v>0</v>
      </c>
      <c r="T424" s="36">
        <f>SUMIFS(СВЦЭМ!$K$34:$K$777,СВЦЭМ!$A$34:$A$777,$A424,СВЦЭМ!$B$34:$B$777,T$402)+'СЕТ СН'!$F$16</f>
        <v>0</v>
      </c>
      <c r="U424" s="36">
        <f>SUMIFS(СВЦЭМ!$K$34:$K$777,СВЦЭМ!$A$34:$A$777,$A424,СВЦЭМ!$B$34:$B$777,U$402)+'СЕТ СН'!$F$16</f>
        <v>0</v>
      </c>
      <c r="V424" s="36">
        <f>SUMIFS(СВЦЭМ!$K$34:$K$777,СВЦЭМ!$A$34:$A$777,$A424,СВЦЭМ!$B$34:$B$777,V$402)+'СЕТ СН'!$F$16</f>
        <v>0</v>
      </c>
      <c r="W424" s="36">
        <f>SUMIFS(СВЦЭМ!$K$34:$K$777,СВЦЭМ!$A$34:$A$777,$A424,СВЦЭМ!$B$34:$B$777,W$402)+'СЕТ СН'!$F$16</f>
        <v>0</v>
      </c>
      <c r="X424" s="36">
        <f>SUMIFS(СВЦЭМ!$K$34:$K$777,СВЦЭМ!$A$34:$A$777,$A424,СВЦЭМ!$B$34:$B$777,X$402)+'СЕТ СН'!$F$16</f>
        <v>0</v>
      </c>
      <c r="Y424" s="36">
        <f>SUMIFS(СВЦЭМ!$K$34:$K$777,СВЦЭМ!$A$34:$A$777,$A424,СВЦЭМ!$B$34:$B$777,Y$402)+'СЕТ СН'!$F$16</f>
        <v>0</v>
      </c>
    </row>
    <row r="425" spans="1:25" ht="15.75" hidden="1" x14ac:dyDescent="0.2">
      <c r="A425" s="35">
        <f t="shared" si="11"/>
        <v>44097</v>
      </c>
      <c r="B425" s="36">
        <f>SUMIFS(СВЦЭМ!$K$34:$K$777,СВЦЭМ!$A$34:$A$777,$A425,СВЦЭМ!$B$34:$B$777,B$402)+'СЕТ СН'!$F$16</f>
        <v>0</v>
      </c>
      <c r="C425" s="36">
        <f>SUMIFS(СВЦЭМ!$K$34:$K$777,СВЦЭМ!$A$34:$A$777,$A425,СВЦЭМ!$B$34:$B$777,C$402)+'СЕТ СН'!$F$16</f>
        <v>0</v>
      </c>
      <c r="D425" s="36">
        <f>SUMIFS(СВЦЭМ!$K$34:$K$777,СВЦЭМ!$A$34:$A$777,$A425,СВЦЭМ!$B$34:$B$777,D$402)+'СЕТ СН'!$F$16</f>
        <v>0</v>
      </c>
      <c r="E425" s="36">
        <f>SUMIFS(СВЦЭМ!$K$34:$K$777,СВЦЭМ!$A$34:$A$777,$A425,СВЦЭМ!$B$34:$B$777,E$402)+'СЕТ СН'!$F$16</f>
        <v>0</v>
      </c>
      <c r="F425" s="36">
        <f>SUMIFS(СВЦЭМ!$K$34:$K$777,СВЦЭМ!$A$34:$A$777,$A425,СВЦЭМ!$B$34:$B$777,F$402)+'СЕТ СН'!$F$16</f>
        <v>0</v>
      </c>
      <c r="G425" s="36">
        <f>SUMIFS(СВЦЭМ!$K$34:$K$777,СВЦЭМ!$A$34:$A$777,$A425,СВЦЭМ!$B$34:$B$777,G$402)+'СЕТ СН'!$F$16</f>
        <v>0</v>
      </c>
      <c r="H425" s="36">
        <f>SUMIFS(СВЦЭМ!$K$34:$K$777,СВЦЭМ!$A$34:$A$777,$A425,СВЦЭМ!$B$34:$B$777,H$402)+'СЕТ СН'!$F$16</f>
        <v>0</v>
      </c>
      <c r="I425" s="36">
        <f>SUMIFS(СВЦЭМ!$K$34:$K$777,СВЦЭМ!$A$34:$A$777,$A425,СВЦЭМ!$B$34:$B$777,I$402)+'СЕТ СН'!$F$16</f>
        <v>0</v>
      </c>
      <c r="J425" s="36">
        <f>SUMIFS(СВЦЭМ!$K$34:$K$777,СВЦЭМ!$A$34:$A$777,$A425,СВЦЭМ!$B$34:$B$777,J$402)+'СЕТ СН'!$F$16</f>
        <v>0</v>
      </c>
      <c r="K425" s="36">
        <f>SUMIFS(СВЦЭМ!$K$34:$K$777,СВЦЭМ!$A$34:$A$777,$A425,СВЦЭМ!$B$34:$B$777,K$402)+'СЕТ СН'!$F$16</f>
        <v>0</v>
      </c>
      <c r="L425" s="36">
        <f>SUMIFS(СВЦЭМ!$K$34:$K$777,СВЦЭМ!$A$34:$A$777,$A425,СВЦЭМ!$B$34:$B$777,L$402)+'СЕТ СН'!$F$16</f>
        <v>0</v>
      </c>
      <c r="M425" s="36">
        <f>SUMIFS(СВЦЭМ!$K$34:$K$777,СВЦЭМ!$A$34:$A$777,$A425,СВЦЭМ!$B$34:$B$777,M$402)+'СЕТ СН'!$F$16</f>
        <v>0</v>
      </c>
      <c r="N425" s="36">
        <f>SUMIFS(СВЦЭМ!$K$34:$K$777,СВЦЭМ!$A$34:$A$777,$A425,СВЦЭМ!$B$34:$B$777,N$402)+'СЕТ СН'!$F$16</f>
        <v>0</v>
      </c>
      <c r="O425" s="36">
        <f>SUMIFS(СВЦЭМ!$K$34:$K$777,СВЦЭМ!$A$34:$A$777,$A425,СВЦЭМ!$B$34:$B$777,O$402)+'СЕТ СН'!$F$16</f>
        <v>0</v>
      </c>
      <c r="P425" s="36">
        <f>SUMIFS(СВЦЭМ!$K$34:$K$777,СВЦЭМ!$A$34:$A$777,$A425,СВЦЭМ!$B$34:$B$777,P$402)+'СЕТ СН'!$F$16</f>
        <v>0</v>
      </c>
      <c r="Q425" s="36">
        <f>SUMIFS(СВЦЭМ!$K$34:$K$777,СВЦЭМ!$A$34:$A$777,$A425,СВЦЭМ!$B$34:$B$777,Q$402)+'СЕТ СН'!$F$16</f>
        <v>0</v>
      </c>
      <c r="R425" s="36">
        <f>SUMIFS(СВЦЭМ!$K$34:$K$777,СВЦЭМ!$A$34:$A$777,$A425,СВЦЭМ!$B$34:$B$777,R$402)+'СЕТ СН'!$F$16</f>
        <v>0</v>
      </c>
      <c r="S425" s="36">
        <f>SUMIFS(СВЦЭМ!$K$34:$K$777,СВЦЭМ!$A$34:$A$777,$A425,СВЦЭМ!$B$34:$B$777,S$402)+'СЕТ СН'!$F$16</f>
        <v>0</v>
      </c>
      <c r="T425" s="36">
        <f>SUMIFS(СВЦЭМ!$K$34:$K$777,СВЦЭМ!$A$34:$A$777,$A425,СВЦЭМ!$B$34:$B$777,T$402)+'СЕТ СН'!$F$16</f>
        <v>0</v>
      </c>
      <c r="U425" s="36">
        <f>SUMIFS(СВЦЭМ!$K$34:$K$777,СВЦЭМ!$A$34:$A$777,$A425,СВЦЭМ!$B$34:$B$777,U$402)+'СЕТ СН'!$F$16</f>
        <v>0</v>
      </c>
      <c r="V425" s="36">
        <f>SUMIFS(СВЦЭМ!$K$34:$K$777,СВЦЭМ!$A$34:$A$777,$A425,СВЦЭМ!$B$34:$B$777,V$402)+'СЕТ СН'!$F$16</f>
        <v>0</v>
      </c>
      <c r="W425" s="36">
        <f>SUMIFS(СВЦЭМ!$K$34:$K$777,СВЦЭМ!$A$34:$A$777,$A425,СВЦЭМ!$B$34:$B$777,W$402)+'СЕТ СН'!$F$16</f>
        <v>0</v>
      </c>
      <c r="X425" s="36">
        <f>SUMIFS(СВЦЭМ!$K$34:$K$777,СВЦЭМ!$A$34:$A$777,$A425,СВЦЭМ!$B$34:$B$777,X$402)+'СЕТ СН'!$F$16</f>
        <v>0</v>
      </c>
      <c r="Y425" s="36">
        <f>SUMIFS(СВЦЭМ!$K$34:$K$777,СВЦЭМ!$A$34:$A$777,$A425,СВЦЭМ!$B$34:$B$777,Y$402)+'СЕТ СН'!$F$16</f>
        <v>0</v>
      </c>
    </row>
    <row r="426" spans="1:25" ht="15.75" hidden="1" x14ac:dyDescent="0.2">
      <c r="A426" s="35">
        <f t="shared" si="11"/>
        <v>44098</v>
      </c>
      <c r="B426" s="36">
        <f>SUMIFS(СВЦЭМ!$K$34:$K$777,СВЦЭМ!$A$34:$A$777,$A426,СВЦЭМ!$B$34:$B$777,B$402)+'СЕТ СН'!$F$16</f>
        <v>0</v>
      </c>
      <c r="C426" s="36">
        <f>SUMIFS(СВЦЭМ!$K$34:$K$777,СВЦЭМ!$A$34:$A$777,$A426,СВЦЭМ!$B$34:$B$777,C$402)+'СЕТ СН'!$F$16</f>
        <v>0</v>
      </c>
      <c r="D426" s="36">
        <f>SUMIFS(СВЦЭМ!$K$34:$K$777,СВЦЭМ!$A$34:$A$777,$A426,СВЦЭМ!$B$34:$B$777,D$402)+'СЕТ СН'!$F$16</f>
        <v>0</v>
      </c>
      <c r="E426" s="36">
        <f>SUMIFS(СВЦЭМ!$K$34:$K$777,СВЦЭМ!$A$34:$A$777,$A426,СВЦЭМ!$B$34:$B$777,E$402)+'СЕТ СН'!$F$16</f>
        <v>0</v>
      </c>
      <c r="F426" s="36">
        <f>SUMIFS(СВЦЭМ!$K$34:$K$777,СВЦЭМ!$A$34:$A$777,$A426,СВЦЭМ!$B$34:$B$777,F$402)+'СЕТ СН'!$F$16</f>
        <v>0</v>
      </c>
      <c r="G426" s="36">
        <f>SUMIFS(СВЦЭМ!$K$34:$K$777,СВЦЭМ!$A$34:$A$777,$A426,СВЦЭМ!$B$34:$B$777,G$402)+'СЕТ СН'!$F$16</f>
        <v>0</v>
      </c>
      <c r="H426" s="36">
        <f>SUMIFS(СВЦЭМ!$K$34:$K$777,СВЦЭМ!$A$34:$A$777,$A426,СВЦЭМ!$B$34:$B$777,H$402)+'СЕТ СН'!$F$16</f>
        <v>0</v>
      </c>
      <c r="I426" s="36">
        <f>SUMIFS(СВЦЭМ!$K$34:$K$777,СВЦЭМ!$A$34:$A$777,$A426,СВЦЭМ!$B$34:$B$777,I$402)+'СЕТ СН'!$F$16</f>
        <v>0</v>
      </c>
      <c r="J426" s="36">
        <f>SUMIFS(СВЦЭМ!$K$34:$K$777,СВЦЭМ!$A$34:$A$777,$A426,СВЦЭМ!$B$34:$B$777,J$402)+'СЕТ СН'!$F$16</f>
        <v>0</v>
      </c>
      <c r="K426" s="36">
        <f>SUMIFS(СВЦЭМ!$K$34:$K$777,СВЦЭМ!$A$34:$A$777,$A426,СВЦЭМ!$B$34:$B$777,K$402)+'СЕТ СН'!$F$16</f>
        <v>0</v>
      </c>
      <c r="L426" s="36">
        <f>SUMIFS(СВЦЭМ!$K$34:$K$777,СВЦЭМ!$A$34:$A$777,$A426,СВЦЭМ!$B$34:$B$777,L$402)+'СЕТ СН'!$F$16</f>
        <v>0</v>
      </c>
      <c r="M426" s="36">
        <f>SUMIFS(СВЦЭМ!$K$34:$K$777,СВЦЭМ!$A$34:$A$777,$A426,СВЦЭМ!$B$34:$B$777,M$402)+'СЕТ СН'!$F$16</f>
        <v>0</v>
      </c>
      <c r="N426" s="36">
        <f>SUMIFS(СВЦЭМ!$K$34:$K$777,СВЦЭМ!$A$34:$A$777,$A426,СВЦЭМ!$B$34:$B$777,N$402)+'СЕТ СН'!$F$16</f>
        <v>0</v>
      </c>
      <c r="O426" s="36">
        <f>SUMIFS(СВЦЭМ!$K$34:$K$777,СВЦЭМ!$A$34:$A$777,$A426,СВЦЭМ!$B$34:$B$777,O$402)+'СЕТ СН'!$F$16</f>
        <v>0</v>
      </c>
      <c r="P426" s="36">
        <f>SUMIFS(СВЦЭМ!$K$34:$K$777,СВЦЭМ!$A$34:$A$777,$A426,СВЦЭМ!$B$34:$B$777,P$402)+'СЕТ СН'!$F$16</f>
        <v>0</v>
      </c>
      <c r="Q426" s="36">
        <f>SUMIFS(СВЦЭМ!$K$34:$K$777,СВЦЭМ!$A$34:$A$777,$A426,СВЦЭМ!$B$34:$B$777,Q$402)+'СЕТ СН'!$F$16</f>
        <v>0</v>
      </c>
      <c r="R426" s="36">
        <f>SUMIFS(СВЦЭМ!$K$34:$K$777,СВЦЭМ!$A$34:$A$777,$A426,СВЦЭМ!$B$34:$B$777,R$402)+'СЕТ СН'!$F$16</f>
        <v>0</v>
      </c>
      <c r="S426" s="36">
        <f>SUMIFS(СВЦЭМ!$K$34:$K$777,СВЦЭМ!$A$34:$A$777,$A426,СВЦЭМ!$B$34:$B$777,S$402)+'СЕТ СН'!$F$16</f>
        <v>0</v>
      </c>
      <c r="T426" s="36">
        <f>SUMIFS(СВЦЭМ!$K$34:$K$777,СВЦЭМ!$A$34:$A$777,$A426,СВЦЭМ!$B$34:$B$777,T$402)+'СЕТ СН'!$F$16</f>
        <v>0</v>
      </c>
      <c r="U426" s="36">
        <f>SUMIFS(СВЦЭМ!$K$34:$K$777,СВЦЭМ!$A$34:$A$777,$A426,СВЦЭМ!$B$34:$B$777,U$402)+'СЕТ СН'!$F$16</f>
        <v>0</v>
      </c>
      <c r="V426" s="36">
        <f>SUMIFS(СВЦЭМ!$K$34:$K$777,СВЦЭМ!$A$34:$A$777,$A426,СВЦЭМ!$B$34:$B$777,V$402)+'СЕТ СН'!$F$16</f>
        <v>0</v>
      </c>
      <c r="W426" s="36">
        <f>SUMIFS(СВЦЭМ!$K$34:$K$777,СВЦЭМ!$A$34:$A$777,$A426,СВЦЭМ!$B$34:$B$777,W$402)+'СЕТ СН'!$F$16</f>
        <v>0</v>
      </c>
      <c r="X426" s="36">
        <f>SUMIFS(СВЦЭМ!$K$34:$K$777,СВЦЭМ!$A$34:$A$777,$A426,СВЦЭМ!$B$34:$B$777,X$402)+'СЕТ СН'!$F$16</f>
        <v>0</v>
      </c>
      <c r="Y426" s="36">
        <f>SUMIFS(СВЦЭМ!$K$34:$K$777,СВЦЭМ!$A$34:$A$777,$A426,СВЦЭМ!$B$34:$B$777,Y$402)+'СЕТ СН'!$F$16</f>
        <v>0</v>
      </c>
    </row>
    <row r="427" spans="1:25" ht="15.75" hidden="1" x14ac:dyDescent="0.2">
      <c r="A427" s="35">
        <f t="shared" si="11"/>
        <v>44099</v>
      </c>
      <c r="B427" s="36">
        <f>SUMIFS(СВЦЭМ!$K$34:$K$777,СВЦЭМ!$A$34:$A$777,$A427,СВЦЭМ!$B$34:$B$777,B$402)+'СЕТ СН'!$F$16</f>
        <v>0</v>
      </c>
      <c r="C427" s="36">
        <f>SUMIFS(СВЦЭМ!$K$34:$K$777,СВЦЭМ!$A$34:$A$777,$A427,СВЦЭМ!$B$34:$B$777,C$402)+'СЕТ СН'!$F$16</f>
        <v>0</v>
      </c>
      <c r="D427" s="36">
        <f>SUMIFS(СВЦЭМ!$K$34:$K$777,СВЦЭМ!$A$34:$A$777,$A427,СВЦЭМ!$B$34:$B$777,D$402)+'СЕТ СН'!$F$16</f>
        <v>0</v>
      </c>
      <c r="E427" s="36">
        <f>SUMIFS(СВЦЭМ!$K$34:$K$777,СВЦЭМ!$A$34:$A$777,$A427,СВЦЭМ!$B$34:$B$777,E$402)+'СЕТ СН'!$F$16</f>
        <v>0</v>
      </c>
      <c r="F427" s="36">
        <f>SUMIFS(СВЦЭМ!$K$34:$K$777,СВЦЭМ!$A$34:$A$777,$A427,СВЦЭМ!$B$34:$B$777,F$402)+'СЕТ СН'!$F$16</f>
        <v>0</v>
      </c>
      <c r="G427" s="36">
        <f>SUMIFS(СВЦЭМ!$K$34:$K$777,СВЦЭМ!$A$34:$A$777,$A427,СВЦЭМ!$B$34:$B$777,G$402)+'СЕТ СН'!$F$16</f>
        <v>0</v>
      </c>
      <c r="H427" s="36">
        <f>SUMIFS(СВЦЭМ!$K$34:$K$777,СВЦЭМ!$A$34:$A$777,$A427,СВЦЭМ!$B$34:$B$777,H$402)+'СЕТ СН'!$F$16</f>
        <v>0</v>
      </c>
      <c r="I427" s="36">
        <f>SUMIFS(СВЦЭМ!$K$34:$K$777,СВЦЭМ!$A$34:$A$777,$A427,СВЦЭМ!$B$34:$B$777,I$402)+'СЕТ СН'!$F$16</f>
        <v>0</v>
      </c>
      <c r="J427" s="36">
        <f>SUMIFS(СВЦЭМ!$K$34:$K$777,СВЦЭМ!$A$34:$A$777,$A427,СВЦЭМ!$B$34:$B$777,J$402)+'СЕТ СН'!$F$16</f>
        <v>0</v>
      </c>
      <c r="K427" s="36">
        <f>SUMIFS(СВЦЭМ!$K$34:$K$777,СВЦЭМ!$A$34:$A$777,$A427,СВЦЭМ!$B$34:$B$777,K$402)+'СЕТ СН'!$F$16</f>
        <v>0</v>
      </c>
      <c r="L427" s="36">
        <f>SUMIFS(СВЦЭМ!$K$34:$K$777,СВЦЭМ!$A$34:$A$777,$A427,СВЦЭМ!$B$34:$B$777,L$402)+'СЕТ СН'!$F$16</f>
        <v>0</v>
      </c>
      <c r="M427" s="36">
        <f>SUMIFS(СВЦЭМ!$K$34:$K$777,СВЦЭМ!$A$34:$A$777,$A427,СВЦЭМ!$B$34:$B$777,M$402)+'СЕТ СН'!$F$16</f>
        <v>0</v>
      </c>
      <c r="N427" s="36">
        <f>SUMIFS(СВЦЭМ!$K$34:$K$777,СВЦЭМ!$A$34:$A$777,$A427,СВЦЭМ!$B$34:$B$777,N$402)+'СЕТ СН'!$F$16</f>
        <v>0</v>
      </c>
      <c r="O427" s="36">
        <f>SUMIFS(СВЦЭМ!$K$34:$K$777,СВЦЭМ!$A$34:$A$777,$A427,СВЦЭМ!$B$34:$B$777,O$402)+'СЕТ СН'!$F$16</f>
        <v>0</v>
      </c>
      <c r="P427" s="36">
        <f>SUMIFS(СВЦЭМ!$K$34:$K$777,СВЦЭМ!$A$34:$A$777,$A427,СВЦЭМ!$B$34:$B$777,P$402)+'СЕТ СН'!$F$16</f>
        <v>0</v>
      </c>
      <c r="Q427" s="36">
        <f>SUMIFS(СВЦЭМ!$K$34:$K$777,СВЦЭМ!$A$34:$A$777,$A427,СВЦЭМ!$B$34:$B$777,Q$402)+'СЕТ СН'!$F$16</f>
        <v>0</v>
      </c>
      <c r="R427" s="36">
        <f>SUMIFS(СВЦЭМ!$K$34:$K$777,СВЦЭМ!$A$34:$A$777,$A427,СВЦЭМ!$B$34:$B$777,R$402)+'СЕТ СН'!$F$16</f>
        <v>0</v>
      </c>
      <c r="S427" s="36">
        <f>SUMIFS(СВЦЭМ!$K$34:$K$777,СВЦЭМ!$A$34:$A$777,$A427,СВЦЭМ!$B$34:$B$777,S$402)+'СЕТ СН'!$F$16</f>
        <v>0</v>
      </c>
      <c r="T427" s="36">
        <f>SUMIFS(СВЦЭМ!$K$34:$K$777,СВЦЭМ!$A$34:$A$777,$A427,СВЦЭМ!$B$34:$B$777,T$402)+'СЕТ СН'!$F$16</f>
        <v>0</v>
      </c>
      <c r="U427" s="36">
        <f>SUMIFS(СВЦЭМ!$K$34:$K$777,СВЦЭМ!$A$34:$A$777,$A427,СВЦЭМ!$B$34:$B$777,U$402)+'СЕТ СН'!$F$16</f>
        <v>0</v>
      </c>
      <c r="V427" s="36">
        <f>SUMIFS(СВЦЭМ!$K$34:$K$777,СВЦЭМ!$A$34:$A$777,$A427,СВЦЭМ!$B$34:$B$777,V$402)+'СЕТ СН'!$F$16</f>
        <v>0</v>
      </c>
      <c r="W427" s="36">
        <f>SUMIFS(СВЦЭМ!$K$34:$K$777,СВЦЭМ!$A$34:$A$777,$A427,СВЦЭМ!$B$34:$B$777,W$402)+'СЕТ СН'!$F$16</f>
        <v>0</v>
      </c>
      <c r="X427" s="36">
        <f>SUMIFS(СВЦЭМ!$K$34:$K$777,СВЦЭМ!$A$34:$A$777,$A427,СВЦЭМ!$B$34:$B$777,X$402)+'СЕТ СН'!$F$16</f>
        <v>0</v>
      </c>
      <c r="Y427" s="36">
        <f>SUMIFS(СВЦЭМ!$K$34:$K$777,СВЦЭМ!$A$34:$A$777,$A427,СВЦЭМ!$B$34:$B$777,Y$402)+'СЕТ СН'!$F$16</f>
        <v>0</v>
      </c>
    </row>
    <row r="428" spans="1:25" ht="15.75" hidden="1" x14ac:dyDescent="0.2">
      <c r="A428" s="35">
        <f t="shared" si="11"/>
        <v>44100</v>
      </c>
      <c r="B428" s="36">
        <f>SUMIFS(СВЦЭМ!$K$34:$K$777,СВЦЭМ!$A$34:$A$777,$A428,СВЦЭМ!$B$34:$B$777,B$402)+'СЕТ СН'!$F$16</f>
        <v>0</v>
      </c>
      <c r="C428" s="36">
        <f>SUMIFS(СВЦЭМ!$K$34:$K$777,СВЦЭМ!$A$34:$A$777,$A428,СВЦЭМ!$B$34:$B$777,C$402)+'СЕТ СН'!$F$16</f>
        <v>0</v>
      </c>
      <c r="D428" s="36">
        <f>SUMIFS(СВЦЭМ!$K$34:$K$777,СВЦЭМ!$A$34:$A$777,$A428,СВЦЭМ!$B$34:$B$777,D$402)+'СЕТ СН'!$F$16</f>
        <v>0</v>
      </c>
      <c r="E428" s="36">
        <f>SUMIFS(СВЦЭМ!$K$34:$K$777,СВЦЭМ!$A$34:$A$777,$A428,СВЦЭМ!$B$34:$B$777,E$402)+'СЕТ СН'!$F$16</f>
        <v>0</v>
      </c>
      <c r="F428" s="36">
        <f>SUMIFS(СВЦЭМ!$K$34:$K$777,СВЦЭМ!$A$34:$A$777,$A428,СВЦЭМ!$B$34:$B$777,F$402)+'СЕТ СН'!$F$16</f>
        <v>0</v>
      </c>
      <c r="G428" s="36">
        <f>SUMIFS(СВЦЭМ!$K$34:$K$777,СВЦЭМ!$A$34:$A$777,$A428,СВЦЭМ!$B$34:$B$777,G$402)+'СЕТ СН'!$F$16</f>
        <v>0</v>
      </c>
      <c r="H428" s="36">
        <f>SUMIFS(СВЦЭМ!$K$34:$K$777,СВЦЭМ!$A$34:$A$777,$A428,СВЦЭМ!$B$34:$B$777,H$402)+'СЕТ СН'!$F$16</f>
        <v>0</v>
      </c>
      <c r="I428" s="36">
        <f>SUMIFS(СВЦЭМ!$K$34:$K$777,СВЦЭМ!$A$34:$A$777,$A428,СВЦЭМ!$B$34:$B$777,I$402)+'СЕТ СН'!$F$16</f>
        <v>0</v>
      </c>
      <c r="J428" s="36">
        <f>SUMIFS(СВЦЭМ!$K$34:$K$777,СВЦЭМ!$A$34:$A$777,$A428,СВЦЭМ!$B$34:$B$777,J$402)+'СЕТ СН'!$F$16</f>
        <v>0</v>
      </c>
      <c r="K428" s="36">
        <f>SUMIFS(СВЦЭМ!$K$34:$K$777,СВЦЭМ!$A$34:$A$777,$A428,СВЦЭМ!$B$34:$B$777,K$402)+'СЕТ СН'!$F$16</f>
        <v>0</v>
      </c>
      <c r="L428" s="36">
        <f>SUMIFS(СВЦЭМ!$K$34:$K$777,СВЦЭМ!$A$34:$A$777,$A428,СВЦЭМ!$B$34:$B$777,L$402)+'СЕТ СН'!$F$16</f>
        <v>0</v>
      </c>
      <c r="M428" s="36">
        <f>SUMIFS(СВЦЭМ!$K$34:$K$777,СВЦЭМ!$A$34:$A$777,$A428,СВЦЭМ!$B$34:$B$777,M$402)+'СЕТ СН'!$F$16</f>
        <v>0</v>
      </c>
      <c r="N428" s="36">
        <f>SUMIFS(СВЦЭМ!$K$34:$K$777,СВЦЭМ!$A$34:$A$777,$A428,СВЦЭМ!$B$34:$B$777,N$402)+'СЕТ СН'!$F$16</f>
        <v>0</v>
      </c>
      <c r="O428" s="36">
        <f>SUMIFS(СВЦЭМ!$K$34:$K$777,СВЦЭМ!$A$34:$A$777,$A428,СВЦЭМ!$B$34:$B$777,O$402)+'СЕТ СН'!$F$16</f>
        <v>0</v>
      </c>
      <c r="P428" s="36">
        <f>SUMIFS(СВЦЭМ!$K$34:$K$777,СВЦЭМ!$A$34:$A$777,$A428,СВЦЭМ!$B$34:$B$777,P$402)+'СЕТ СН'!$F$16</f>
        <v>0</v>
      </c>
      <c r="Q428" s="36">
        <f>SUMIFS(СВЦЭМ!$K$34:$K$777,СВЦЭМ!$A$34:$A$777,$A428,СВЦЭМ!$B$34:$B$777,Q$402)+'СЕТ СН'!$F$16</f>
        <v>0</v>
      </c>
      <c r="R428" s="36">
        <f>SUMIFS(СВЦЭМ!$K$34:$K$777,СВЦЭМ!$A$34:$A$777,$A428,СВЦЭМ!$B$34:$B$777,R$402)+'СЕТ СН'!$F$16</f>
        <v>0</v>
      </c>
      <c r="S428" s="36">
        <f>SUMIFS(СВЦЭМ!$K$34:$K$777,СВЦЭМ!$A$34:$A$777,$A428,СВЦЭМ!$B$34:$B$777,S$402)+'СЕТ СН'!$F$16</f>
        <v>0</v>
      </c>
      <c r="T428" s="36">
        <f>SUMIFS(СВЦЭМ!$K$34:$K$777,СВЦЭМ!$A$34:$A$777,$A428,СВЦЭМ!$B$34:$B$777,T$402)+'СЕТ СН'!$F$16</f>
        <v>0</v>
      </c>
      <c r="U428" s="36">
        <f>SUMIFS(СВЦЭМ!$K$34:$K$777,СВЦЭМ!$A$34:$A$777,$A428,СВЦЭМ!$B$34:$B$777,U$402)+'СЕТ СН'!$F$16</f>
        <v>0</v>
      </c>
      <c r="V428" s="36">
        <f>SUMIFS(СВЦЭМ!$K$34:$K$777,СВЦЭМ!$A$34:$A$777,$A428,СВЦЭМ!$B$34:$B$777,V$402)+'СЕТ СН'!$F$16</f>
        <v>0</v>
      </c>
      <c r="W428" s="36">
        <f>SUMIFS(СВЦЭМ!$K$34:$K$777,СВЦЭМ!$A$34:$A$777,$A428,СВЦЭМ!$B$34:$B$777,W$402)+'СЕТ СН'!$F$16</f>
        <v>0</v>
      </c>
      <c r="X428" s="36">
        <f>SUMIFS(СВЦЭМ!$K$34:$K$777,СВЦЭМ!$A$34:$A$777,$A428,СВЦЭМ!$B$34:$B$777,X$402)+'СЕТ СН'!$F$16</f>
        <v>0</v>
      </c>
      <c r="Y428" s="36">
        <f>SUMIFS(СВЦЭМ!$K$34:$K$777,СВЦЭМ!$A$34:$A$777,$A428,СВЦЭМ!$B$34:$B$777,Y$402)+'СЕТ СН'!$F$16</f>
        <v>0</v>
      </c>
    </row>
    <row r="429" spans="1:25" ht="15.75" hidden="1" x14ac:dyDescent="0.2">
      <c r="A429" s="35">
        <f t="shared" si="11"/>
        <v>44101</v>
      </c>
      <c r="B429" s="36">
        <f>SUMIFS(СВЦЭМ!$K$34:$K$777,СВЦЭМ!$A$34:$A$777,$A429,СВЦЭМ!$B$34:$B$777,B$402)+'СЕТ СН'!$F$16</f>
        <v>0</v>
      </c>
      <c r="C429" s="36">
        <f>SUMIFS(СВЦЭМ!$K$34:$K$777,СВЦЭМ!$A$34:$A$777,$A429,СВЦЭМ!$B$34:$B$777,C$402)+'СЕТ СН'!$F$16</f>
        <v>0</v>
      </c>
      <c r="D429" s="36">
        <f>SUMIFS(СВЦЭМ!$K$34:$K$777,СВЦЭМ!$A$34:$A$777,$A429,СВЦЭМ!$B$34:$B$777,D$402)+'СЕТ СН'!$F$16</f>
        <v>0</v>
      </c>
      <c r="E429" s="36">
        <f>SUMIFS(СВЦЭМ!$K$34:$K$777,СВЦЭМ!$A$34:$A$777,$A429,СВЦЭМ!$B$34:$B$777,E$402)+'СЕТ СН'!$F$16</f>
        <v>0</v>
      </c>
      <c r="F429" s="36">
        <f>SUMIFS(СВЦЭМ!$K$34:$K$777,СВЦЭМ!$A$34:$A$777,$A429,СВЦЭМ!$B$34:$B$777,F$402)+'СЕТ СН'!$F$16</f>
        <v>0</v>
      </c>
      <c r="G429" s="36">
        <f>SUMIFS(СВЦЭМ!$K$34:$K$777,СВЦЭМ!$A$34:$A$777,$A429,СВЦЭМ!$B$34:$B$777,G$402)+'СЕТ СН'!$F$16</f>
        <v>0</v>
      </c>
      <c r="H429" s="36">
        <f>SUMIFS(СВЦЭМ!$K$34:$K$777,СВЦЭМ!$A$34:$A$777,$A429,СВЦЭМ!$B$34:$B$777,H$402)+'СЕТ СН'!$F$16</f>
        <v>0</v>
      </c>
      <c r="I429" s="36">
        <f>SUMIFS(СВЦЭМ!$K$34:$K$777,СВЦЭМ!$A$34:$A$777,$A429,СВЦЭМ!$B$34:$B$777,I$402)+'СЕТ СН'!$F$16</f>
        <v>0</v>
      </c>
      <c r="J429" s="36">
        <f>SUMIFS(СВЦЭМ!$K$34:$K$777,СВЦЭМ!$A$34:$A$777,$A429,СВЦЭМ!$B$34:$B$777,J$402)+'СЕТ СН'!$F$16</f>
        <v>0</v>
      </c>
      <c r="K429" s="36">
        <f>SUMIFS(СВЦЭМ!$K$34:$K$777,СВЦЭМ!$A$34:$A$777,$A429,СВЦЭМ!$B$34:$B$777,K$402)+'СЕТ СН'!$F$16</f>
        <v>0</v>
      </c>
      <c r="L429" s="36">
        <f>SUMIFS(СВЦЭМ!$K$34:$K$777,СВЦЭМ!$A$34:$A$777,$A429,СВЦЭМ!$B$34:$B$777,L$402)+'СЕТ СН'!$F$16</f>
        <v>0</v>
      </c>
      <c r="M429" s="36">
        <f>SUMIFS(СВЦЭМ!$K$34:$K$777,СВЦЭМ!$A$34:$A$777,$A429,СВЦЭМ!$B$34:$B$777,M$402)+'СЕТ СН'!$F$16</f>
        <v>0</v>
      </c>
      <c r="N429" s="36">
        <f>SUMIFS(СВЦЭМ!$K$34:$K$777,СВЦЭМ!$A$34:$A$777,$A429,СВЦЭМ!$B$34:$B$777,N$402)+'СЕТ СН'!$F$16</f>
        <v>0</v>
      </c>
      <c r="O429" s="36">
        <f>SUMIFS(СВЦЭМ!$K$34:$K$777,СВЦЭМ!$A$34:$A$777,$A429,СВЦЭМ!$B$34:$B$777,O$402)+'СЕТ СН'!$F$16</f>
        <v>0</v>
      </c>
      <c r="P429" s="36">
        <f>SUMIFS(СВЦЭМ!$K$34:$K$777,СВЦЭМ!$A$34:$A$777,$A429,СВЦЭМ!$B$34:$B$777,P$402)+'СЕТ СН'!$F$16</f>
        <v>0</v>
      </c>
      <c r="Q429" s="36">
        <f>SUMIFS(СВЦЭМ!$K$34:$K$777,СВЦЭМ!$A$34:$A$777,$A429,СВЦЭМ!$B$34:$B$777,Q$402)+'СЕТ СН'!$F$16</f>
        <v>0</v>
      </c>
      <c r="R429" s="36">
        <f>SUMIFS(СВЦЭМ!$K$34:$K$777,СВЦЭМ!$A$34:$A$777,$A429,СВЦЭМ!$B$34:$B$777,R$402)+'СЕТ СН'!$F$16</f>
        <v>0</v>
      </c>
      <c r="S429" s="36">
        <f>SUMIFS(СВЦЭМ!$K$34:$K$777,СВЦЭМ!$A$34:$A$777,$A429,СВЦЭМ!$B$34:$B$777,S$402)+'СЕТ СН'!$F$16</f>
        <v>0</v>
      </c>
      <c r="T429" s="36">
        <f>SUMIFS(СВЦЭМ!$K$34:$K$777,СВЦЭМ!$A$34:$A$777,$A429,СВЦЭМ!$B$34:$B$777,T$402)+'СЕТ СН'!$F$16</f>
        <v>0</v>
      </c>
      <c r="U429" s="36">
        <f>SUMIFS(СВЦЭМ!$K$34:$K$777,СВЦЭМ!$A$34:$A$777,$A429,СВЦЭМ!$B$34:$B$777,U$402)+'СЕТ СН'!$F$16</f>
        <v>0</v>
      </c>
      <c r="V429" s="36">
        <f>SUMIFS(СВЦЭМ!$K$34:$K$777,СВЦЭМ!$A$34:$A$777,$A429,СВЦЭМ!$B$34:$B$777,V$402)+'СЕТ СН'!$F$16</f>
        <v>0</v>
      </c>
      <c r="W429" s="36">
        <f>SUMIFS(СВЦЭМ!$K$34:$K$777,СВЦЭМ!$A$34:$A$777,$A429,СВЦЭМ!$B$34:$B$777,W$402)+'СЕТ СН'!$F$16</f>
        <v>0</v>
      </c>
      <c r="X429" s="36">
        <f>SUMIFS(СВЦЭМ!$K$34:$K$777,СВЦЭМ!$A$34:$A$777,$A429,СВЦЭМ!$B$34:$B$777,X$402)+'СЕТ СН'!$F$16</f>
        <v>0</v>
      </c>
      <c r="Y429" s="36">
        <f>SUMIFS(СВЦЭМ!$K$34:$K$777,СВЦЭМ!$A$34:$A$777,$A429,СВЦЭМ!$B$34:$B$777,Y$402)+'СЕТ СН'!$F$16</f>
        <v>0</v>
      </c>
    </row>
    <row r="430" spans="1:25" ht="15.75" hidden="1" x14ac:dyDescent="0.2">
      <c r="A430" s="35">
        <f t="shared" si="11"/>
        <v>44102</v>
      </c>
      <c r="B430" s="36">
        <f>SUMIFS(СВЦЭМ!$K$34:$K$777,СВЦЭМ!$A$34:$A$777,$A430,СВЦЭМ!$B$34:$B$777,B$402)+'СЕТ СН'!$F$16</f>
        <v>0</v>
      </c>
      <c r="C430" s="36">
        <f>SUMIFS(СВЦЭМ!$K$34:$K$777,СВЦЭМ!$A$34:$A$777,$A430,СВЦЭМ!$B$34:$B$777,C$402)+'СЕТ СН'!$F$16</f>
        <v>0</v>
      </c>
      <c r="D430" s="36">
        <f>SUMIFS(СВЦЭМ!$K$34:$K$777,СВЦЭМ!$A$34:$A$777,$A430,СВЦЭМ!$B$34:$B$777,D$402)+'СЕТ СН'!$F$16</f>
        <v>0</v>
      </c>
      <c r="E430" s="36">
        <f>SUMIFS(СВЦЭМ!$K$34:$K$777,СВЦЭМ!$A$34:$A$777,$A430,СВЦЭМ!$B$34:$B$777,E$402)+'СЕТ СН'!$F$16</f>
        <v>0</v>
      </c>
      <c r="F430" s="36">
        <f>SUMIFS(СВЦЭМ!$K$34:$K$777,СВЦЭМ!$A$34:$A$777,$A430,СВЦЭМ!$B$34:$B$777,F$402)+'СЕТ СН'!$F$16</f>
        <v>0</v>
      </c>
      <c r="G430" s="36">
        <f>SUMIFS(СВЦЭМ!$K$34:$K$777,СВЦЭМ!$A$34:$A$777,$A430,СВЦЭМ!$B$34:$B$777,G$402)+'СЕТ СН'!$F$16</f>
        <v>0</v>
      </c>
      <c r="H430" s="36">
        <f>SUMIFS(СВЦЭМ!$K$34:$K$777,СВЦЭМ!$A$34:$A$777,$A430,СВЦЭМ!$B$34:$B$777,H$402)+'СЕТ СН'!$F$16</f>
        <v>0</v>
      </c>
      <c r="I430" s="36">
        <f>SUMIFS(СВЦЭМ!$K$34:$K$777,СВЦЭМ!$A$34:$A$777,$A430,СВЦЭМ!$B$34:$B$777,I$402)+'СЕТ СН'!$F$16</f>
        <v>0</v>
      </c>
      <c r="J430" s="36">
        <f>SUMIFS(СВЦЭМ!$K$34:$K$777,СВЦЭМ!$A$34:$A$777,$A430,СВЦЭМ!$B$34:$B$777,J$402)+'СЕТ СН'!$F$16</f>
        <v>0</v>
      </c>
      <c r="K430" s="36">
        <f>SUMIFS(СВЦЭМ!$K$34:$K$777,СВЦЭМ!$A$34:$A$777,$A430,СВЦЭМ!$B$34:$B$777,K$402)+'СЕТ СН'!$F$16</f>
        <v>0</v>
      </c>
      <c r="L430" s="36">
        <f>SUMIFS(СВЦЭМ!$K$34:$K$777,СВЦЭМ!$A$34:$A$777,$A430,СВЦЭМ!$B$34:$B$777,L$402)+'СЕТ СН'!$F$16</f>
        <v>0</v>
      </c>
      <c r="M430" s="36">
        <f>SUMIFS(СВЦЭМ!$K$34:$K$777,СВЦЭМ!$A$34:$A$777,$A430,СВЦЭМ!$B$34:$B$777,M$402)+'СЕТ СН'!$F$16</f>
        <v>0</v>
      </c>
      <c r="N430" s="36">
        <f>SUMIFS(СВЦЭМ!$K$34:$K$777,СВЦЭМ!$A$34:$A$777,$A430,СВЦЭМ!$B$34:$B$777,N$402)+'СЕТ СН'!$F$16</f>
        <v>0</v>
      </c>
      <c r="O430" s="36">
        <f>SUMIFS(СВЦЭМ!$K$34:$K$777,СВЦЭМ!$A$34:$A$777,$A430,СВЦЭМ!$B$34:$B$777,O$402)+'СЕТ СН'!$F$16</f>
        <v>0</v>
      </c>
      <c r="P430" s="36">
        <f>SUMIFS(СВЦЭМ!$K$34:$K$777,СВЦЭМ!$A$34:$A$777,$A430,СВЦЭМ!$B$34:$B$777,P$402)+'СЕТ СН'!$F$16</f>
        <v>0</v>
      </c>
      <c r="Q430" s="36">
        <f>SUMIFS(СВЦЭМ!$K$34:$K$777,СВЦЭМ!$A$34:$A$777,$A430,СВЦЭМ!$B$34:$B$777,Q$402)+'СЕТ СН'!$F$16</f>
        <v>0</v>
      </c>
      <c r="R430" s="36">
        <f>SUMIFS(СВЦЭМ!$K$34:$K$777,СВЦЭМ!$A$34:$A$777,$A430,СВЦЭМ!$B$34:$B$777,R$402)+'СЕТ СН'!$F$16</f>
        <v>0</v>
      </c>
      <c r="S430" s="36">
        <f>SUMIFS(СВЦЭМ!$K$34:$K$777,СВЦЭМ!$A$34:$A$777,$A430,СВЦЭМ!$B$34:$B$777,S$402)+'СЕТ СН'!$F$16</f>
        <v>0</v>
      </c>
      <c r="T430" s="36">
        <f>SUMIFS(СВЦЭМ!$K$34:$K$777,СВЦЭМ!$A$34:$A$777,$A430,СВЦЭМ!$B$34:$B$777,T$402)+'СЕТ СН'!$F$16</f>
        <v>0</v>
      </c>
      <c r="U430" s="36">
        <f>SUMIFS(СВЦЭМ!$K$34:$K$777,СВЦЭМ!$A$34:$A$777,$A430,СВЦЭМ!$B$34:$B$777,U$402)+'СЕТ СН'!$F$16</f>
        <v>0</v>
      </c>
      <c r="V430" s="36">
        <f>SUMIFS(СВЦЭМ!$K$34:$K$777,СВЦЭМ!$A$34:$A$777,$A430,СВЦЭМ!$B$34:$B$777,V$402)+'СЕТ СН'!$F$16</f>
        <v>0</v>
      </c>
      <c r="W430" s="36">
        <f>SUMIFS(СВЦЭМ!$K$34:$K$777,СВЦЭМ!$A$34:$A$777,$A430,СВЦЭМ!$B$34:$B$777,W$402)+'СЕТ СН'!$F$16</f>
        <v>0</v>
      </c>
      <c r="X430" s="36">
        <f>SUMIFS(СВЦЭМ!$K$34:$K$777,СВЦЭМ!$A$34:$A$777,$A430,СВЦЭМ!$B$34:$B$777,X$402)+'СЕТ СН'!$F$16</f>
        <v>0</v>
      </c>
      <c r="Y430" s="36">
        <f>SUMIFS(СВЦЭМ!$K$34:$K$777,СВЦЭМ!$A$34:$A$777,$A430,СВЦЭМ!$B$34:$B$777,Y$402)+'СЕТ СН'!$F$16</f>
        <v>0</v>
      </c>
    </row>
    <row r="431" spans="1:25" ht="15.75" hidden="1" x14ac:dyDescent="0.2">
      <c r="A431" s="35">
        <f t="shared" si="11"/>
        <v>44103</v>
      </c>
      <c r="B431" s="36">
        <f>SUMIFS(СВЦЭМ!$K$34:$K$777,СВЦЭМ!$A$34:$A$777,$A431,СВЦЭМ!$B$34:$B$777,B$402)+'СЕТ СН'!$F$16</f>
        <v>0</v>
      </c>
      <c r="C431" s="36">
        <f>SUMIFS(СВЦЭМ!$K$34:$K$777,СВЦЭМ!$A$34:$A$777,$A431,СВЦЭМ!$B$34:$B$777,C$402)+'СЕТ СН'!$F$16</f>
        <v>0</v>
      </c>
      <c r="D431" s="36">
        <f>SUMIFS(СВЦЭМ!$K$34:$K$777,СВЦЭМ!$A$34:$A$777,$A431,СВЦЭМ!$B$34:$B$777,D$402)+'СЕТ СН'!$F$16</f>
        <v>0</v>
      </c>
      <c r="E431" s="36">
        <f>SUMIFS(СВЦЭМ!$K$34:$K$777,СВЦЭМ!$A$34:$A$777,$A431,СВЦЭМ!$B$34:$B$777,E$402)+'СЕТ СН'!$F$16</f>
        <v>0</v>
      </c>
      <c r="F431" s="36">
        <f>SUMIFS(СВЦЭМ!$K$34:$K$777,СВЦЭМ!$A$34:$A$777,$A431,СВЦЭМ!$B$34:$B$777,F$402)+'СЕТ СН'!$F$16</f>
        <v>0</v>
      </c>
      <c r="G431" s="36">
        <f>SUMIFS(СВЦЭМ!$K$34:$K$777,СВЦЭМ!$A$34:$A$777,$A431,СВЦЭМ!$B$34:$B$777,G$402)+'СЕТ СН'!$F$16</f>
        <v>0</v>
      </c>
      <c r="H431" s="36">
        <f>SUMIFS(СВЦЭМ!$K$34:$K$777,СВЦЭМ!$A$34:$A$777,$A431,СВЦЭМ!$B$34:$B$777,H$402)+'СЕТ СН'!$F$16</f>
        <v>0</v>
      </c>
      <c r="I431" s="36">
        <f>SUMIFS(СВЦЭМ!$K$34:$K$777,СВЦЭМ!$A$34:$A$777,$A431,СВЦЭМ!$B$34:$B$777,I$402)+'СЕТ СН'!$F$16</f>
        <v>0</v>
      </c>
      <c r="J431" s="36">
        <f>SUMIFS(СВЦЭМ!$K$34:$K$777,СВЦЭМ!$A$34:$A$777,$A431,СВЦЭМ!$B$34:$B$777,J$402)+'СЕТ СН'!$F$16</f>
        <v>0</v>
      </c>
      <c r="K431" s="36">
        <f>SUMIFS(СВЦЭМ!$K$34:$K$777,СВЦЭМ!$A$34:$A$777,$A431,СВЦЭМ!$B$34:$B$777,K$402)+'СЕТ СН'!$F$16</f>
        <v>0</v>
      </c>
      <c r="L431" s="36">
        <f>SUMIFS(СВЦЭМ!$K$34:$K$777,СВЦЭМ!$A$34:$A$777,$A431,СВЦЭМ!$B$34:$B$777,L$402)+'СЕТ СН'!$F$16</f>
        <v>0</v>
      </c>
      <c r="M431" s="36">
        <f>SUMIFS(СВЦЭМ!$K$34:$K$777,СВЦЭМ!$A$34:$A$777,$A431,СВЦЭМ!$B$34:$B$777,M$402)+'СЕТ СН'!$F$16</f>
        <v>0</v>
      </c>
      <c r="N431" s="36">
        <f>SUMIFS(СВЦЭМ!$K$34:$K$777,СВЦЭМ!$A$34:$A$777,$A431,СВЦЭМ!$B$34:$B$777,N$402)+'СЕТ СН'!$F$16</f>
        <v>0</v>
      </c>
      <c r="O431" s="36">
        <f>SUMIFS(СВЦЭМ!$K$34:$K$777,СВЦЭМ!$A$34:$A$777,$A431,СВЦЭМ!$B$34:$B$777,O$402)+'СЕТ СН'!$F$16</f>
        <v>0</v>
      </c>
      <c r="P431" s="36">
        <f>SUMIFS(СВЦЭМ!$K$34:$K$777,СВЦЭМ!$A$34:$A$777,$A431,СВЦЭМ!$B$34:$B$777,P$402)+'СЕТ СН'!$F$16</f>
        <v>0</v>
      </c>
      <c r="Q431" s="36">
        <f>SUMIFS(СВЦЭМ!$K$34:$K$777,СВЦЭМ!$A$34:$A$777,$A431,СВЦЭМ!$B$34:$B$777,Q$402)+'СЕТ СН'!$F$16</f>
        <v>0</v>
      </c>
      <c r="R431" s="36">
        <f>SUMIFS(СВЦЭМ!$K$34:$K$777,СВЦЭМ!$A$34:$A$777,$A431,СВЦЭМ!$B$34:$B$777,R$402)+'СЕТ СН'!$F$16</f>
        <v>0</v>
      </c>
      <c r="S431" s="36">
        <f>SUMIFS(СВЦЭМ!$K$34:$K$777,СВЦЭМ!$A$34:$A$777,$A431,СВЦЭМ!$B$34:$B$777,S$402)+'СЕТ СН'!$F$16</f>
        <v>0</v>
      </c>
      <c r="T431" s="36">
        <f>SUMIFS(СВЦЭМ!$K$34:$K$777,СВЦЭМ!$A$34:$A$777,$A431,СВЦЭМ!$B$34:$B$777,T$402)+'СЕТ СН'!$F$16</f>
        <v>0</v>
      </c>
      <c r="U431" s="36">
        <f>SUMIFS(СВЦЭМ!$K$34:$K$777,СВЦЭМ!$A$34:$A$777,$A431,СВЦЭМ!$B$34:$B$777,U$402)+'СЕТ СН'!$F$16</f>
        <v>0</v>
      </c>
      <c r="V431" s="36">
        <f>SUMIFS(СВЦЭМ!$K$34:$K$777,СВЦЭМ!$A$34:$A$777,$A431,СВЦЭМ!$B$34:$B$777,V$402)+'СЕТ СН'!$F$16</f>
        <v>0</v>
      </c>
      <c r="W431" s="36">
        <f>SUMIFS(СВЦЭМ!$K$34:$K$777,СВЦЭМ!$A$34:$A$777,$A431,СВЦЭМ!$B$34:$B$777,W$402)+'СЕТ СН'!$F$16</f>
        <v>0</v>
      </c>
      <c r="X431" s="36">
        <f>SUMIFS(СВЦЭМ!$K$34:$K$777,СВЦЭМ!$A$34:$A$777,$A431,СВЦЭМ!$B$34:$B$777,X$402)+'СЕТ СН'!$F$16</f>
        <v>0</v>
      </c>
      <c r="Y431" s="36">
        <f>SUMIFS(СВЦЭМ!$K$34:$K$777,СВЦЭМ!$A$34:$A$777,$A431,СВЦЭМ!$B$34:$B$777,Y$402)+'СЕТ СН'!$F$16</f>
        <v>0</v>
      </c>
    </row>
    <row r="432" spans="1:25" ht="15.75" hidden="1" x14ac:dyDescent="0.2">
      <c r="A432" s="35">
        <f t="shared" si="11"/>
        <v>44104</v>
      </c>
      <c r="B432" s="36">
        <f>SUMIFS(СВЦЭМ!$K$34:$K$777,СВЦЭМ!$A$34:$A$777,$A432,СВЦЭМ!$B$34:$B$777,B$402)+'СЕТ СН'!$F$16</f>
        <v>0</v>
      </c>
      <c r="C432" s="36">
        <f>SUMIFS(СВЦЭМ!$K$34:$K$777,СВЦЭМ!$A$34:$A$777,$A432,СВЦЭМ!$B$34:$B$777,C$402)+'СЕТ СН'!$F$16</f>
        <v>0</v>
      </c>
      <c r="D432" s="36">
        <f>SUMIFS(СВЦЭМ!$K$34:$K$777,СВЦЭМ!$A$34:$A$777,$A432,СВЦЭМ!$B$34:$B$777,D$402)+'СЕТ СН'!$F$16</f>
        <v>0</v>
      </c>
      <c r="E432" s="36">
        <f>SUMIFS(СВЦЭМ!$K$34:$K$777,СВЦЭМ!$A$34:$A$777,$A432,СВЦЭМ!$B$34:$B$777,E$402)+'СЕТ СН'!$F$16</f>
        <v>0</v>
      </c>
      <c r="F432" s="36">
        <f>SUMIFS(СВЦЭМ!$K$34:$K$777,СВЦЭМ!$A$34:$A$777,$A432,СВЦЭМ!$B$34:$B$777,F$402)+'СЕТ СН'!$F$16</f>
        <v>0</v>
      </c>
      <c r="G432" s="36">
        <f>SUMIFS(СВЦЭМ!$K$34:$K$777,СВЦЭМ!$A$34:$A$777,$A432,СВЦЭМ!$B$34:$B$777,G$402)+'СЕТ СН'!$F$16</f>
        <v>0</v>
      </c>
      <c r="H432" s="36">
        <f>SUMIFS(СВЦЭМ!$K$34:$K$777,СВЦЭМ!$A$34:$A$777,$A432,СВЦЭМ!$B$34:$B$777,H$402)+'СЕТ СН'!$F$16</f>
        <v>0</v>
      </c>
      <c r="I432" s="36">
        <f>SUMIFS(СВЦЭМ!$K$34:$K$777,СВЦЭМ!$A$34:$A$777,$A432,СВЦЭМ!$B$34:$B$777,I$402)+'СЕТ СН'!$F$16</f>
        <v>0</v>
      </c>
      <c r="J432" s="36">
        <f>SUMIFS(СВЦЭМ!$K$34:$K$777,СВЦЭМ!$A$34:$A$777,$A432,СВЦЭМ!$B$34:$B$777,J$402)+'СЕТ СН'!$F$16</f>
        <v>0</v>
      </c>
      <c r="K432" s="36">
        <f>SUMIFS(СВЦЭМ!$K$34:$K$777,СВЦЭМ!$A$34:$A$777,$A432,СВЦЭМ!$B$34:$B$777,K$402)+'СЕТ СН'!$F$16</f>
        <v>0</v>
      </c>
      <c r="L432" s="36">
        <f>SUMIFS(СВЦЭМ!$K$34:$K$777,СВЦЭМ!$A$34:$A$777,$A432,СВЦЭМ!$B$34:$B$777,L$402)+'СЕТ СН'!$F$16</f>
        <v>0</v>
      </c>
      <c r="M432" s="36">
        <f>SUMIFS(СВЦЭМ!$K$34:$K$777,СВЦЭМ!$A$34:$A$777,$A432,СВЦЭМ!$B$34:$B$777,M$402)+'СЕТ СН'!$F$16</f>
        <v>0</v>
      </c>
      <c r="N432" s="36">
        <f>SUMIFS(СВЦЭМ!$K$34:$K$777,СВЦЭМ!$A$34:$A$777,$A432,СВЦЭМ!$B$34:$B$777,N$402)+'СЕТ СН'!$F$16</f>
        <v>0</v>
      </c>
      <c r="O432" s="36">
        <f>SUMIFS(СВЦЭМ!$K$34:$K$777,СВЦЭМ!$A$34:$A$777,$A432,СВЦЭМ!$B$34:$B$777,O$402)+'СЕТ СН'!$F$16</f>
        <v>0</v>
      </c>
      <c r="P432" s="36">
        <f>SUMIFS(СВЦЭМ!$K$34:$K$777,СВЦЭМ!$A$34:$A$777,$A432,СВЦЭМ!$B$34:$B$777,P$402)+'СЕТ СН'!$F$16</f>
        <v>0</v>
      </c>
      <c r="Q432" s="36">
        <f>SUMIFS(СВЦЭМ!$K$34:$K$777,СВЦЭМ!$A$34:$A$777,$A432,СВЦЭМ!$B$34:$B$777,Q$402)+'СЕТ СН'!$F$16</f>
        <v>0</v>
      </c>
      <c r="R432" s="36">
        <f>SUMIFS(СВЦЭМ!$K$34:$K$777,СВЦЭМ!$A$34:$A$777,$A432,СВЦЭМ!$B$34:$B$777,R$402)+'СЕТ СН'!$F$16</f>
        <v>0</v>
      </c>
      <c r="S432" s="36">
        <f>SUMIFS(СВЦЭМ!$K$34:$K$777,СВЦЭМ!$A$34:$A$777,$A432,СВЦЭМ!$B$34:$B$777,S$402)+'СЕТ СН'!$F$16</f>
        <v>0</v>
      </c>
      <c r="T432" s="36">
        <f>SUMIFS(СВЦЭМ!$K$34:$K$777,СВЦЭМ!$A$34:$A$777,$A432,СВЦЭМ!$B$34:$B$777,T$402)+'СЕТ СН'!$F$16</f>
        <v>0</v>
      </c>
      <c r="U432" s="36">
        <f>SUMIFS(СВЦЭМ!$K$34:$K$777,СВЦЭМ!$A$34:$A$777,$A432,СВЦЭМ!$B$34:$B$777,U$402)+'СЕТ СН'!$F$16</f>
        <v>0</v>
      </c>
      <c r="V432" s="36">
        <f>SUMIFS(СВЦЭМ!$K$34:$K$777,СВЦЭМ!$A$34:$A$777,$A432,СВЦЭМ!$B$34:$B$777,V$402)+'СЕТ СН'!$F$16</f>
        <v>0</v>
      </c>
      <c r="W432" s="36">
        <f>SUMIFS(СВЦЭМ!$K$34:$K$777,СВЦЭМ!$A$34:$A$777,$A432,СВЦЭМ!$B$34:$B$777,W$402)+'СЕТ СН'!$F$16</f>
        <v>0</v>
      </c>
      <c r="X432" s="36">
        <f>SUMIFS(СВЦЭМ!$K$34:$K$777,СВЦЭМ!$A$34:$A$777,$A432,СВЦЭМ!$B$34:$B$777,X$402)+'СЕТ СН'!$F$16</f>
        <v>0</v>
      </c>
      <c r="Y432" s="36">
        <f>SUMIFS(СВЦЭМ!$K$34:$K$777,СВЦЭМ!$A$34:$A$777,$A432,СВЦЭМ!$B$34:$B$777,Y$402)+'СЕТ СН'!$F$16</f>
        <v>0</v>
      </c>
    </row>
    <row r="433" spans="1:27" ht="15.75" hidden="1" x14ac:dyDescent="0.2">
      <c r="A433" s="35">
        <f t="shared" si="11"/>
        <v>44105</v>
      </c>
      <c r="B433" s="36">
        <f>SUMIFS(СВЦЭМ!$K$34:$K$777,СВЦЭМ!$A$34:$A$777,$A433,СВЦЭМ!$B$34:$B$777,B$402)+'СЕТ СН'!$F$16</f>
        <v>0</v>
      </c>
      <c r="C433" s="36">
        <f>SUMIFS(СВЦЭМ!$K$34:$K$777,СВЦЭМ!$A$34:$A$777,$A433,СВЦЭМ!$B$34:$B$777,C$402)+'СЕТ СН'!$F$16</f>
        <v>0</v>
      </c>
      <c r="D433" s="36">
        <f>SUMIFS(СВЦЭМ!$K$34:$K$777,СВЦЭМ!$A$34:$A$777,$A433,СВЦЭМ!$B$34:$B$777,D$402)+'СЕТ СН'!$F$16</f>
        <v>0</v>
      </c>
      <c r="E433" s="36">
        <f>SUMIFS(СВЦЭМ!$K$34:$K$777,СВЦЭМ!$A$34:$A$777,$A433,СВЦЭМ!$B$34:$B$777,E$402)+'СЕТ СН'!$F$16</f>
        <v>0</v>
      </c>
      <c r="F433" s="36">
        <f>SUMIFS(СВЦЭМ!$K$34:$K$777,СВЦЭМ!$A$34:$A$777,$A433,СВЦЭМ!$B$34:$B$777,F$402)+'СЕТ СН'!$F$16</f>
        <v>0</v>
      </c>
      <c r="G433" s="36">
        <f>SUMIFS(СВЦЭМ!$K$34:$K$777,СВЦЭМ!$A$34:$A$777,$A433,СВЦЭМ!$B$34:$B$777,G$402)+'СЕТ СН'!$F$16</f>
        <v>0</v>
      </c>
      <c r="H433" s="36">
        <f>SUMIFS(СВЦЭМ!$K$34:$K$777,СВЦЭМ!$A$34:$A$777,$A433,СВЦЭМ!$B$34:$B$777,H$402)+'СЕТ СН'!$F$16</f>
        <v>0</v>
      </c>
      <c r="I433" s="36">
        <f>SUMIFS(СВЦЭМ!$K$34:$K$777,СВЦЭМ!$A$34:$A$777,$A433,СВЦЭМ!$B$34:$B$777,I$402)+'СЕТ СН'!$F$16</f>
        <v>0</v>
      </c>
      <c r="J433" s="36">
        <f>SUMIFS(СВЦЭМ!$K$34:$K$777,СВЦЭМ!$A$34:$A$777,$A433,СВЦЭМ!$B$34:$B$777,J$402)+'СЕТ СН'!$F$16</f>
        <v>0</v>
      </c>
      <c r="K433" s="36">
        <f>SUMIFS(СВЦЭМ!$K$34:$K$777,СВЦЭМ!$A$34:$A$777,$A433,СВЦЭМ!$B$34:$B$777,K$402)+'СЕТ СН'!$F$16</f>
        <v>0</v>
      </c>
      <c r="L433" s="36">
        <f>SUMIFS(СВЦЭМ!$K$34:$K$777,СВЦЭМ!$A$34:$A$777,$A433,СВЦЭМ!$B$34:$B$777,L$402)+'СЕТ СН'!$F$16</f>
        <v>0</v>
      </c>
      <c r="M433" s="36">
        <f>SUMIFS(СВЦЭМ!$K$34:$K$777,СВЦЭМ!$A$34:$A$777,$A433,СВЦЭМ!$B$34:$B$777,M$402)+'СЕТ СН'!$F$16</f>
        <v>0</v>
      </c>
      <c r="N433" s="36">
        <f>SUMIFS(СВЦЭМ!$K$34:$K$777,СВЦЭМ!$A$34:$A$777,$A433,СВЦЭМ!$B$34:$B$777,N$402)+'СЕТ СН'!$F$16</f>
        <v>0</v>
      </c>
      <c r="O433" s="36">
        <f>SUMIFS(СВЦЭМ!$K$34:$K$777,СВЦЭМ!$A$34:$A$777,$A433,СВЦЭМ!$B$34:$B$777,O$402)+'СЕТ СН'!$F$16</f>
        <v>0</v>
      </c>
      <c r="P433" s="36">
        <f>SUMIFS(СВЦЭМ!$K$34:$K$777,СВЦЭМ!$A$34:$A$777,$A433,СВЦЭМ!$B$34:$B$777,P$402)+'СЕТ СН'!$F$16</f>
        <v>0</v>
      </c>
      <c r="Q433" s="36">
        <f>SUMIFS(СВЦЭМ!$K$34:$K$777,СВЦЭМ!$A$34:$A$777,$A433,СВЦЭМ!$B$34:$B$777,Q$402)+'СЕТ СН'!$F$16</f>
        <v>0</v>
      </c>
      <c r="R433" s="36">
        <f>SUMIFS(СВЦЭМ!$K$34:$K$777,СВЦЭМ!$A$34:$A$777,$A433,СВЦЭМ!$B$34:$B$777,R$402)+'СЕТ СН'!$F$16</f>
        <v>0</v>
      </c>
      <c r="S433" s="36">
        <f>SUMIFS(СВЦЭМ!$K$34:$K$777,СВЦЭМ!$A$34:$A$777,$A433,СВЦЭМ!$B$34:$B$777,S$402)+'СЕТ СН'!$F$16</f>
        <v>0</v>
      </c>
      <c r="T433" s="36">
        <f>SUMIFS(СВЦЭМ!$K$34:$K$777,СВЦЭМ!$A$34:$A$777,$A433,СВЦЭМ!$B$34:$B$777,T$402)+'СЕТ СН'!$F$16</f>
        <v>0</v>
      </c>
      <c r="U433" s="36">
        <f>SUMIFS(СВЦЭМ!$K$34:$K$777,СВЦЭМ!$A$34:$A$777,$A433,СВЦЭМ!$B$34:$B$777,U$402)+'СЕТ СН'!$F$16</f>
        <v>0</v>
      </c>
      <c r="V433" s="36">
        <f>SUMIFS(СВЦЭМ!$K$34:$K$777,СВЦЭМ!$A$34:$A$777,$A433,СВЦЭМ!$B$34:$B$777,V$402)+'СЕТ СН'!$F$16</f>
        <v>0</v>
      </c>
      <c r="W433" s="36">
        <f>SUMIFS(СВЦЭМ!$K$34:$K$777,СВЦЭМ!$A$34:$A$777,$A433,СВЦЭМ!$B$34:$B$777,W$402)+'СЕТ СН'!$F$16</f>
        <v>0</v>
      </c>
      <c r="X433" s="36">
        <f>SUMIFS(СВЦЭМ!$K$34:$K$777,СВЦЭМ!$A$34:$A$777,$A433,СВЦЭМ!$B$34:$B$777,X$402)+'СЕТ СН'!$F$16</f>
        <v>0</v>
      </c>
      <c r="Y433" s="36">
        <f>SUMIFS(СВЦЭМ!$K$34:$K$777,СВЦЭМ!$A$34:$A$777,$A433,СВЦЭМ!$B$34:$B$777,Y$402)+'СЕТ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7"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28"/>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2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01.09.2020</v>
      </c>
      <c r="B438" s="36">
        <f>SUMIFS(СВЦЭМ!$L$34:$L$777,СВЦЭМ!$A$34:$A$777,$A438,СВЦЭМ!$B$34:$B$777,B$437)+'СЕТ СН'!$F$16</f>
        <v>0</v>
      </c>
      <c r="C438" s="36">
        <f>SUMIFS(СВЦЭМ!$L$34:$L$777,СВЦЭМ!$A$34:$A$777,$A438,СВЦЭМ!$B$34:$B$777,C$437)+'СЕТ СН'!$F$16</f>
        <v>0</v>
      </c>
      <c r="D438" s="36">
        <f>SUMIFS(СВЦЭМ!$L$34:$L$777,СВЦЭМ!$A$34:$A$777,$A438,СВЦЭМ!$B$34:$B$777,D$437)+'СЕТ СН'!$F$16</f>
        <v>0</v>
      </c>
      <c r="E438" s="36">
        <f>SUMIFS(СВЦЭМ!$L$34:$L$777,СВЦЭМ!$A$34:$A$777,$A438,СВЦЭМ!$B$34:$B$777,E$437)+'СЕТ СН'!$F$16</f>
        <v>0</v>
      </c>
      <c r="F438" s="36">
        <f>SUMIFS(СВЦЭМ!$L$34:$L$777,СВЦЭМ!$A$34:$A$777,$A438,СВЦЭМ!$B$34:$B$777,F$437)+'СЕТ СН'!$F$16</f>
        <v>0</v>
      </c>
      <c r="G438" s="36">
        <f>SUMIFS(СВЦЭМ!$L$34:$L$777,СВЦЭМ!$A$34:$A$777,$A438,СВЦЭМ!$B$34:$B$777,G$437)+'СЕТ СН'!$F$16</f>
        <v>0</v>
      </c>
      <c r="H438" s="36">
        <f>SUMIFS(СВЦЭМ!$L$34:$L$777,СВЦЭМ!$A$34:$A$777,$A438,СВЦЭМ!$B$34:$B$777,H$437)+'СЕТ СН'!$F$16</f>
        <v>0</v>
      </c>
      <c r="I438" s="36">
        <f>SUMIFS(СВЦЭМ!$L$34:$L$777,СВЦЭМ!$A$34:$A$777,$A438,СВЦЭМ!$B$34:$B$777,I$437)+'СЕТ СН'!$F$16</f>
        <v>0</v>
      </c>
      <c r="J438" s="36">
        <f>SUMIFS(СВЦЭМ!$L$34:$L$777,СВЦЭМ!$A$34:$A$777,$A438,СВЦЭМ!$B$34:$B$777,J$437)+'СЕТ СН'!$F$16</f>
        <v>0</v>
      </c>
      <c r="K438" s="36">
        <f>SUMIFS(СВЦЭМ!$L$34:$L$777,СВЦЭМ!$A$34:$A$777,$A438,СВЦЭМ!$B$34:$B$777,K$437)+'СЕТ СН'!$F$16</f>
        <v>0</v>
      </c>
      <c r="L438" s="36">
        <f>SUMIFS(СВЦЭМ!$L$34:$L$777,СВЦЭМ!$A$34:$A$777,$A438,СВЦЭМ!$B$34:$B$777,L$437)+'СЕТ СН'!$F$16</f>
        <v>0</v>
      </c>
      <c r="M438" s="36">
        <f>SUMIFS(СВЦЭМ!$L$34:$L$777,СВЦЭМ!$A$34:$A$777,$A438,СВЦЭМ!$B$34:$B$777,M$437)+'СЕТ СН'!$F$16</f>
        <v>0</v>
      </c>
      <c r="N438" s="36">
        <f>SUMIFS(СВЦЭМ!$L$34:$L$777,СВЦЭМ!$A$34:$A$777,$A438,СВЦЭМ!$B$34:$B$777,N$437)+'СЕТ СН'!$F$16</f>
        <v>0</v>
      </c>
      <c r="O438" s="36">
        <f>SUMIFS(СВЦЭМ!$L$34:$L$777,СВЦЭМ!$A$34:$A$777,$A438,СВЦЭМ!$B$34:$B$777,O$437)+'СЕТ СН'!$F$16</f>
        <v>0</v>
      </c>
      <c r="P438" s="36">
        <f>SUMIFS(СВЦЭМ!$L$34:$L$777,СВЦЭМ!$A$34:$A$777,$A438,СВЦЭМ!$B$34:$B$777,P$437)+'СЕТ СН'!$F$16</f>
        <v>0</v>
      </c>
      <c r="Q438" s="36">
        <f>SUMIFS(СВЦЭМ!$L$34:$L$777,СВЦЭМ!$A$34:$A$777,$A438,СВЦЭМ!$B$34:$B$777,Q$437)+'СЕТ СН'!$F$16</f>
        <v>0</v>
      </c>
      <c r="R438" s="36">
        <f>SUMIFS(СВЦЭМ!$L$34:$L$777,СВЦЭМ!$A$34:$A$777,$A438,СВЦЭМ!$B$34:$B$777,R$437)+'СЕТ СН'!$F$16</f>
        <v>0</v>
      </c>
      <c r="S438" s="36">
        <f>SUMIFS(СВЦЭМ!$L$34:$L$777,СВЦЭМ!$A$34:$A$777,$A438,СВЦЭМ!$B$34:$B$777,S$437)+'СЕТ СН'!$F$16</f>
        <v>0</v>
      </c>
      <c r="T438" s="36">
        <f>SUMIFS(СВЦЭМ!$L$34:$L$777,СВЦЭМ!$A$34:$A$777,$A438,СВЦЭМ!$B$34:$B$777,T$437)+'СЕТ СН'!$F$16</f>
        <v>0</v>
      </c>
      <c r="U438" s="36">
        <f>SUMIFS(СВЦЭМ!$L$34:$L$777,СВЦЭМ!$A$34:$A$777,$A438,СВЦЭМ!$B$34:$B$777,U$437)+'СЕТ СН'!$F$16</f>
        <v>0</v>
      </c>
      <c r="V438" s="36">
        <f>SUMIFS(СВЦЭМ!$L$34:$L$777,СВЦЭМ!$A$34:$A$777,$A438,СВЦЭМ!$B$34:$B$777,V$437)+'СЕТ СН'!$F$16</f>
        <v>0</v>
      </c>
      <c r="W438" s="36">
        <f>SUMIFS(СВЦЭМ!$L$34:$L$777,СВЦЭМ!$A$34:$A$777,$A438,СВЦЭМ!$B$34:$B$777,W$437)+'СЕТ СН'!$F$16</f>
        <v>0</v>
      </c>
      <c r="X438" s="36">
        <f>SUMIFS(СВЦЭМ!$L$34:$L$777,СВЦЭМ!$A$34:$A$777,$A438,СВЦЭМ!$B$34:$B$777,X$437)+'СЕТ СН'!$F$16</f>
        <v>0</v>
      </c>
      <c r="Y438" s="36">
        <f>SUMIFS(СВЦЭМ!$L$34:$L$777,СВЦЭМ!$A$34:$A$777,$A438,СВЦЭМ!$B$34:$B$777,Y$437)+'СЕТ СН'!$F$16</f>
        <v>0</v>
      </c>
      <c r="AA438" s="45"/>
    </row>
    <row r="439" spans="1:27" ht="15.75" hidden="1" x14ac:dyDescent="0.2">
      <c r="A439" s="35">
        <f>A438+1</f>
        <v>44076</v>
      </c>
      <c r="B439" s="36">
        <f>SUMIFS(СВЦЭМ!$L$34:$L$777,СВЦЭМ!$A$34:$A$777,$A439,СВЦЭМ!$B$34:$B$777,B$437)+'СЕТ СН'!$F$16</f>
        <v>0</v>
      </c>
      <c r="C439" s="36">
        <f>SUMIFS(СВЦЭМ!$L$34:$L$777,СВЦЭМ!$A$34:$A$777,$A439,СВЦЭМ!$B$34:$B$777,C$437)+'СЕТ СН'!$F$16</f>
        <v>0</v>
      </c>
      <c r="D439" s="36">
        <f>SUMIFS(СВЦЭМ!$L$34:$L$777,СВЦЭМ!$A$34:$A$777,$A439,СВЦЭМ!$B$34:$B$777,D$437)+'СЕТ СН'!$F$16</f>
        <v>0</v>
      </c>
      <c r="E439" s="36">
        <f>SUMIFS(СВЦЭМ!$L$34:$L$777,СВЦЭМ!$A$34:$A$777,$A439,СВЦЭМ!$B$34:$B$777,E$437)+'СЕТ СН'!$F$16</f>
        <v>0</v>
      </c>
      <c r="F439" s="36">
        <f>SUMIFS(СВЦЭМ!$L$34:$L$777,СВЦЭМ!$A$34:$A$777,$A439,СВЦЭМ!$B$34:$B$777,F$437)+'СЕТ СН'!$F$16</f>
        <v>0</v>
      </c>
      <c r="G439" s="36">
        <f>SUMIFS(СВЦЭМ!$L$34:$L$777,СВЦЭМ!$A$34:$A$777,$A439,СВЦЭМ!$B$34:$B$777,G$437)+'СЕТ СН'!$F$16</f>
        <v>0</v>
      </c>
      <c r="H439" s="36">
        <f>SUMIFS(СВЦЭМ!$L$34:$L$777,СВЦЭМ!$A$34:$A$777,$A439,СВЦЭМ!$B$34:$B$777,H$437)+'СЕТ СН'!$F$16</f>
        <v>0</v>
      </c>
      <c r="I439" s="36">
        <f>SUMIFS(СВЦЭМ!$L$34:$L$777,СВЦЭМ!$A$34:$A$777,$A439,СВЦЭМ!$B$34:$B$777,I$437)+'СЕТ СН'!$F$16</f>
        <v>0</v>
      </c>
      <c r="J439" s="36">
        <f>SUMIFS(СВЦЭМ!$L$34:$L$777,СВЦЭМ!$A$34:$A$777,$A439,СВЦЭМ!$B$34:$B$777,J$437)+'СЕТ СН'!$F$16</f>
        <v>0</v>
      </c>
      <c r="K439" s="36">
        <f>SUMIFS(СВЦЭМ!$L$34:$L$777,СВЦЭМ!$A$34:$A$777,$A439,СВЦЭМ!$B$34:$B$777,K$437)+'СЕТ СН'!$F$16</f>
        <v>0</v>
      </c>
      <c r="L439" s="36">
        <f>SUMIFS(СВЦЭМ!$L$34:$L$777,СВЦЭМ!$A$34:$A$777,$A439,СВЦЭМ!$B$34:$B$777,L$437)+'СЕТ СН'!$F$16</f>
        <v>0</v>
      </c>
      <c r="M439" s="36">
        <f>SUMIFS(СВЦЭМ!$L$34:$L$777,СВЦЭМ!$A$34:$A$777,$A439,СВЦЭМ!$B$34:$B$777,M$437)+'СЕТ СН'!$F$16</f>
        <v>0</v>
      </c>
      <c r="N439" s="36">
        <f>SUMIFS(СВЦЭМ!$L$34:$L$777,СВЦЭМ!$A$34:$A$777,$A439,СВЦЭМ!$B$34:$B$777,N$437)+'СЕТ СН'!$F$16</f>
        <v>0</v>
      </c>
      <c r="O439" s="36">
        <f>SUMIFS(СВЦЭМ!$L$34:$L$777,СВЦЭМ!$A$34:$A$777,$A439,СВЦЭМ!$B$34:$B$777,O$437)+'СЕТ СН'!$F$16</f>
        <v>0</v>
      </c>
      <c r="P439" s="36">
        <f>SUMIFS(СВЦЭМ!$L$34:$L$777,СВЦЭМ!$A$34:$A$777,$A439,СВЦЭМ!$B$34:$B$777,P$437)+'СЕТ СН'!$F$16</f>
        <v>0</v>
      </c>
      <c r="Q439" s="36">
        <f>SUMIFS(СВЦЭМ!$L$34:$L$777,СВЦЭМ!$A$34:$A$777,$A439,СВЦЭМ!$B$34:$B$777,Q$437)+'СЕТ СН'!$F$16</f>
        <v>0</v>
      </c>
      <c r="R439" s="36">
        <f>SUMIFS(СВЦЭМ!$L$34:$L$777,СВЦЭМ!$A$34:$A$777,$A439,СВЦЭМ!$B$34:$B$777,R$437)+'СЕТ СН'!$F$16</f>
        <v>0</v>
      </c>
      <c r="S439" s="36">
        <f>SUMIFS(СВЦЭМ!$L$34:$L$777,СВЦЭМ!$A$34:$A$777,$A439,СВЦЭМ!$B$34:$B$777,S$437)+'СЕТ СН'!$F$16</f>
        <v>0</v>
      </c>
      <c r="T439" s="36">
        <f>SUMIFS(СВЦЭМ!$L$34:$L$777,СВЦЭМ!$A$34:$A$777,$A439,СВЦЭМ!$B$34:$B$777,T$437)+'СЕТ СН'!$F$16</f>
        <v>0</v>
      </c>
      <c r="U439" s="36">
        <f>SUMIFS(СВЦЭМ!$L$34:$L$777,СВЦЭМ!$A$34:$A$777,$A439,СВЦЭМ!$B$34:$B$777,U$437)+'СЕТ СН'!$F$16</f>
        <v>0</v>
      </c>
      <c r="V439" s="36">
        <f>SUMIFS(СВЦЭМ!$L$34:$L$777,СВЦЭМ!$A$34:$A$777,$A439,СВЦЭМ!$B$34:$B$777,V$437)+'СЕТ СН'!$F$16</f>
        <v>0</v>
      </c>
      <c r="W439" s="36">
        <f>SUMIFS(СВЦЭМ!$L$34:$L$777,СВЦЭМ!$A$34:$A$777,$A439,СВЦЭМ!$B$34:$B$777,W$437)+'СЕТ СН'!$F$16</f>
        <v>0</v>
      </c>
      <c r="X439" s="36">
        <f>SUMIFS(СВЦЭМ!$L$34:$L$777,СВЦЭМ!$A$34:$A$777,$A439,СВЦЭМ!$B$34:$B$777,X$437)+'СЕТ СН'!$F$16</f>
        <v>0</v>
      </c>
      <c r="Y439" s="36">
        <f>SUMIFS(СВЦЭМ!$L$34:$L$777,СВЦЭМ!$A$34:$A$777,$A439,СВЦЭМ!$B$34:$B$777,Y$437)+'СЕТ СН'!$F$16</f>
        <v>0</v>
      </c>
    </row>
    <row r="440" spans="1:27" ht="15.75" hidden="1" x14ac:dyDescent="0.2">
      <c r="A440" s="35">
        <f t="shared" ref="A440:A468" si="12">A439+1</f>
        <v>44077</v>
      </c>
      <c r="B440" s="36">
        <f>SUMIFS(СВЦЭМ!$L$34:$L$777,СВЦЭМ!$A$34:$A$777,$A440,СВЦЭМ!$B$34:$B$777,B$437)+'СЕТ СН'!$F$16</f>
        <v>0</v>
      </c>
      <c r="C440" s="36">
        <f>SUMIFS(СВЦЭМ!$L$34:$L$777,СВЦЭМ!$A$34:$A$777,$A440,СВЦЭМ!$B$34:$B$777,C$437)+'СЕТ СН'!$F$16</f>
        <v>0</v>
      </c>
      <c r="D440" s="36">
        <f>SUMIFS(СВЦЭМ!$L$34:$L$777,СВЦЭМ!$A$34:$A$777,$A440,СВЦЭМ!$B$34:$B$777,D$437)+'СЕТ СН'!$F$16</f>
        <v>0</v>
      </c>
      <c r="E440" s="36">
        <f>SUMIFS(СВЦЭМ!$L$34:$L$777,СВЦЭМ!$A$34:$A$777,$A440,СВЦЭМ!$B$34:$B$777,E$437)+'СЕТ СН'!$F$16</f>
        <v>0</v>
      </c>
      <c r="F440" s="36">
        <f>SUMIFS(СВЦЭМ!$L$34:$L$777,СВЦЭМ!$A$34:$A$777,$A440,СВЦЭМ!$B$34:$B$777,F$437)+'СЕТ СН'!$F$16</f>
        <v>0</v>
      </c>
      <c r="G440" s="36">
        <f>SUMIFS(СВЦЭМ!$L$34:$L$777,СВЦЭМ!$A$34:$A$777,$A440,СВЦЭМ!$B$34:$B$777,G$437)+'СЕТ СН'!$F$16</f>
        <v>0</v>
      </c>
      <c r="H440" s="36">
        <f>SUMIFS(СВЦЭМ!$L$34:$L$777,СВЦЭМ!$A$34:$A$777,$A440,СВЦЭМ!$B$34:$B$777,H$437)+'СЕТ СН'!$F$16</f>
        <v>0</v>
      </c>
      <c r="I440" s="36">
        <f>SUMIFS(СВЦЭМ!$L$34:$L$777,СВЦЭМ!$A$34:$A$777,$A440,СВЦЭМ!$B$34:$B$777,I$437)+'СЕТ СН'!$F$16</f>
        <v>0</v>
      </c>
      <c r="J440" s="36">
        <f>SUMIFS(СВЦЭМ!$L$34:$L$777,СВЦЭМ!$A$34:$A$777,$A440,СВЦЭМ!$B$34:$B$777,J$437)+'СЕТ СН'!$F$16</f>
        <v>0</v>
      </c>
      <c r="K440" s="36">
        <f>SUMIFS(СВЦЭМ!$L$34:$L$777,СВЦЭМ!$A$34:$A$777,$A440,СВЦЭМ!$B$34:$B$777,K$437)+'СЕТ СН'!$F$16</f>
        <v>0</v>
      </c>
      <c r="L440" s="36">
        <f>SUMIFS(СВЦЭМ!$L$34:$L$777,СВЦЭМ!$A$34:$A$777,$A440,СВЦЭМ!$B$34:$B$777,L$437)+'СЕТ СН'!$F$16</f>
        <v>0</v>
      </c>
      <c r="M440" s="36">
        <f>SUMIFS(СВЦЭМ!$L$34:$L$777,СВЦЭМ!$A$34:$A$777,$A440,СВЦЭМ!$B$34:$B$777,M$437)+'СЕТ СН'!$F$16</f>
        <v>0</v>
      </c>
      <c r="N440" s="36">
        <f>SUMIFS(СВЦЭМ!$L$34:$L$777,СВЦЭМ!$A$34:$A$777,$A440,СВЦЭМ!$B$34:$B$777,N$437)+'СЕТ СН'!$F$16</f>
        <v>0</v>
      </c>
      <c r="O440" s="36">
        <f>SUMIFS(СВЦЭМ!$L$34:$L$777,СВЦЭМ!$A$34:$A$777,$A440,СВЦЭМ!$B$34:$B$777,O$437)+'СЕТ СН'!$F$16</f>
        <v>0</v>
      </c>
      <c r="P440" s="36">
        <f>SUMIFS(СВЦЭМ!$L$34:$L$777,СВЦЭМ!$A$34:$A$777,$A440,СВЦЭМ!$B$34:$B$777,P$437)+'СЕТ СН'!$F$16</f>
        <v>0</v>
      </c>
      <c r="Q440" s="36">
        <f>SUMIFS(СВЦЭМ!$L$34:$L$777,СВЦЭМ!$A$34:$A$777,$A440,СВЦЭМ!$B$34:$B$777,Q$437)+'СЕТ СН'!$F$16</f>
        <v>0</v>
      </c>
      <c r="R440" s="36">
        <f>SUMIFS(СВЦЭМ!$L$34:$L$777,СВЦЭМ!$A$34:$A$777,$A440,СВЦЭМ!$B$34:$B$777,R$437)+'СЕТ СН'!$F$16</f>
        <v>0</v>
      </c>
      <c r="S440" s="36">
        <f>SUMIFS(СВЦЭМ!$L$34:$L$777,СВЦЭМ!$A$34:$A$777,$A440,СВЦЭМ!$B$34:$B$777,S$437)+'СЕТ СН'!$F$16</f>
        <v>0</v>
      </c>
      <c r="T440" s="36">
        <f>SUMIFS(СВЦЭМ!$L$34:$L$777,СВЦЭМ!$A$34:$A$777,$A440,СВЦЭМ!$B$34:$B$777,T$437)+'СЕТ СН'!$F$16</f>
        <v>0</v>
      </c>
      <c r="U440" s="36">
        <f>SUMIFS(СВЦЭМ!$L$34:$L$777,СВЦЭМ!$A$34:$A$777,$A440,СВЦЭМ!$B$34:$B$777,U$437)+'СЕТ СН'!$F$16</f>
        <v>0</v>
      </c>
      <c r="V440" s="36">
        <f>SUMIFS(СВЦЭМ!$L$34:$L$777,СВЦЭМ!$A$34:$A$777,$A440,СВЦЭМ!$B$34:$B$777,V$437)+'СЕТ СН'!$F$16</f>
        <v>0</v>
      </c>
      <c r="W440" s="36">
        <f>SUMIFS(СВЦЭМ!$L$34:$L$777,СВЦЭМ!$A$34:$A$777,$A440,СВЦЭМ!$B$34:$B$777,W$437)+'СЕТ СН'!$F$16</f>
        <v>0</v>
      </c>
      <c r="X440" s="36">
        <f>SUMIFS(СВЦЭМ!$L$34:$L$777,СВЦЭМ!$A$34:$A$777,$A440,СВЦЭМ!$B$34:$B$777,X$437)+'СЕТ СН'!$F$16</f>
        <v>0</v>
      </c>
      <c r="Y440" s="36">
        <f>SUMIFS(СВЦЭМ!$L$34:$L$777,СВЦЭМ!$A$34:$A$777,$A440,СВЦЭМ!$B$34:$B$777,Y$437)+'СЕТ СН'!$F$16</f>
        <v>0</v>
      </c>
    </row>
    <row r="441" spans="1:27" ht="15.75" hidden="1" x14ac:dyDescent="0.2">
      <c r="A441" s="35">
        <f t="shared" si="12"/>
        <v>44078</v>
      </c>
      <c r="B441" s="36">
        <f>SUMIFS(СВЦЭМ!$L$34:$L$777,СВЦЭМ!$A$34:$A$777,$A441,СВЦЭМ!$B$34:$B$777,B$437)+'СЕТ СН'!$F$16</f>
        <v>0</v>
      </c>
      <c r="C441" s="36">
        <f>SUMIFS(СВЦЭМ!$L$34:$L$777,СВЦЭМ!$A$34:$A$777,$A441,СВЦЭМ!$B$34:$B$777,C$437)+'СЕТ СН'!$F$16</f>
        <v>0</v>
      </c>
      <c r="D441" s="36">
        <f>SUMIFS(СВЦЭМ!$L$34:$L$777,СВЦЭМ!$A$34:$A$777,$A441,СВЦЭМ!$B$34:$B$777,D$437)+'СЕТ СН'!$F$16</f>
        <v>0</v>
      </c>
      <c r="E441" s="36">
        <f>SUMIFS(СВЦЭМ!$L$34:$L$777,СВЦЭМ!$A$34:$A$777,$A441,СВЦЭМ!$B$34:$B$777,E$437)+'СЕТ СН'!$F$16</f>
        <v>0</v>
      </c>
      <c r="F441" s="36">
        <f>SUMIFS(СВЦЭМ!$L$34:$L$777,СВЦЭМ!$A$34:$A$777,$A441,СВЦЭМ!$B$34:$B$777,F$437)+'СЕТ СН'!$F$16</f>
        <v>0</v>
      </c>
      <c r="G441" s="36">
        <f>SUMIFS(СВЦЭМ!$L$34:$L$777,СВЦЭМ!$A$34:$A$777,$A441,СВЦЭМ!$B$34:$B$777,G$437)+'СЕТ СН'!$F$16</f>
        <v>0</v>
      </c>
      <c r="H441" s="36">
        <f>SUMIFS(СВЦЭМ!$L$34:$L$777,СВЦЭМ!$A$34:$A$777,$A441,СВЦЭМ!$B$34:$B$777,H$437)+'СЕТ СН'!$F$16</f>
        <v>0</v>
      </c>
      <c r="I441" s="36">
        <f>SUMIFS(СВЦЭМ!$L$34:$L$777,СВЦЭМ!$A$34:$A$777,$A441,СВЦЭМ!$B$34:$B$777,I$437)+'СЕТ СН'!$F$16</f>
        <v>0</v>
      </c>
      <c r="J441" s="36">
        <f>SUMIFS(СВЦЭМ!$L$34:$L$777,СВЦЭМ!$A$34:$A$777,$A441,СВЦЭМ!$B$34:$B$777,J$437)+'СЕТ СН'!$F$16</f>
        <v>0</v>
      </c>
      <c r="K441" s="36">
        <f>SUMIFS(СВЦЭМ!$L$34:$L$777,СВЦЭМ!$A$34:$A$777,$A441,СВЦЭМ!$B$34:$B$777,K$437)+'СЕТ СН'!$F$16</f>
        <v>0</v>
      </c>
      <c r="L441" s="36">
        <f>SUMIFS(СВЦЭМ!$L$34:$L$777,СВЦЭМ!$A$34:$A$777,$A441,СВЦЭМ!$B$34:$B$777,L$437)+'СЕТ СН'!$F$16</f>
        <v>0</v>
      </c>
      <c r="M441" s="36">
        <f>SUMIFS(СВЦЭМ!$L$34:$L$777,СВЦЭМ!$A$34:$A$777,$A441,СВЦЭМ!$B$34:$B$777,M$437)+'СЕТ СН'!$F$16</f>
        <v>0</v>
      </c>
      <c r="N441" s="36">
        <f>SUMIFS(СВЦЭМ!$L$34:$L$777,СВЦЭМ!$A$34:$A$777,$A441,СВЦЭМ!$B$34:$B$777,N$437)+'СЕТ СН'!$F$16</f>
        <v>0</v>
      </c>
      <c r="O441" s="36">
        <f>SUMIFS(СВЦЭМ!$L$34:$L$777,СВЦЭМ!$A$34:$A$777,$A441,СВЦЭМ!$B$34:$B$777,O$437)+'СЕТ СН'!$F$16</f>
        <v>0</v>
      </c>
      <c r="P441" s="36">
        <f>SUMIFS(СВЦЭМ!$L$34:$L$777,СВЦЭМ!$A$34:$A$777,$A441,СВЦЭМ!$B$34:$B$777,P$437)+'СЕТ СН'!$F$16</f>
        <v>0</v>
      </c>
      <c r="Q441" s="36">
        <f>SUMIFS(СВЦЭМ!$L$34:$L$777,СВЦЭМ!$A$34:$A$777,$A441,СВЦЭМ!$B$34:$B$777,Q$437)+'СЕТ СН'!$F$16</f>
        <v>0</v>
      </c>
      <c r="R441" s="36">
        <f>SUMIFS(СВЦЭМ!$L$34:$L$777,СВЦЭМ!$A$34:$A$777,$A441,СВЦЭМ!$B$34:$B$777,R$437)+'СЕТ СН'!$F$16</f>
        <v>0</v>
      </c>
      <c r="S441" s="36">
        <f>SUMIFS(СВЦЭМ!$L$34:$L$777,СВЦЭМ!$A$34:$A$777,$A441,СВЦЭМ!$B$34:$B$777,S$437)+'СЕТ СН'!$F$16</f>
        <v>0</v>
      </c>
      <c r="T441" s="36">
        <f>SUMIFS(СВЦЭМ!$L$34:$L$777,СВЦЭМ!$A$34:$A$777,$A441,СВЦЭМ!$B$34:$B$777,T$437)+'СЕТ СН'!$F$16</f>
        <v>0</v>
      </c>
      <c r="U441" s="36">
        <f>SUMIFS(СВЦЭМ!$L$34:$L$777,СВЦЭМ!$A$34:$A$777,$A441,СВЦЭМ!$B$34:$B$777,U$437)+'СЕТ СН'!$F$16</f>
        <v>0</v>
      </c>
      <c r="V441" s="36">
        <f>SUMIFS(СВЦЭМ!$L$34:$L$777,СВЦЭМ!$A$34:$A$777,$A441,СВЦЭМ!$B$34:$B$777,V$437)+'СЕТ СН'!$F$16</f>
        <v>0</v>
      </c>
      <c r="W441" s="36">
        <f>SUMIFS(СВЦЭМ!$L$34:$L$777,СВЦЭМ!$A$34:$A$777,$A441,СВЦЭМ!$B$34:$B$777,W$437)+'СЕТ СН'!$F$16</f>
        <v>0</v>
      </c>
      <c r="X441" s="36">
        <f>SUMIFS(СВЦЭМ!$L$34:$L$777,СВЦЭМ!$A$34:$A$777,$A441,СВЦЭМ!$B$34:$B$777,X$437)+'СЕТ СН'!$F$16</f>
        <v>0</v>
      </c>
      <c r="Y441" s="36">
        <f>SUMIFS(СВЦЭМ!$L$34:$L$777,СВЦЭМ!$A$34:$A$777,$A441,СВЦЭМ!$B$34:$B$777,Y$437)+'СЕТ СН'!$F$16</f>
        <v>0</v>
      </c>
    </row>
    <row r="442" spans="1:27" ht="15.75" hidden="1" x14ac:dyDescent="0.2">
      <c r="A442" s="35">
        <f t="shared" si="12"/>
        <v>44079</v>
      </c>
      <c r="B442" s="36">
        <f>SUMIFS(СВЦЭМ!$L$34:$L$777,СВЦЭМ!$A$34:$A$777,$A442,СВЦЭМ!$B$34:$B$777,B$437)+'СЕТ СН'!$F$16</f>
        <v>0</v>
      </c>
      <c r="C442" s="36">
        <f>SUMIFS(СВЦЭМ!$L$34:$L$777,СВЦЭМ!$A$34:$A$777,$A442,СВЦЭМ!$B$34:$B$777,C$437)+'СЕТ СН'!$F$16</f>
        <v>0</v>
      </c>
      <c r="D442" s="36">
        <f>SUMIFS(СВЦЭМ!$L$34:$L$777,СВЦЭМ!$A$34:$A$777,$A442,СВЦЭМ!$B$34:$B$777,D$437)+'СЕТ СН'!$F$16</f>
        <v>0</v>
      </c>
      <c r="E442" s="36">
        <f>SUMIFS(СВЦЭМ!$L$34:$L$777,СВЦЭМ!$A$34:$A$777,$A442,СВЦЭМ!$B$34:$B$777,E$437)+'СЕТ СН'!$F$16</f>
        <v>0</v>
      </c>
      <c r="F442" s="36">
        <f>SUMIFS(СВЦЭМ!$L$34:$L$777,СВЦЭМ!$A$34:$A$777,$A442,СВЦЭМ!$B$34:$B$777,F$437)+'СЕТ СН'!$F$16</f>
        <v>0</v>
      </c>
      <c r="G442" s="36">
        <f>SUMIFS(СВЦЭМ!$L$34:$L$777,СВЦЭМ!$A$34:$A$777,$A442,СВЦЭМ!$B$34:$B$777,G$437)+'СЕТ СН'!$F$16</f>
        <v>0</v>
      </c>
      <c r="H442" s="36">
        <f>SUMIFS(СВЦЭМ!$L$34:$L$777,СВЦЭМ!$A$34:$A$777,$A442,СВЦЭМ!$B$34:$B$777,H$437)+'СЕТ СН'!$F$16</f>
        <v>0</v>
      </c>
      <c r="I442" s="36">
        <f>SUMIFS(СВЦЭМ!$L$34:$L$777,СВЦЭМ!$A$34:$A$777,$A442,СВЦЭМ!$B$34:$B$777,I$437)+'СЕТ СН'!$F$16</f>
        <v>0</v>
      </c>
      <c r="J442" s="36">
        <f>SUMIFS(СВЦЭМ!$L$34:$L$777,СВЦЭМ!$A$34:$A$777,$A442,СВЦЭМ!$B$34:$B$777,J$437)+'СЕТ СН'!$F$16</f>
        <v>0</v>
      </c>
      <c r="K442" s="36">
        <f>SUMIFS(СВЦЭМ!$L$34:$L$777,СВЦЭМ!$A$34:$A$777,$A442,СВЦЭМ!$B$34:$B$777,K$437)+'СЕТ СН'!$F$16</f>
        <v>0</v>
      </c>
      <c r="L442" s="36">
        <f>SUMIFS(СВЦЭМ!$L$34:$L$777,СВЦЭМ!$A$34:$A$777,$A442,СВЦЭМ!$B$34:$B$777,L$437)+'СЕТ СН'!$F$16</f>
        <v>0</v>
      </c>
      <c r="M442" s="36">
        <f>SUMIFS(СВЦЭМ!$L$34:$L$777,СВЦЭМ!$A$34:$A$777,$A442,СВЦЭМ!$B$34:$B$777,M$437)+'СЕТ СН'!$F$16</f>
        <v>0</v>
      </c>
      <c r="N442" s="36">
        <f>SUMIFS(СВЦЭМ!$L$34:$L$777,СВЦЭМ!$A$34:$A$777,$A442,СВЦЭМ!$B$34:$B$777,N$437)+'СЕТ СН'!$F$16</f>
        <v>0</v>
      </c>
      <c r="O442" s="36">
        <f>SUMIFS(СВЦЭМ!$L$34:$L$777,СВЦЭМ!$A$34:$A$777,$A442,СВЦЭМ!$B$34:$B$777,O$437)+'СЕТ СН'!$F$16</f>
        <v>0</v>
      </c>
      <c r="P442" s="36">
        <f>SUMIFS(СВЦЭМ!$L$34:$L$777,СВЦЭМ!$A$34:$A$777,$A442,СВЦЭМ!$B$34:$B$777,P$437)+'СЕТ СН'!$F$16</f>
        <v>0</v>
      </c>
      <c r="Q442" s="36">
        <f>SUMIFS(СВЦЭМ!$L$34:$L$777,СВЦЭМ!$A$34:$A$777,$A442,СВЦЭМ!$B$34:$B$777,Q$437)+'СЕТ СН'!$F$16</f>
        <v>0</v>
      </c>
      <c r="R442" s="36">
        <f>SUMIFS(СВЦЭМ!$L$34:$L$777,СВЦЭМ!$A$34:$A$777,$A442,СВЦЭМ!$B$34:$B$777,R$437)+'СЕТ СН'!$F$16</f>
        <v>0</v>
      </c>
      <c r="S442" s="36">
        <f>SUMIFS(СВЦЭМ!$L$34:$L$777,СВЦЭМ!$A$34:$A$777,$A442,СВЦЭМ!$B$34:$B$777,S$437)+'СЕТ СН'!$F$16</f>
        <v>0</v>
      </c>
      <c r="T442" s="36">
        <f>SUMIFS(СВЦЭМ!$L$34:$L$777,СВЦЭМ!$A$34:$A$777,$A442,СВЦЭМ!$B$34:$B$777,T$437)+'СЕТ СН'!$F$16</f>
        <v>0</v>
      </c>
      <c r="U442" s="36">
        <f>SUMIFS(СВЦЭМ!$L$34:$L$777,СВЦЭМ!$A$34:$A$777,$A442,СВЦЭМ!$B$34:$B$777,U$437)+'СЕТ СН'!$F$16</f>
        <v>0</v>
      </c>
      <c r="V442" s="36">
        <f>SUMIFS(СВЦЭМ!$L$34:$L$777,СВЦЭМ!$A$34:$A$777,$A442,СВЦЭМ!$B$34:$B$777,V$437)+'СЕТ СН'!$F$16</f>
        <v>0</v>
      </c>
      <c r="W442" s="36">
        <f>SUMIFS(СВЦЭМ!$L$34:$L$777,СВЦЭМ!$A$34:$A$777,$A442,СВЦЭМ!$B$34:$B$777,W$437)+'СЕТ СН'!$F$16</f>
        <v>0</v>
      </c>
      <c r="X442" s="36">
        <f>SUMIFS(СВЦЭМ!$L$34:$L$777,СВЦЭМ!$A$34:$A$777,$A442,СВЦЭМ!$B$34:$B$777,X$437)+'СЕТ СН'!$F$16</f>
        <v>0</v>
      </c>
      <c r="Y442" s="36">
        <f>SUMIFS(СВЦЭМ!$L$34:$L$777,СВЦЭМ!$A$34:$A$777,$A442,СВЦЭМ!$B$34:$B$777,Y$437)+'СЕТ СН'!$F$16</f>
        <v>0</v>
      </c>
    </row>
    <row r="443" spans="1:27" ht="15.75" hidden="1" x14ac:dyDescent="0.2">
      <c r="A443" s="35">
        <f t="shared" si="12"/>
        <v>44080</v>
      </c>
      <c r="B443" s="36">
        <f>SUMIFS(СВЦЭМ!$L$34:$L$777,СВЦЭМ!$A$34:$A$777,$A443,СВЦЭМ!$B$34:$B$777,B$437)+'СЕТ СН'!$F$16</f>
        <v>0</v>
      </c>
      <c r="C443" s="36">
        <f>SUMIFS(СВЦЭМ!$L$34:$L$777,СВЦЭМ!$A$34:$A$777,$A443,СВЦЭМ!$B$34:$B$777,C$437)+'СЕТ СН'!$F$16</f>
        <v>0</v>
      </c>
      <c r="D443" s="36">
        <f>SUMIFS(СВЦЭМ!$L$34:$L$777,СВЦЭМ!$A$34:$A$777,$A443,СВЦЭМ!$B$34:$B$777,D$437)+'СЕТ СН'!$F$16</f>
        <v>0</v>
      </c>
      <c r="E443" s="36">
        <f>SUMIFS(СВЦЭМ!$L$34:$L$777,СВЦЭМ!$A$34:$A$777,$A443,СВЦЭМ!$B$34:$B$777,E$437)+'СЕТ СН'!$F$16</f>
        <v>0</v>
      </c>
      <c r="F443" s="36">
        <f>SUMIFS(СВЦЭМ!$L$34:$L$777,СВЦЭМ!$A$34:$A$777,$A443,СВЦЭМ!$B$34:$B$777,F$437)+'СЕТ СН'!$F$16</f>
        <v>0</v>
      </c>
      <c r="G443" s="36">
        <f>SUMIFS(СВЦЭМ!$L$34:$L$777,СВЦЭМ!$A$34:$A$777,$A443,СВЦЭМ!$B$34:$B$777,G$437)+'СЕТ СН'!$F$16</f>
        <v>0</v>
      </c>
      <c r="H443" s="36">
        <f>SUMIFS(СВЦЭМ!$L$34:$L$777,СВЦЭМ!$A$34:$A$777,$A443,СВЦЭМ!$B$34:$B$777,H$437)+'СЕТ СН'!$F$16</f>
        <v>0</v>
      </c>
      <c r="I443" s="36">
        <f>SUMIFS(СВЦЭМ!$L$34:$L$777,СВЦЭМ!$A$34:$A$777,$A443,СВЦЭМ!$B$34:$B$777,I$437)+'СЕТ СН'!$F$16</f>
        <v>0</v>
      </c>
      <c r="J443" s="36">
        <f>SUMIFS(СВЦЭМ!$L$34:$L$777,СВЦЭМ!$A$34:$A$777,$A443,СВЦЭМ!$B$34:$B$777,J$437)+'СЕТ СН'!$F$16</f>
        <v>0</v>
      </c>
      <c r="K443" s="36">
        <f>SUMIFS(СВЦЭМ!$L$34:$L$777,СВЦЭМ!$A$34:$A$777,$A443,СВЦЭМ!$B$34:$B$777,K$437)+'СЕТ СН'!$F$16</f>
        <v>0</v>
      </c>
      <c r="L443" s="36">
        <f>SUMIFS(СВЦЭМ!$L$34:$L$777,СВЦЭМ!$A$34:$A$777,$A443,СВЦЭМ!$B$34:$B$777,L$437)+'СЕТ СН'!$F$16</f>
        <v>0</v>
      </c>
      <c r="M443" s="36">
        <f>SUMIFS(СВЦЭМ!$L$34:$L$777,СВЦЭМ!$A$34:$A$777,$A443,СВЦЭМ!$B$34:$B$777,M$437)+'СЕТ СН'!$F$16</f>
        <v>0</v>
      </c>
      <c r="N443" s="36">
        <f>SUMIFS(СВЦЭМ!$L$34:$L$777,СВЦЭМ!$A$34:$A$777,$A443,СВЦЭМ!$B$34:$B$777,N$437)+'СЕТ СН'!$F$16</f>
        <v>0</v>
      </c>
      <c r="O443" s="36">
        <f>SUMIFS(СВЦЭМ!$L$34:$L$777,СВЦЭМ!$A$34:$A$777,$A443,СВЦЭМ!$B$34:$B$777,O$437)+'СЕТ СН'!$F$16</f>
        <v>0</v>
      </c>
      <c r="P443" s="36">
        <f>SUMIFS(СВЦЭМ!$L$34:$L$777,СВЦЭМ!$A$34:$A$777,$A443,СВЦЭМ!$B$34:$B$777,P$437)+'СЕТ СН'!$F$16</f>
        <v>0</v>
      </c>
      <c r="Q443" s="36">
        <f>SUMIFS(СВЦЭМ!$L$34:$L$777,СВЦЭМ!$A$34:$A$777,$A443,СВЦЭМ!$B$34:$B$777,Q$437)+'СЕТ СН'!$F$16</f>
        <v>0</v>
      </c>
      <c r="R443" s="36">
        <f>SUMIFS(СВЦЭМ!$L$34:$L$777,СВЦЭМ!$A$34:$A$777,$A443,СВЦЭМ!$B$34:$B$777,R$437)+'СЕТ СН'!$F$16</f>
        <v>0</v>
      </c>
      <c r="S443" s="36">
        <f>SUMIFS(СВЦЭМ!$L$34:$L$777,СВЦЭМ!$A$34:$A$777,$A443,СВЦЭМ!$B$34:$B$777,S$437)+'СЕТ СН'!$F$16</f>
        <v>0</v>
      </c>
      <c r="T443" s="36">
        <f>SUMIFS(СВЦЭМ!$L$34:$L$777,СВЦЭМ!$A$34:$A$777,$A443,СВЦЭМ!$B$34:$B$777,T$437)+'СЕТ СН'!$F$16</f>
        <v>0</v>
      </c>
      <c r="U443" s="36">
        <f>SUMIFS(СВЦЭМ!$L$34:$L$777,СВЦЭМ!$A$34:$A$777,$A443,СВЦЭМ!$B$34:$B$777,U$437)+'СЕТ СН'!$F$16</f>
        <v>0</v>
      </c>
      <c r="V443" s="36">
        <f>SUMIFS(СВЦЭМ!$L$34:$L$777,СВЦЭМ!$A$34:$A$777,$A443,СВЦЭМ!$B$34:$B$777,V$437)+'СЕТ СН'!$F$16</f>
        <v>0</v>
      </c>
      <c r="W443" s="36">
        <f>SUMIFS(СВЦЭМ!$L$34:$L$777,СВЦЭМ!$A$34:$A$777,$A443,СВЦЭМ!$B$34:$B$777,W$437)+'СЕТ СН'!$F$16</f>
        <v>0</v>
      </c>
      <c r="X443" s="36">
        <f>SUMIFS(СВЦЭМ!$L$34:$L$777,СВЦЭМ!$A$34:$A$777,$A443,СВЦЭМ!$B$34:$B$777,X$437)+'СЕТ СН'!$F$16</f>
        <v>0</v>
      </c>
      <c r="Y443" s="36">
        <f>SUMIFS(СВЦЭМ!$L$34:$L$777,СВЦЭМ!$A$34:$A$777,$A443,СВЦЭМ!$B$34:$B$777,Y$437)+'СЕТ СН'!$F$16</f>
        <v>0</v>
      </c>
    </row>
    <row r="444" spans="1:27" ht="15.75" hidden="1" x14ac:dyDescent="0.2">
      <c r="A444" s="35">
        <f t="shared" si="12"/>
        <v>44081</v>
      </c>
      <c r="B444" s="36">
        <f>SUMIFS(СВЦЭМ!$L$34:$L$777,СВЦЭМ!$A$34:$A$777,$A444,СВЦЭМ!$B$34:$B$777,B$437)+'СЕТ СН'!$F$16</f>
        <v>0</v>
      </c>
      <c r="C444" s="36">
        <f>SUMIFS(СВЦЭМ!$L$34:$L$777,СВЦЭМ!$A$34:$A$777,$A444,СВЦЭМ!$B$34:$B$777,C$437)+'СЕТ СН'!$F$16</f>
        <v>0</v>
      </c>
      <c r="D444" s="36">
        <f>SUMIFS(СВЦЭМ!$L$34:$L$777,СВЦЭМ!$A$34:$A$777,$A444,СВЦЭМ!$B$34:$B$777,D$437)+'СЕТ СН'!$F$16</f>
        <v>0</v>
      </c>
      <c r="E444" s="36">
        <f>SUMIFS(СВЦЭМ!$L$34:$L$777,СВЦЭМ!$A$34:$A$777,$A444,СВЦЭМ!$B$34:$B$777,E$437)+'СЕТ СН'!$F$16</f>
        <v>0</v>
      </c>
      <c r="F444" s="36">
        <f>SUMIFS(СВЦЭМ!$L$34:$L$777,СВЦЭМ!$A$34:$A$777,$A444,СВЦЭМ!$B$34:$B$777,F$437)+'СЕТ СН'!$F$16</f>
        <v>0</v>
      </c>
      <c r="G444" s="36">
        <f>SUMIFS(СВЦЭМ!$L$34:$L$777,СВЦЭМ!$A$34:$A$777,$A444,СВЦЭМ!$B$34:$B$777,G$437)+'СЕТ СН'!$F$16</f>
        <v>0</v>
      </c>
      <c r="H444" s="36">
        <f>SUMIFS(СВЦЭМ!$L$34:$L$777,СВЦЭМ!$A$34:$A$777,$A444,СВЦЭМ!$B$34:$B$777,H$437)+'СЕТ СН'!$F$16</f>
        <v>0</v>
      </c>
      <c r="I444" s="36">
        <f>SUMIFS(СВЦЭМ!$L$34:$L$777,СВЦЭМ!$A$34:$A$777,$A444,СВЦЭМ!$B$34:$B$777,I$437)+'СЕТ СН'!$F$16</f>
        <v>0</v>
      </c>
      <c r="J444" s="36">
        <f>SUMIFS(СВЦЭМ!$L$34:$L$777,СВЦЭМ!$A$34:$A$777,$A444,СВЦЭМ!$B$34:$B$777,J$437)+'СЕТ СН'!$F$16</f>
        <v>0</v>
      </c>
      <c r="K444" s="36">
        <f>SUMIFS(СВЦЭМ!$L$34:$L$777,СВЦЭМ!$A$34:$A$777,$A444,СВЦЭМ!$B$34:$B$777,K$437)+'СЕТ СН'!$F$16</f>
        <v>0</v>
      </c>
      <c r="L444" s="36">
        <f>SUMIFS(СВЦЭМ!$L$34:$L$777,СВЦЭМ!$A$34:$A$777,$A444,СВЦЭМ!$B$34:$B$777,L$437)+'СЕТ СН'!$F$16</f>
        <v>0</v>
      </c>
      <c r="M444" s="36">
        <f>SUMIFS(СВЦЭМ!$L$34:$L$777,СВЦЭМ!$A$34:$A$777,$A444,СВЦЭМ!$B$34:$B$777,M$437)+'СЕТ СН'!$F$16</f>
        <v>0</v>
      </c>
      <c r="N444" s="36">
        <f>SUMIFS(СВЦЭМ!$L$34:$L$777,СВЦЭМ!$A$34:$A$777,$A444,СВЦЭМ!$B$34:$B$777,N$437)+'СЕТ СН'!$F$16</f>
        <v>0</v>
      </c>
      <c r="O444" s="36">
        <f>SUMIFS(СВЦЭМ!$L$34:$L$777,СВЦЭМ!$A$34:$A$777,$A444,СВЦЭМ!$B$34:$B$777,O$437)+'СЕТ СН'!$F$16</f>
        <v>0</v>
      </c>
      <c r="P444" s="36">
        <f>SUMIFS(СВЦЭМ!$L$34:$L$777,СВЦЭМ!$A$34:$A$777,$A444,СВЦЭМ!$B$34:$B$777,P$437)+'СЕТ СН'!$F$16</f>
        <v>0</v>
      </c>
      <c r="Q444" s="36">
        <f>SUMIFS(СВЦЭМ!$L$34:$L$777,СВЦЭМ!$A$34:$A$777,$A444,СВЦЭМ!$B$34:$B$777,Q$437)+'СЕТ СН'!$F$16</f>
        <v>0</v>
      </c>
      <c r="R444" s="36">
        <f>SUMIFS(СВЦЭМ!$L$34:$L$777,СВЦЭМ!$A$34:$A$777,$A444,СВЦЭМ!$B$34:$B$777,R$437)+'СЕТ СН'!$F$16</f>
        <v>0</v>
      </c>
      <c r="S444" s="36">
        <f>SUMIFS(СВЦЭМ!$L$34:$L$777,СВЦЭМ!$A$34:$A$777,$A444,СВЦЭМ!$B$34:$B$777,S$437)+'СЕТ СН'!$F$16</f>
        <v>0</v>
      </c>
      <c r="T444" s="36">
        <f>SUMIFS(СВЦЭМ!$L$34:$L$777,СВЦЭМ!$A$34:$A$777,$A444,СВЦЭМ!$B$34:$B$777,T$437)+'СЕТ СН'!$F$16</f>
        <v>0</v>
      </c>
      <c r="U444" s="36">
        <f>SUMIFS(СВЦЭМ!$L$34:$L$777,СВЦЭМ!$A$34:$A$777,$A444,СВЦЭМ!$B$34:$B$777,U$437)+'СЕТ СН'!$F$16</f>
        <v>0</v>
      </c>
      <c r="V444" s="36">
        <f>SUMIFS(СВЦЭМ!$L$34:$L$777,СВЦЭМ!$A$34:$A$777,$A444,СВЦЭМ!$B$34:$B$777,V$437)+'СЕТ СН'!$F$16</f>
        <v>0</v>
      </c>
      <c r="W444" s="36">
        <f>SUMIFS(СВЦЭМ!$L$34:$L$777,СВЦЭМ!$A$34:$A$777,$A444,СВЦЭМ!$B$34:$B$777,W$437)+'СЕТ СН'!$F$16</f>
        <v>0</v>
      </c>
      <c r="X444" s="36">
        <f>SUMIFS(СВЦЭМ!$L$34:$L$777,СВЦЭМ!$A$34:$A$777,$A444,СВЦЭМ!$B$34:$B$777,X$437)+'СЕТ СН'!$F$16</f>
        <v>0</v>
      </c>
      <c r="Y444" s="36">
        <f>SUMIFS(СВЦЭМ!$L$34:$L$777,СВЦЭМ!$A$34:$A$777,$A444,СВЦЭМ!$B$34:$B$777,Y$437)+'СЕТ СН'!$F$16</f>
        <v>0</v>
      </c>
    </row>
    <row r="445" spans="1:27" ht="15.75" hidden="1" x14ac:dyDescent="0.2">
      <c r="A445" s="35">
        <f t="shared" si="12"/>
        <v>44082</v>
      </c>
      <c r="B445" s="36">
        <f>SUMIFS(СВЦЭМ!$L$34:$L$777,СВЦЭМ!$A$34:$A$777,$A445,СВЦЭМ!$B$34:$B$777,B$437)+'СЕТ СН'!$F$16</f>
        <v>0</v>
      </c>
      <c r="C445" s="36">
        <f>SUMIFS(СВЦЭМ!$L$34:$L$777,СВЦЭМ!$A$34:$A$777,$A445,СВЦЭМ!$B$34:$B$777,C$437)+'СЕТ СН'!$F$16</f>
        <v>0</v>
      </c>
      <c r="D445" s="36">
        <f>SUMIFS(СВЦЭМ!$L$34:$L$777,СВЦЭМ!$A$34:$A$777,$A445,СВЦЭМ!$B$34:$B$777,D$437)+'СЕТ СН'!$F$16</f>
        <v>0</v>
      </c>
      <c r="E445" s="36">
        <f>SUMIFS(СВЦЭМ!$L$34:$L$777,СВЦЭМ!$A$34:$A$777,$A445,СВЦЭМ!$B$34:$B$777,E$437)+'СЕТ СН'!$F$16</f>
        <v>0</v>
      </c>
      <c r="F445" s="36">
        <f>SUMIFS(СВЦЭМ!$L$34:$L$777,СВЦЭМ!$A$34:$A$777,$A445,СВЦЭМ!$B$34:$B$777,F$437)+'СЕТ СН'!$F$16</f>
        <v>0</v>
      </c>
      <c r="G445" s="36">
        <f>SUMIFS(СВЦЭМ!$L$34:$L$777,СВЦЭМ!$A$34:$A$777,$A445,СВЦЭМ!$B$34:$B$777,G$437)+'СЕТ СН'!$F$16</f>
        <v>0</v>
      </c>
      <c r="H445" s="36">
        <f>SUMIFS(СВЦЭМ!$L$34:$L$777,СВЦЭМ!$A$34:$A$777,$A445,СВЦЭМ!$B$34:$B$777,H$437)+'СЕТ СН'!$F$16</f>
        <v>0</v>
      </c>
      <c r="I445" s="36">
        <f>SUMIFS(СВЦЭМ!$L$34:$L$777,СВЦЭМ!$A$34:$A$777,$A445,СВЦЭМ!$B$34:$B$777,I$437)+'СЕТ СН'!$F$16</f>
        <v>0</v>
      </c>
      <c r="J445" s="36">
        <f>SUMIFS(СВЦЭМ!$L$34:$L$777,СВЦЭМ!$A$34:$A$777,$A445,СВЦЭМ!$B$34:$B$777,J$437)+'СЕТ СН'!$F$16</f>
        <v>0</v>
      </c>
      <c r="K445" s="36">
        <f>SUMIFS(СВЦЭМ!$L$34:$L$777,СВЦЭМ!$A$34:$A$777,$A445,СВЦЭМ!$B$34:$B$777,K$437)+'СЕТ СН'!$F$16</f>
        <v>0</v>
      </c>
      <c r="L445" s="36">
        <f>SUMIFS(СВЦЭМ!$L$34:$L$777,СВЦЭМ!$A$34:$A$777,$A445,СВЦЭМ!$B$34:$B$777,L$437)+'СЕТ СН'!$F$16</f>
        <v>0</v>
      </c>
      <c r="M445" s="36">
        <f>SUMIFS(СВЦЭМ!$L$34:$L$777,СВЦЭМ!$A$34:$A$777,$A445,СВЦЭМ!$B$34:$B$777,M$437)+'СЕТ СН'!$F$16</f>
        <v>0</v>
      </c>
      <c r="N445" s="36">
        <f>SUMIFS(СВЦЭМ!$L$34:$L$777,СВЦЭМ!$A$34:$A$777,$A445,СВЦЭМ!$B$34:$B$777,N$437)+'СЕТ СН'!$F$16</f>
        <v>0</v>
      </c>
      <c r="O445" s="36">
        <f>SUMIFS(СВЦЭМ!$L$34:$L$777,СВЦЭМ!$A$34:$A$777,$A445,СВЦЭМ!$B$34:$B$777,O$437)+'СЕТ СН'!$F$16</f>
        <v>0</v>
      </c>
      <c r="P445" s="36">
        <f>SUMIFS(СВЦЭМ!$L$34:$L$777,СВЦЭМ!$A$34:$A$777,$A445,СВЦЭМ!$B$34:$B$777,P$437)+'СЕТ СН'!$F$16</f>
        <v>0</v>
      </c>
      <c r="Q445" s="36">
        <f>SUMIFS(СВЦЭМ!$L$34:$L$777,СВЦЭМ!$A$34:$A$777,$A445,СВЦЭМ!$B$34:$B$777,Q$437)+'СЕТ СН'!$F$16</f>
        <v>0</v>
      </c>
      <c r="R445" s="36">
        <f>SUMIFS(СВЦЭМ!$L$34:$L$777,СВЦЭМ!$A$34:$A$777,$A445,СВЦЭМ!$B$34:$B$777,R$437)+'СЕТ СН'!$F$16</f>
        <v>0</v>
      </c>
      <c r="S445" s="36">
        <f>SUMIFS(СВЦЭМ!$L$34:$L$777,СВЦЭМ!$A$34:$A$777,$A445,СВЦЭМ!$B$34:$B$777,S$437)+'СЕТ СН'!$F$16</f>
        <v>0</v>
      </c>
      <c r="T445" s="36">
        <f>SUMIFS(СВЦЭМ!$L$34:$L$777,СВЦЭМ!$A$34:$A$777,$A445,СВЦЭМ!$B$34:$B$777,T$437)+'СЕТ СН'!$F$16</f>
        <v>0</v>
      </c>
      <c r="U445" s="36">
        <f>SUMIFS(СВЦЭМ!$L$34:$L$777,СВЦЭМ!$A$34:$A$777,$A445,СВЦЭМ!$B$34:$B$777,U$437)+'СЕТ СН'!$F$16</f>
        <v>0</v>
      </c>
      <c r="V445" s="36">
        <f>SUMIFS(СВЦЭМ!$L$34:$L$777,СВЦЭМ!$A$34:$A$777,$A445,СВЦЭМ!$B$34:$B$777,V$437)+'СЕТ СН'!$F$16</f>
        <v>0</v>
      </c>
      <c r="W445" s="36">
        <f>SUMIFS(СВЦЭМ!$L$34:$L$777,СВЦЭМ!$A$34:$A$777,$A445,СВЦЭМ!$B$34:$B$777,W$437)+'СЕТ СН'!$F$16</f>
        <v>0</v>
      </c>
      <c r="X445" s="36">
        <f>SUMIFS(СВЦЭМ!$L$34:$L$777,СВЦЭМ!$A$34:$A$777,$A445,СВЦЭМ!$B$34:$B$777,X$437)+'СЕТ СН'!$F$16</f>
        <v>0</v>
      </c>
      <c r="Y445" s="36">
        <f>SUMIFS(СВЦЭМ!$L$34:$L$777,СВЦЭМ!$A$34:$A$777,$A445,СВЦЭМ!$B$34:$B$777,Y$437)+'СЕТ СН'!$F$16</f>
        <v>0</v>
      </c>
    </row>
    <row r="446" spans="1:27" ht="15.75" hidden="1" x14ac:dyDescent="0.2">
      <c r="A446" s="35">
        <f t="shared" si="12"/>
        <v>44083</v>
      </c>
      <c r="B446" s="36">
        <f>SUMIFS(СВЦЭМ!$L$34:$L$777,СВЦЭМ!$A$34:$A$777,$A446,СВЦЭМ!$B$34:$B$777,B$437)+'СЕТ СН'!$F$16</f>
        <v>0</v>
      </c>
      <c r="C446" s="36">
        <f>SUMIFS(СВЦЭМ!$L$34:$L$777,СВЦЭМ!$A$34:$A$777,$A446,СВЦЭМ!$B$34:$B$777,C$437)+'СЕТ СН'!$F$16</f>
        <v>0</v>
      </c>
      <c r="D446" s="36">
        <f>SUMIFS(СВЦЭМ!$L$34:$L$777,СВЦЭМ!$A$34:$A$777,$A446,СВЦЭМ!$B$34:$B$777,D$437)+'СЕТ СН'!$F$16</f>
        <v>0</v>
      </c>
      <c r="E446" s="36">
        <f>SUMIFS(СВЦЭМ!$L$34:$L$777,СВЦЭМ!$A$34:$A$777,$A446,СВЦЭМ!$B$34:$B$777,E$437)+'СЕТ СН'!$F$16</f>
        <v>0</v>
      </c>
      <c r="F446" s="36">
        <f>SUMIFS(СВЦЭМ!$L$34:$L$777,СВЦЭМ!$A$34:$A$777,$A446,СВЦЭМ!$B$34:$B$777,F$437)+'СЕТ СН'!$F$16</f>
        <v>0</v>
      </c>
      <c r="G446" s="36">
        <f>SUMIFS(СВЦЭМ!$L$34:$L$777,СВЦЭМ!$A$34:$A$777,$A446,СВЦЭМ!$B$34:$B$777,G$437)+'СЕТ СН'!$F$16</f>
        <v>0</v>
      </c>
      <c r="H446" s="36">
        <f>SUMIFS(СВЦЭМ!$L$34:$L$777,СВЦЭМ!$A$34:$A$777,$A446,СВЦЭМ!$B$34:$B$777,H$437)+'СЕТ СН'!$F$16</f>
        <v>0</v>
      </c>
      <c r="I446" s="36">
        <f>SUMIFS(СВЦЭМ!$L$34:$L$777,СВЦЭМ!$A$34:$A$777,$A446,СВЦЭМ!$B$34:$B$777,I$437)+'СЕТ СН'!$F$16</f>
        <v>0</v>
      </c>
      <c r="J446" s="36">
        <f>SUMIFS(СВЦЭМ!$L$34:$L$777,СВЦЭМ!$A$34:$A$777,$A446,СВЦЭМ!$B$34:$B$777,J$437)+'СЕТ СН'!$F$16</f>
        <v>0</v>
      </c>
      <c r="K446" s="36">
        <f>SUMIFS(СВЦЭМ!$L$34:$L$777,СВЦЭМ!$A$34:$A$777,$A446,СВЦЭМ!$B$34:$B$777,K$437)+'СЕТ СН'!$F$16</f>
        <v>0</v>
      </c>
      <c r="L446" s="36">
        <f>SUMIFS(СВЦЭМ!$L$34:$L$777,СВЦЭМ!$A$34:$A$777,$A446,СВЦЭМ!$B$34:$B$777,L$437)+'СЕТ СН'!$F$16</f>
        <v>0</v>
      </c>
      <c r="M446" s="36">
        <f>SUMIFS(СВЦЭМ!$L$34:$L$777,СВЦЭМ!$A$34:$A$777,$A446,СВЦЭМ!$B$34:$B$777,M$437)+'СЕТ СН'!$F$16</f>
        <v>0</v>
      </c>
      <c r="N446" s="36">
        <f>SUMIFS(СВЦЭМ!$L$34:$L$777,СВЦЭМ!$A$34:$A$777,$A446,СВЦЭМ!$B$34:$B$777,N$437)+'СЕТ СН'!$F$16</f>
        <v>0</v>
      </c>
      <c r="O446" s="36">
        <f>SUMIFS(СВЦЭМ!$L$34:$L$777,СВЦЭМ!$A$34:$A$777,$A446,СВЦЭМ!$B$34:$B$777,O$437)+'СЕТ СН'!$F$16</f>
        <v>0</v>
      </c>
      <c r="P446" s="36">
        <f>SUMIFS(СВЦЭМ!$L$34:$L$777,СВЦЭМ!$A$34:$A$777,$A446,СВЦЭМ!$B$34:$B$777,P$437)+'СЕТ СН'!$F$16</f>
        <v>0</v>
      </c>
      <c r="Q446" s="36">
        <f>SUMIFS(СВЦЭМ!$L$34:$L$777,СВЦЭМ!$A$34:$A$777,$A446,СВЦЭМ!$B$34:$B$777,Q$437)+'СЕТ СН'!$F$16</f>
        <v>0</v>
      </c>
      <c r="R446" s="36">
        <f>SUMIFS(СВЦЭМ!$L$34:$L$777,СВЦЭМ!$A$34:$A$777,$A446,СВЦЭМ!$B$34:$B$777,R$437)+'СЕТ СН'!$F$16</f>
        <v>0</v>
      </c>
      <c r="S446" s="36">
        <f>SUMIFS(СВЦЭМ!$L$34:$L$777,СВЦЭМ!$A$34:$A$777,$A446,СВЦЭМ!$B$34:$B$777,S$437)+'СЕТ СН'!$F$16</f>
        <v>0</v>
      </c>
      <c r="T446" s="36">
        <f>SUMIFS(СВЦЭМ!$L$34:$L$777,СВЦЭМ!$A$34:$A$777,$A446,СВЦЭМ!$B$34:$B$777,T$437)+'СЕТ СН'!$F$16</f>
        <v>0</v>
      </c>
      <c r="U446" s="36">
        <f>SUMIFS(СВЦЭМ!$L$34:$L$777,СВЦЭМ!$A$34:$A$777,$A446,СВЦЭМ!$B$34:$B$777,U$437)+'СЕТ СН'!$F$16</f>
        <v>0</v>
      </c>
      <c r="V446" s="36">
        <f>SUMIFS(СВЦЭМ!$L$34:$L$777,СВЦЭМ!$A$34:$A$777,$A446,СВЦЭМ!$B$34:$B$777,V$437)+'СЕТ СН'!$F$16</f>
        <v>0</v>
      </c>
      <c r="W446" s="36">
        <f>SUMIFS(СВЦЭМ!$L$34:$L$777,СВЦЭМ!$A$34:$A$777,$A446,СВЦЭМ!$B$34:$B$777,W$437)+'СЕТ СН'!$F$16</f>
        <v>0</v>
      </c>
      <c r="X446" s="36">
        <f>SUMIFS(СВЦЭМ!$L$34:$L$777,СВЦЭМ!$A$34:$A$777,$A446,СВЦЭМ!$B$34:$B$777,X$437)+'СЕТ СН'!$F$16</f>
        <v>0</v>
      </c>
      <c r="Y446" s="36">
        <f>SUMIFS(СВЦЭМ!$L$34:$L$777,СВЦЭМ!$A$34:$A$777,$A446,СВЦЭМ!$B$34:$B$777,Y$437)+'СЕТ СН'!$F$16</f>
        <v>0</v>
      </c>
    </row>
    <row r="447" spans="1:27" ht="15.75" hidden="1" x14ac:dyDescent="0.2">
      <c r="A447" s="35">
        <f t="shared" si="12"/>
        <v>44084</v>
      </c>
      <c r="B447" s="36">
        <f>SUMIFS(СВЦЭМ!$L$34:$L$777,СВЦЭМ!$A$34:$A$777,$A447,СВЦЭМ!$B$34:$B$777,B$437)+'СЕТ СН'!$F$16</f>
        <v>0</v>
      </c>
      <c r="C447" s="36">
        <f>SUMIFS(СВЦЭМ!$L$34:$L$777,СВЦЭМ!$A$34:$A$777,$A447,СВЦЭМ!$B$34:$B$777,C$437)+'СЕТ СН'!$F$16</f>
        <v>0</v>
      </c>
      <c r="D447" s="36">
        <f>SUMIFS(СВЦЭМ!$L$34:$L$777,СВЦЭМ!$A$34:$A$777,$A447,СВЦЭМ!$B$34:$B$777,D$437)+'СЕТ СН'!$F$16</f>
        <v>0</v>
      </c>
      <c r="E447" s="36">
        <f>SUMIFS(СВЦЭМ!$L$34:$L$777,СВЦЭМ!$A$34:$A$777,$A447,СВЦЭМ!$B$34:$B$777,E$437)+'СЕТ СН'!$F$16</f>
        <v>0</v>
      </c>
      <c r="F447" s="36">
        <f>SUMIFS(СВЦЭМ!$L$34:$L$777,СВЦЭМ!$A$34:$A$777,$A447,СВЦЭМ!$B$34:$B$777,F$437)+'СЕТ СН'!$F$16</f>
        <v>0</v>
      </c>
      <c r="G447" s="36">
        <f>SUMIFS(СВЦЭМ!$L$34:$L$777,СВЦЭМ!$A$34:$A$777,$A447,СВЦЭМ!$B$34:$B$777,G$437)+'СЕТ СН'!$F$16</f>
        <v>0</v>
      </c>
      <c r="H447" s="36">
        <f>SUMIFS(СВЦЭМ!$L$34:$L$777,СВЦЭМ!$A$34:$A$777,$A447,СВЦЭМ!$B$34:$B$777,H$437)+'СЕТ СН'!$F$16</f>
        <v>0</v>
      </c>
      <c r="I447" s="36">
        <f>SUMIFS(СВЦЭМ!$L$34:$L$777,СВЦЭМ!$A$34:$A$777,$A447,СВЦЭМ!$B$34:$B$777,I$437)+'СЕТ СН'!$F$16</f>
        <v>0</v>
      </c>
      <c r="J447" s="36">
        <f>SUMIFS(СВЦЭМ!$L$34:$L$777,СВЦЭМ!$A$34:$A$777,$A447,СВЦЭМ!$B$34:$B$777,J$437)+'СЕТ СН'!$F$16</f>
        <v>0</v>
      </c>
      <c r="K447" s="36">
        <f>SUMIFS(СВЦЭМ!$L$34:$L$777,СВЦЭМ!$A$34:$A$777,$A447,СВЦЭМ!$B$34:$B$777,K$437)+'СЕТ СН'!$F$16</f>
        <v>0</v>
      </c>
      <c r="L447" s="36">
        <f>SUMIFS(СВЦЭМ!$L$34:$L$777,СВЦЭМ!$A$34:$A$777,$A447,СВЦЭМ!$B$34:$B$777,L$437)+'СЕТ СН'!$F$16</f>
        <v>0</v>
      </c>
      <c r="M447" s="36">
        <f>SUMIFS(СВЦЭМ!$L$34:$L$777,СВЦЭМ!$A$34:$A$777,$A447,СВЦЭМ!$B$34:$B$777,M$437)+'СЕТ СН'!$F$16</f>
        <v>0</v>
      </c>
      <c r="N447" s="36">
        <f>SUMIFS(СВЦЭМ!$L$34:$L$777,СВЦЭМ!$A$34:$A$777,$A447,СВЦЭМ!$B$34:$B$777,N$437)+'СЕТ СН'!$F$16</f>
        <v>0</v>
      </c>
      <c r="O447" s="36">
        <f>SUMIFS(СВЦЭМ!$L$34:$L$777,СВЦЭМ!$A$34:$A$777,$A447,СВЦЭМ!$B$34:$B$777,O$437)+'СЕТ СН'!$F$16</f>
        <v>0</v>
      </c>
      <c r="P447" s="36">
        <f>SUMIFS(СВЦЭМ!$L$34:$L$777,СВЦЭМ!$A$34:$A$777,$A447,СВЦЭМ!$B$34:$B$777,P$437)+'СЕТ СН'!$F$16</f>
        <v>0</v>
      </c>
      <c r="Q447" s="36">
        <f>SUMIFS(СВЦЭМ!$L$34:$L$777,СВЦЭМ!$A$34:$A$777,$A447,СВЦЭМ!$B$34:$B$777,Q$437)+'СЕТ СН'!$F$16</f>
        <v>0</v>
      </c>
      <c r="R447" s="36">
        <f>SUMIFS(СВЦЭМ!$L$34:$L$777,СВЦЭМ!$A$34:$A$777,$A447,СВЦЭМ!$B$34:$B$777,R$437)+'СЕТ СН'!$F$16</f>
        <v>0</v>
      </c>
      <c r="S447" s="36">
        <f>SUMIFS(СВЦЭМ!$L$34:$L$777,СВЦЭМ!$A$34:$A$777,$A447,СВЦЭМ!$B$34:$B$777,S$437)+'СЕТ СН'!$F$16</f>
        <v>0</v>
      </c>
      <c r="T447" s="36">
        <f>SUMIFS(СВЦЭМ!$L$34:$L$777,СВЦЭМ!$A$34:$A$777,$A447,СВЦЭМ!$B$34:$B$777,T$437)+'СЕТ СН'!$F$16</f>
        <v>0</v>
      </c>
      <c r="U447" s="36">
        <f>SUMIFS(СВЦЭМ!$L$34:$L$777,СВЦЭМ!$A$34:$A$777,$A447,СВЦЭМ!$B$34:$B$777,U$437)+'СЕТ СН'!$F$16</f>
        <v>0</v>
      </c>
      <c r="V447" s="36">
        <f>SUMIFS(СВЦЭМ!$L$34:$L$777,СВЦЭМ!$A$34:$A$777,$A447,СВЦЭМ!$B$34:$B$777,V$437)+'СЕТ СН'!$F$16</f>
        <v>0</v>
      </c>
      <c r="W447" s="36">
        <f>SUMIFS(СВЦЭМ!$L$34:$L$777,СВЦЭМ!$A$34:$A$777,$A447,СВЦЭМ!$B$34:$B$777,W$437)+'СЕТ СН'!$F$16</f>
        <v>0</v>
      </c>
      <c r="X447" s="36">
        <f>SUMIFS(СВЦЭМ!$L$34:$L$777,СВЦЭМ!$A$34:$A$777,$A447,СВЦЭМ!$B$34:$B$777,X$437)+'СЕТ СН'!$F$16</f>
        <v>0</v>
      </c>
      <c r="Y447" s="36">
        <f>SUMIFS(СВЦЭМ!$L$34:$L$777,СВЦЭМ!$A$34:$A$777,$A447,СВЦЭМ!$B$34:$B$777,Y$437)+'СЕТ СН'!$F$16</f>
        <v>0</v>
      </c>
    </row>
    <row r="448" spans="1:27" ht="15.75" hidden="1" x14ac:dyDescent="0.2">
      <c r="A448" s="35">
        <f t="shared" si="12"/>
        <v>44085</v>
      </c>
      <c r="B448" s="36">
        <f>SUMIFS(СВЦЭМ!$L$34:$L$777,СВЦЭМ!$A$34:$A$777,$A448,СВЦЭМ!$B$34:$B$777,B$437)+'СЕТ СН'!$F$16</f>
        <v>0</v>
      </c>
      <c r="C448" s="36">
        <f>SUMIFS(СВЦЭМ!$L$34:$L$777,СВЦЭМ!$A$34:$A$777,$A448,СВЦЭМ!$B$34:$B$777,C$437)+'СЕТ СН'!$F$16</f>
        <v>0</v>
      </c>
      <c r="D448" s="36">
        <f>SUMIFS(СВЦЭМ!$L$34:$L$777,СВЦЭМ!$A$34:$A$777,$A448,СВЦЭМ!$B$34:$B$777,D$437)+'СЕТ СН'!$F$16</f>
        <v>0</v>
      </c>
      <c r="E448" s="36">
        <f>SUMIFS(СВЦЭМ!$L$34:$L$777,СВЦЭМ!$A$34:$A$777,$A448,СВЦЭМ!$B$34:$B$777,E$437)+'СЕТ СН'!$F$16</f>
        <v>0</v>
      </c>
      <c r="F448" s="36">
        <f>SUMIFS(СВЦЭМ!$L$34:$L$777,СВЦЭМ!$A$34:$A$777,$A448,СВЦЭМ!$B$34:$B$777,F$437)+'СЕТ СН'!$F$16</f>
        <v>0</v>
      </c>
      <c r="G448" s="36">
        <f>SUMIFS(СВЦЭМ!$L$34:$L$777,СВЦЭМ!$A$34:$A$777,$A448,СВЦЭМ!$B$34:$B$777,G$437)+'СЕТ СН'!$F$16</f>
        <v>0</v>
      </c>
      <c r="H448" s="36">
        <f>SUMIFS(СВЦЭМ!$L$34:$L$777,СВЦЭМ!$A$34:$A$777,$A448,СВЦЭМ!$B$34:$B$777,H$437)+'СЕТ СН'!$F$16</f>
        <v>0</v>
      </c>
      <c r="I448" s="36">
        <f>SUMIFS(СВЦЭМ!$L$34:$L$777,СВЦЭМ!$A$34:$A$777,$A448,СВЦЭМ!$B$34:$B$777,I$437)+'СЕТ СН'!$F$16</f>
        <v>0</v>
      </c>
      <c r="J448" s="36">
        <f>SUMIFS(СВЦЭМ!$L$34:$L$777,СВЦЭМ!$A$34:$A$777,$A448,СВЦЭМ!$B$34:$B$777,J$437)+'СЕТ СН'!$F$16</f>
        <v>0</v>
      </c>
      <c r="K448" s="36">
        <f>SUMIFS(СВЦЭМ!$L$34:$L$777,СВЦЭМ!$A$34:$A$777,$A448,СВЦЭМ!$B$34:$B$777,K$437)+'СЕТ СН'!$F$16</f>
        <v>0</v>
      </c>
      <c r="L448" s="36">
        <f>SUMIFS(СВЦЭМ!$L$34:$L$777,СВЦЭМ!$A$34:$A$777,$A448,СВЦЭМ!$B$34:$B$777,L$437)+'СЕТ СН'!$F$16</f>
        <v>0</v>
      </c>
      <c r="M448" s="36">
        <f>SUMIFS(СВЦЭМ!$L$34:$L$777,СВЦЭМ!$A$34:$A$777,$A448,СВЦЭМ!$B$34:$B$777,M$437)+'СЕТ СН'!$F$16</f>
        <v>0</v>
      </c>
      <c r="N448" s="36">
        <f>SUMIFS(СВЦЭМ!$L$34:$L$777,СВЦЭМ!$A$34:$A$777,$A448,СВЦЭМ!$B$34:$B$777,N$437)+'СЕТ СН'!$F$16</f>
        <v>0</v>
      </c>
      <c r="O448" s="36">
        <f>SUMIFS(СВЦЭМ!$L$34:$L$777,СВЦЭМ!$A$34:$A$777,$A448,СВЦЭМ!$B$34:$B$777,O$437)+'СЕТ СН'!$F$16</f>
        <v>0</v>
      </c>
      <c r="P448" s="36">
        <f>SUMIFS(СВЦЭМ!$L$34:$L$777,СВЦЭМ!$A$34:$A$777,$A448,СВЦЭМ!$B$34:$B$777,P$437)+'СЕТ СН'!$F$16</f>
        <v>0</v>
      </c>
      <c r="Q448" s="36">
        <f>SUMIFS(СВЦЭМ!$L$34:$L$777,СВЦЭМ!$A$34:$A$777,$A448,СВЦЭМ!$B$34:$B$777,Q$437)+'СЕТ СН'!$F$16</f>
        <v>0</v>
      </c>
      <c r="R448" s="36">
        <f>SUMIFS(СВЦЭМ!$L$34:$L$777,СВЦЭМ!$A$34:$A$777,$A448,СВЦЭМ!$B$34:$B$777,R$437)+'СЕТ СН'!$F$16</f>
        <v>0</v>
      </c>
      <c r="S448" s="36">
        <f>SUMIFS(СВЦЭМ!$L$34:$L$777,СВЦЭМ!$A$34:$A$777,$A448,СВЦЭМ!$B$34:$B$777,S$437)+'СЕТ СН'!$F$16</f>
        <v>0</v>
      </c>
      <c r="T448" s="36">
        <f>SUMIFS(СВЦЭМ!$L$34:$L$777,СВЦЭМ!$A$34:$A$777,$A448,СВЦЭМ!$B$34:$B$777,T$437)+'СЕТ СН'!$F$16</f>
        <v>0</v>
      </c>
      <c r="U448" s="36">
        <f>SUMIFS(СВЦЭМ!$L$34:$L$777,СВЦЭМ!$A$34:$A$777,$A448,СВЦЭМ!$B$34:$B$777,U$437)+'СЕТ СН'!$F$16</f>
        <v>0</v>
      </c>
      <c r="V448" s="36">
        <f>SUMIFS(СВЦЭМ!$L$34:$L$777,СВЦЭМ!$A$34:$A$777,$A448,СВЦЭМ!$B$34:$B$777,V$437)+'СЕТ СН'!$F$16</f>
        <v>0</v>
      </c>
      <c r="W448" s="36">
        <f>SUMIFS(СВЦЭМ!$L$34:$L$777,СВЦЭМ!$A$34:$A$777,$A448,СВЦЭМ!$B$34:$B$777,W$437)+'СЕТ СН'!$F$16</f>
        <v>0</v>
      </c>
      <c r="X448" s="36">
        <f>SUMIFS(СВЦЭМ!$L$34:$L$777,СВЦЭМ!$A$34:$A$777,$A448,СВЦЭМ!$B$34:$B$777,X$437)+'СЕТ СН'!$F$16</f>
        <v>0</v>
      </c>
      <c r="Y448" s="36">
        <f>SUMIFS(СВЦЭМ!$L$34:$L$777,СВЦЭМ!$A$34:$A$777,$A448,СВЦЭМ!$B$34:$B$777,Y$437)+'СЕТ СН'!$F$16</f>
        <v>0</v>
      </c>
    </row>
    <row r="449" spans="1:25" ht="15.75" hidden="1" x14ac:dyDescent="0.2">
      <c r="A449" s="35">
        <f t="shared" si="12"/>
        <v>44086</v>
      </c>
      <c r="B449" s="36">
        <f>SUMIFS(СВЦЭМ!$L$34:$L$777,СВЦЭМ!$A$34:$A$777,$A449,СВЦЭМ!$B$34:$B$777,B$437)+'СЕТ СН'!$F$16</f>
        <v>0</v>
      </c>
      <c r="C449" s="36">
        <f>SUMIFS(СВЦЭМ!$L$34:$L$777,СВЦЭМ!$A$34:$A$777,$A449,СВЦЭМ!$B$34:$B$777,C$437)+'СЕТ СН'!$F$16</f>
        <v>0</v>
      </c>
      <c r="D449" s="36">
        <f>SUMIFS(СВЦЭМ!$L$34:$L$777,СВЦЭМ!$A$34:$A$777,$A449,СВЦЭМ!$B$34:$B$777,D$437)+'СЕТ СН'!$F$16</f>
        <v>0</v>
      </c>
      <c r="E449" s="36">
        <f>SUMIFS(СВЦЭМ!$L$34:$L$777,СВЦЭМ!$A$34:$A$777,$A449,СВЦЭМ!$B$34:$B$777,E$437)+'СЕТ СН'!$F$16</f>
        <v>0</v>
      </c>
      <c r="F449" s="36">
        <f>SUMIFS(СВЦЭМ!$L$34:$L$777,СВЦЭМ!$A$34:$A$777,$A449,СВЦЭМ!$B$34:$B$777,F$437)+'СЕТ СН'!$F$16</f>
        <v>0</v>
      </c>
      <c r="G449" s="36">
        <f>SUMIFS(СВЦЭМ!$L$34:$L$777,СВЦЭМ!$A$34:$A$777,$A449,СВЦЭМ!$B$34:$B$777,G$437)+'СЕТ СН'!$F$16</f>
        <v>0</v>
      </c>
      <c r="H449" s="36">
        <f>SUMIFS(СВЦЭМ!$L$34:$L$777,СВЦЭМ!$A$34:$A$777,$A449,СВЦЭМ!$B$34:$B$777,H$437)+'СЕТ СН'!$F$16</f>
        <v>0</v>
      </c>
      <c r="I449" s="36">
        <f>SUMIFS(СВЦЭМ!$L$34:$L$777,СВЦЭМ!$A$34:$A$777,$A449,СВЦЭМ!$B$34:$B$777,I$437)+'СЕТ СН'!$F$16</f>
        <v>0</v>
      </c>
      <c r="J449" s="36">
        <f>SUMIFS(СВЦЭМ!$L$34:$L$777,СВЦЭМ!$A$34:$A$777,$A449,СВЦЭМ!$B$34:$B$777,J$437)+'СЕТ СН'!$F$16</f>
        <v>0</v>
      </c>
      <c r="K449" s="36">
        <f>SUMIFS(СВЦЭМ!$L$34:$L$777,СВЦЭМ!$A$34:$A$777,$A449,СВЦЭМ!$B$34:$B$777,K$437)+'СЕТ СН'!$F$16</f>
        <v>0</v>
      </c>
      <c r="L449" s="36">
        <f>SUMIFS(СВЦЭМ!$L$34:$L$777,СВЦЭМ!$A$34:$A$777,$A449,СВЦЭМ!$B$34:$B$777,L$437)+'СЕТ СН'!$F$16</f>
        <v>0</v>
      </c>
      <c r="M449" s="36">
        <f>SUMIFS(СВЦЭМ!$L$34:$L$777,СВЦЭМ!$A$34:$A$777,$A449,СВЦЭМ!$B$34:$B$777,M$437)+'СЕТ СН'!$F$16</f>
        <v>0</v>
      </c>
      <c r="N449" s="36">
        <f>SUMIFS(СВЦЭМ!$L$34:$L$777,СВЦЭМ!$A$34:$A$777,$A449,СВЦЭМ!$B$34:$B$777,N$437)+'СЕТ СН'!$F$16</f>
        <v>0</v>
      </c>
      <c r="O449" s="36">
        <f>SUMIFS(СВЦЭМ!$L$34:$L$777,СВЦЭМ!$A$34:$A$777,$A449,СВЦЭМ!$B$34:$B$777,O$437)+'СЕТ СН'!$F$16</f>
        <v>0</v>
      </c>
      <c r="P449" s="36">
        <f>SUMIFS(СВЦЭМ!$L$34:$L$777,СВЦЭМ!$A$34:$A$777,$A449,СВЦЭМ!$B$34:$B$777,P$437)+'СЕТ СН'!$F$16</f>
        <v>0</v>
      </c>
      <c r="Q449" s="36">
        <f>SUMIFS(СВЦЭМ!$L$34:$L$777,СВЦЭМ!$A$34:$A$777,$A449,СВЦЭМ!$B$34:$B$777,Q$437)+'СЕТ СН'!$F$16</f>
        <v>0</v>
      </c>
      <c r="R449" s="36">
        <f>SUMIFS(СВЦЭМ!$L$34:$L$777,СВЦЭМ!$A$34:$A$777,$A449,СВЦЭМ!$B$34:$B$777,R$437)+'СЕТ СН'!$F$16</f>
        <v>0</v>
      </c>
      <c r="S449" s="36">
        <f>SUMIFS(СВЦЭМ!$L$34:$L$777,СВЦЭМ!$A$34:$A$777,$A449,СВЦЭМ!$B$34:$B$777,S$437)+'СЕТ СН'!$F$16</f>
        <v>0</v>
      </c>
      <c r="T449" s="36">
        <f>SUMIFS(СВЦЭМ!$L$34:$L$777,СВЦЭМ!$A$34:$A$777,$A449,СВЦЭМ!$B$34:$B$777,T$437)+'СЕТ СН'!$F$16</f>
        <v>0</v>
      </c>
      <c r="U449" s="36">
        <f>SUMIFS(СВЦЭМ!$L$34:$L$777,СВЦЭМ!$A$34:$A$777,$A449,СВЦЭМ!$B$34:$B$777,U$437)+'СЕТ СН'!$F$16</f>
        <v>0</v>
      </c>
      <c r="V449" s="36">
        <f>SUMIFS(СВЦЭМ!$L$34:$L$777,СВЦЭМ!$A$34:$A$777,$A449,СВЦЭМ!$B$34:$B$777,V$437)+'СЕТ СН'!$F$16</f>
        <v>0</v>
      </c>
      <c r="W449" s="36">
        <f>SUMIFS(СВЦЭМ!$L$34:$L$777,СВЦЭМ!$A$34:$A$777,$A449,СВЦЭМ!$B$34:$B$777,W$437)+'СЕТ СН'!$F$16</f>
        <v>0</v>
      </c>
      <c r="X449" s="36">
        <f>SUMIFS(СВЦЭМ!$L$34:$L$777,СВЦЭМ!$A$34:$A$777,$A449,СВЦЭМ!$B$34:$B$777,X$437)+'СЕТ СН'!$F$16</f>
        <v>0</v>
      </c>
      <c r="Y449" s="36">
        <f>SUMIFS(СВЦЭМ!$L$34:$L$777,СВЦЭМ!$A$34:$A$777,$A449,СВЦЭМ!$B$34:$B$777,Y$437)+'СЕТ СН'!$F$16</f>
        <v>0</v>
      </c>
    </row>
    <row r="450" spans="1:25" ht="15.75" hidden="1" x14ac:dyDescent="0.2">
      <c r="A450" s="35">
        <f t="shared" si="12"/>
        <v>44087</v>
      </c>
      <c r="B450" s="36">
        <f>SUMIFS(СВЦЭМ!$L$34:$L$777,СВЦЭМ!$A$34:$A$777,$A450,СВЦЭМ!$B$34:$B$777,B$437)+'СЕТ СН'!$F$16</f>
        <v>0</v>
      </c>
      <c r="C450" s="36">
        <f>SUMIFS(СВЦЭМ!$L$34:$L$777,СВЦЭМ!$A$34:$A$777,$A450,СВЦЭМ!$B$34:$B$777,C$437)+'СЕТ СН'!$F$16</f>
        <v>0</v>
      </c>
      <c r="D450" s="36">
        <f>SUMIFS(СВЦЭМ!$L$34:$L$777,СВЦЭМ!$A$34:$A$777,$A450,СВЦЭМ!$B$34:$B$777,D$437)+'СЕТ СН'!$F$16</f>
        <v>0</v>
      </c>
      <c r="E450" s="36">
        <f>SUMIFS(СВЦЭМ!$L$34:$L$777,СВЦЭМ!$A$34:$A$777,$A450,СВЦЭМ!$B$34:$B$777,E$437)+'СЕТ СН'!$F$16</f>
        <v>0</v>
      </c>
      <c r="F450" s="36">
        <f>SUMIFS(СВЦЭМ!$L$34:$L$777,СВЦЭМ!$A$34:$A$777,$A450,СВЦЭМ!$B$34:$B$777,F$437)+'СЕТ СН'!$F$16</f>
        <v>0</v>
      </c>
      <c r="G450" s="36">
        <f>SUMIFS(СВЦЭМ!$L$34:$L$777,СВЦЭМ!$A$34:$A$777,$A450,СВЦЭМ!$B$34:$B$777,G$437)+'СЕТ СН'!$F$16</f>
        <v>0</v>
      </c>
      <c r="H450" s="36">
        <f>SUMIFS(СВЦЭМ!$L$34:$L$777,СВЦЭМ!$A$34:$A$777,$A450,СВЦЭМ!$B$34:$B$777,H$437)+'СЕТ СН'!$F$16</f>
        <v>0</v>
      </c>
      <c r="I450" s="36">
        <f>SUMIFS(СВЦЭМ!$L$34:$L$777,СВЦЭМ!$A$34:$A$777,$A450,СВЦЭМ!$B$34:$B$777,I$437)+'СЕТ СН'!$F$16</f>
        <v>0</v>
      </c>
      <c r="J450" s="36">
        <f>SUMIFS(СВЦЭМ!$L$34:$L$777,СВЦЭМ!$A$34:$A$777,$A450,СВЦЭМ!$B$34:$B$777,J$437)+'СЕТ СН'!$F$16</f>
        <v>0</v>
      </c>
      <c r="K450" s="36">
        <f>SUMIFS(СВЦЭМ!$L$34:$L$777,СВЦЭМ!$A$34:$A$777,$A450,СВЦЭМ!$B$34:$B$777,K$437)+'СЕТ СН'!$F$16</f>
        <v>0</v>
      </c>
      <c r="L450" s="36">
        <f>SUMIFS(СВЦЭМ!$L$34:$L$777,СВЦЭМ!$A$34:$A$777,$A450,СВЦЭМ!$B$34:$B$777,L$437)+'СЕТ СН'!$F$16</f>
        <v>0</v>
      </c>
      <c r="M450" s="36">
        <f>SUMIFS(СВЦЭМ!$L$34:$L$777,СВЦЭМ!$A$34:$A$777,$A450,СВЦЭМ!$B$34:$B$777,M$437)+'СЕТ СН'!$F$16</f>
        <v>0</v>
      </c>
      <c r="N450" s="36">
        <f>SUMIFS(СВЦЭМ!$L$34:$L$777,СВЦЭМ!$A$34:$A$777,$A450,СВЦЭМ!$B$34:$B$777,N$437)+'СЕТ СН'!$F$16</f>
        <v>0</v>
      </c>
      <c r="O450" s="36">
        <f>SUMIFS(СВЦЭМ!$L$34:$L$777,СВЦЭМ!$A$34:$A$777,$A450,СВЦЭМ!$B$34:$B$777,O$437)+'СЕТ СН'!$F$16</f>
        <v>0</v>
      </c>
      <c r="P450" s="36">
        <f>SUMIFS(СВЦЭМ!$L$34:$L$777,СВЦЭМ!$A$34:$A$777,$A450,СВЦЭМ!$B$34:$B$777,P$437)+'СЕТ СН'!$F$16</f>
        <v>0</v>
      </c>
      <c r="Q450" s="36">
        <f>SUMIFS(СВЦЭМ!$L$34:$L$777,СВЦЭМ!$A$34:$A$777,$A450,СВЦЭМ!$B$34:$B$777,Q$437)+'СЕТ СН'!$F$16</f>
        <v>0</v>
      </c>
      <c r="R450" s="36">
        <f>SUMIFS(СВЦЭМ!$L$34:$L$777,СВЦЭМ!$A$34:$A$777,$A450,СВЦЭМ!$B$34:$B$777,R$437)+'СЕТ СН'!$F$16</f>
        <v>0</v>
      </c>
      <c r="S450" s="36">
        <f>SUMIFS(СВЦЭМ!$L$34:$L$777,СВЦЭМ!$A$34:$A$777,$A450,СВЦЭМ!$B$34:$B$777,S$437)+'СЕТ СН'!$F$16</f>
        <v>0</v>
      </c>
      <c r="T450" s="36">
        <f>SUMIFS(СВЦЭМ!$L$34:$L$777,СВЦЭМ!$A$34:$A$777,$A450,СВЦЭМ!$B$34:$B$777,T$437)+'СЕТ СН'!$F$16</f>
        <v>0</v>
      </c>
      <c r="U450" s="36">
        <f>SUMIFS(СВЦЭМ!$L$34:$L$777,СВЦЭМ!$A$34:$A$777,$A450,СВЦЭМ!$B$34:$B$777,U$437)+'СЕТ СН'!$F$16</f>
        <v>0</v>
      </c>
      <c r="V450" s="36">
        <f>SUMIFS(СВЦЭМ!$L$34:$L$777,СВЦЭМ!$A$34:$A$777,$A450,СВЦЭМ!$B$34:$B$777,V$437)+'СЕТ СН'!$F$16</f>
        <v>0</v>
      </c>
      <c r="W450" s="36">
        <f>SUMIFS(СВЦЭМ!$L$34:$L$777,СВЦЭМ!$A$34:$A$777,$A450,СВЦЭМ!$B$34:$B$777,W$437)+'СЕТ СН'!$F$16</f>
        <v>0</v>
      </c>
      <c r="X450" s="36">
        <f>SUMIFS(СВЦЭМ!$L$34:$L$777,СВЦЭМ!$A$34:$A$777,$A450,СВЦЭМ!$B$34:$B$777,X$437)+'СЕТ СН'!$F$16</f>
        <v>0</v>
      </c>
      <c r="Y450" s="36">
        <f>SUMIFS(СВЦЭМ!$L$34:$L$777,СВЦЭМ!$A$34:$A$777,$A450,СВЦЭМ!$B$34:$B$777,Y$437)+'СЕТ СН'!$F$16</f>
        <v>0</v>
      </c>
    </row>
    <row r="451" spans="1:25" ht="15.75" hidden="1" x14ac:dyDescent="0.2">
      <c r="A451" s="35">
        <f t="shared" si="12"/>
        <v>44088</v>
      </c>
      <c r="B451" s="36">
        <f>SUMIFS(СВЦЭМ!$L$34:$L$777,СВЦЭМ!$A$34:$A$777,$A451,СВЦЭМ!$B$34:$B$777,B$437)+'СЕТ СН'!$F$16</f>
        <v>0</v>
      </c>
      <c r="C451" s="36">
        <f>SUMIFS(СВЦЭМ!$L$34:$L$777,СВЦЭМ!$A$34:$A$777,$A451,СВЦЭМ!$B$34:$B$777,C$437)+'СЕТ СН'!$F$16</f>
        <v>0</v>
      </c>
      <c r="D451" s="36">
        <f>SUMIFS(СВЦЭМ!$L$34:$L$777,СВЦЭМ!$A$34:$A$777,$A451,СВЦЭМ!$B$34:$B$777,D$437)+'СЕТ СН'!$F$16</f>
        <v>0</v>
      </c>
      <c r="E451" s="36">
        <f>SUMIFS(СВЦЭМ!$L$34:$L$777,СВЦЭМ!$A$34:$A$777,$A451,СВЦЭМ!$B$34:$B$777,E$437)+'СЕТ СН'!$F$16</f>
        <v>0</v>
      </c>
      <c r="F451" s="36">
        <f>SUMIFS(СВЦЭМ!$L$34:$L$777,СВЦЭМ!$A$34:$A$777,$A451,СВЦЭМ!$B$34:$B$777,F$437)+'СЕТ СН'!$F$16</f>
        <v>0</v>
      </c>
      <c r="G451" s="36">
        <f>SUMIFS(СВЦЭМ!$L$34:$L$777,СВЦЭМ!$A$34:$A$777,$A451,СВЦЭМ!$B$34:$B$777,G$437)+'СЕТ СН'!$F$16</f>
        <v>0</v>
      </c>
      <c r="H451" s="36">
        <f>SUMIFS(СВЦЭМ!$L$34:$L$777,СВЦЭМ!$A$34:$A$777,$A451,СВЦЭМ!$B$34:$B$777,H$437)+'СЕТ СН'!$F$16</f>
        <v>0</v>
      </c>
      <c r="I451" s="36">
        <f>SUMIFS(СВЦЭМ!$L$34:$L$777,СВЦЭМ!$A$34:$A$777,$A451,СВЦЭМ!$B$34:$B$777,I$437)+'СЕТ СН'!$F$16</f>
        <v>0</v>
      </c>
      <c r="J451" s="36">
        <f>SUMIFS(СВЦЭМ!$L$34:$L$777,СВЦЭМ!$A$34:$A$777,$A451,СВЦЭМ!$B$34:$B$777,J$437)+'СЕТ СН'!$F$16</f>
        <v>0</v>
      </c>
      <c r="K451" s="36">
        <f>SUMIFS(СВЦЭМ!$L$34:$L$777,СВЦЭМ!$A$34:$A$777,$A451,СВЦЭМ!$B$34:$B$777,K$437)+'СЕТ СН'!$F$16</f>
        <v>0</v>
      </c>
      <c r="L451" s="36">
        <f>SUMIFS(СВЦЭМ!$L$34:$L$777,СВЦЭМ!$A$34:$A$777,$A451,СВЦЭМ!$B$34:$B$777,L$437)+'СЕТ СН'!$F$16</f>
        <v>0</v>
      </c>
      <c r="M451" s="36">
        <f>SUMIFS(СВЦЭМ!$L$34:$L$777,СВЦЭМ!$A$34:$A$777,$A451,СВЦЭМ!$B$34:$B$777,M$437)+'СЕТ СН'!$F$16</f>
        <v>0</v>
      </c>
      <c r="N451" s="36">
        <f>SUMIFS(СВЦЭМ!$L$34:$L$777,СВЦЭМ!$A$34:$A$777,$A451,СВЦЭМ!$B$34:$B$777,N$437)+'СЕТ СН'!$F$16</f>
        <v>0</v>
      </c>
      <c r="O451" s="36">
        <f>SUMIFS(СВЦЭМ!$L$34:$L$777,СВЦЭМ!$A$34:$A$777,$A451,СВЦЭМ!$B$34:$B$777,O$437)+'СЕТ СН'!$F$16</f>
        <v>0</v>
      </c>
      <c r="P451" s="36">
        <f>SUMIFS(СВЦЭМ!$L$34:$L$777,СВЦЭМ!$A$34:$A$777,$A451,СВЦЭМ!$B$34:$B$777,P$437)+'СЕТ СН'!$F$16</f>
        <v>0</v>
      </c>
      <c r="Q451" s="36">
        <f>SUMIFS(СВЦЭМ!$L$34:$L$777,СВЦЭМ!$A$34:$A$777,$A451,СВЦЭМ!$B$34:$B$777,Q$437)+'СЕТ СН'!$F$16</f>
        <v>0</v>
      </c>
      <c r="R451" s="36">
        <f>SUMIFS(СВЦЭМ!$L$34:$L$777,СВЦЭМ!$A$34:$A$777,$A451,СВЦЭМ!$B$34:$B$777,R$437)+'СЕТ СН'!$F$16</f>
        <v>0</v>
      </c>
      <c r="S451" s="36">
        <f>SUMIFS(СВЦЭМ!$L$34:$L$777,СВЦЭМ!$A$34:$A$777,$A451,СВЦЭМ!$B$34:$B$777,S$437)+'СЕТ СН'!$F$16</f>
        <v>0</v>
      </c>
      <c r="T451" s="36">
        <f>SUMIFS(СВЦЭМ!$L$34:$L$777,СВЦЭМ!$A$34:$A$777,$A451,СВЦЭМ!$B$34:$B$777,T$437)+'СЕТ СН'!$F$16</f>
        <v>0</v>
      </c>
      <c r="U451" s="36">
        <f>SUMIFS(СВЦЭМ!$L$34:$L$777,СВЦЭМ!$A$34:$A$777,$A451,СВЦЭМ!$B$34:$B$777,U$437)+'СЕТ СН'!$F$16</f>
        <v>0</v>
      </c>
      <c r="V451" s="36">
        <f>SUMIFS(СВЦЭМ!$L$34:$L$777,СВЦЭМ!$A$34:$A$777,$A451,СВЦЭМ!$B$34:$B$777,V$437)+'СЕТ СН'!$F$16</f>
        <v>0</v>
      </c>
      <c r="W451" s="36">
        <f>SUMIFS(СВЦЭМ!$L$34:$L$777,СВЦЭМ!$A$34:$A$777,$A451,СВЦЭМ!$B$34:$B$777,W$437)+'СЕТ СН'!$F$16</f>
        <v>0</v>
      </c>
      <c r="X451" s="36">
        <f>SUMIFS(СВЦЭМ!$L$34:$L$777,СВЦЭМ!$A$34:$A$777,$A451,СВЦЭМ!$B$34:$B$777,X$437)+'СЕТ СН'!$F$16</f>
        <v>0</v>
      </c>
      <c r="Y451" s="36">
        <f>SUMIFS(СВЦЭМ!$L$34:$L$777,СВЦЭМ!$A$34:$A$777,$A451,СВЦЭМ!$B$34:$B$777,Y$437)+'СЕТ СН'!$F$16</f>
        <v>0</v>
      </c>
    </row>
    <row r="452" spans="1:25" ht="15.75" hidden="1" x14ac:dyDescent="0.2">
      <c r="A452" s="35">
        <f t="shared" si="12"/>
        <v>44089</v>
      </c>
      <c r="B452" s="36">
        <f>SUMIFS(СВЦЭМ!$L$34:$L$777,СВЦЭМ!$A$34:$A$777,$A452,СВЦЭМ!$B$34:$B$777,B$437)+'СЕТ СН'!$F$16</f>
        <v>0</v>
      </c>
      <c r="C452" s="36">
        <f>SUMIFS(СВЦЭМ!$L$34:$L$777,СВЦЭМ!$A$34:$A$777,$A452,СВЦЭМ!$B$34:$B$777,C$437)+'СЕТ СН'!$F$16</f>
        <v>0</v>
      </c>
      <c r="D452" s="36">
        <f>SUMIFS(СВЦЭМ!$L$34:$L$777,СВЦЭМ!$A$34:$A$777,$A452,СВЦЭМ!$B$34:$B$777,D$437)+'СЕТ СН'!$F$16</f>
        <v>0</v>
      </c>
      <c r="E452" s="36">
        <f>SUMIFS(СВЦЭМ!$L$34:$L$777,СВЦЭМ!$A$34:$A$777,$A452,СВЦЭМ!$B$34:$B$777,E$437)+'СЕТ СН'!$F$16</f>
        <v>0</v>
      </c>
      <c r="F452" s="36">
        <f>SUMIFS(СВЦЭМ!$L$34:$L$777,СВЦЭМ!$A$34:$A$777,$A452,СВЦЭМ!$B$34:$B$777,F$437)+'СЕТ СН'!$F$16</f>
        <v>0</v>
      </c>
      <c r="G452" s="36">
        <f>SUMIFS(СВЦЭМ!$L$34:$L$777,СВЦЭМ!$A$34:$A$777,$A452,СВЦЭМ!$B$34:$B$777,G$437)+'СЕТ СН'!$F$16</f>
        <v>0</v>
      </c>
      <c r="H452" s="36">
        <f>SUMIFS(СВЦЭМ!$L$34:$L$777,СВЦЭМ!$A$34:$A$777,$A452,СВЦЭМ!$B$34:$B$777,H$437)+'СЕТ СН'!$F$16</f>
        <v>0</v>
      </c>
      <c r="I452" s="36">
        <f>SUMIFS(СВЦЭМ!$L$34:$L$777,СВЦЭМ!$A$34:$A$777,$A452,СВЦЭМ!$B$34:$B$777,I$437)+'СЕТ СН'!$F$16</f>
        <v>0</v>
      </c>
      <c r="J452" s="36">
        <f>SUMIFS(СВЦЭМ!$L$34:$L$777,СВЦЭМ!$A$34:$A$777,$A452,СВЦЭМ!$B$34:$B$777,J$437)+'СЕТ СН'!$F$16</f>
        <v>0</v>
      </c>
      <c r="K452" s="36">
        <f>SUMIFS(СВЦЭМ!$L$34:$L$777,СВЦЭМ!$A$34:$A$777,$A452,СВЦЭМ!$B$34:$B$777,K$437)+'СЕТ СН'!$F$16</f>
        <v>0</v>
      </c>
      <c r="L452" s="36">
        <f>SUMIFS(СВЦЭМ!$L$34:$L$777,СВЦЭМ!$A$34:$A$777,$A452,СВЦЭМ!$B$34:$B$777,L$437)+'СЕТ СН'!$F$16</f>
        <v>0</v>
      </c>
      <c r="M452" s="36">
        <f>SUMIFS(СВЦЭМ!$L$34:$L$777,СВЦЭМ!$A$34:$A$777,$A452,СВЦЭМ!$B$34:$B$777,M$437)+'СЕТ СН'!$F$16</f>
        <v>0</v>
      </c>
      <c r="N452" s="36">
        <f>SUMIFS(СВЦЭМ!$L$34:$L$777,СВЦЭМ!$A$34:$A$777,$A452,СВЦЭМ!$B$34:$B$777,N$437)+'СЕТ СН'!$F$16</f>
        <v>0</v>
      </c>
      <c r="O452" s="36">
        <f>SUMIFS(СВЦЭМ!$L$34:$L$777,СВЦЭМ!$A$34:$A$777,$A452,СВЦЭМ!$B$34:$B$777,O$437)+'СЕТ СН'!$F$16</f>
        <v>0</v>
      </c>
      <c r="P452" s="36">
        <f>SUMIFS(СВЦЭМ!$L$34:$L$777,СВЦЭМ!$A$34:$A$777,$A452,СВЦЭМ!$B$34:$B$777,P$437)+'СЕТ СН'!$F$16</f>
        <v>0</v>
      </c>
      <c r="Q452" s="36">
        <f>SUMIFS(СВЦЭМ!$L$34:$L$777,СВЦЭМ!$A$34:$A$777,$A452,СВЦЭМ!$B$34:$B$777,Q$437)+'СЕТ СН'!$F$16</f>
        <v>0</v>
      </c>
      <c r="R452" s="36">
        <f>SUMIFS(СВЦЭМ!$L$34:$L$777,СВЦЭМ!$A$34:$A$777,$A452,СВЦЭМ!$B$34:$B$777,R$437)+'СЕТ СН'!$F$16</f>
        <v>0</v>
      </c>
      <c r="S452" s="36">
        <f>SUMIFS(СВЦЭМ!$L$34:$L$777,СВЦЭМ!$A$34:$A$777,$A452,СВЦЭМ!$B$34:$B$777,S$437)+'СЕТ СН'!$F$16</f>
        <v>0</v>
      </c>
      <c r="T452" s="36">
        <f>SUMIFS(СВЦЭМ!$L$34:$L$777,СВЦЭМ!$A$34:$A$777,$A452,СВЦЭМ!$B$34:$B$777,T$437)+'СЕТ СН'!$F$16</f>
        <v>0</v>
      </c>
      <c r="U452" s="36">
        <f>SUMIFS(СВЦЭМ!$L$34:$L$777,СВЦЭМ!$A$34:$A$777,$A452,СВЦЭМ!$B$34:$B$777,U$437)+'СЕТ СН'!$F$16</f>
        <v>0</v>
      </c>
      <c r="V452" s="36">
        <f>SUMIFS(СВЦЭМ!$L$34:$L$777,СВЦЭМ!$A$34:$A$777,$A452,СВЦЭМ!$B$34:$B$777,V$437)+'СЕТ СН'!$F$16</f>
        <v>0</v>
      </c>
      <c r="W452" s="36">
        <f>SUMIFS(СВЦЭМ!$L$34:$L$777,СВЦЭМ!$A$34:$A$777,$A452,СВЦЭМ!$B$34:$B$777,W$437)+'СЕТ СН'!$F$16</f>
        <v>0</v>
      </c>
      <c r="X452" s="36">
        <f>SUMIFS(СВЦЭМ!$L$34:$L$777,СВЦЭМ!$A$34:$A$777,$A452,СВЦЭМ!$B$34:$B$777,X$437)+'СЕТ СН'!$F$16</f>
        <v>0</v>
      </c>
      <c r="Y452" s="36">
        <f>SUMIFS(СВЦЭМ!$L$34:$L$777,СВЦЭМ!$A$34:$A$777,$A452,СВЦЭМ!$B$34:$B$777,Y$437)+'СЕТ СН'!$F$16</f>
        <v>0</v>
      </c>
    </row>
    <row r="453" spans="1:25" ht="15.75" hidden="1" x14ac:dyDescent="0.2">
      <c r="A453" s="35">
        <f t="shared" si="12"/>
        <v>44090</v>
      </c>
      <c r="B453" s="36">
        <f>SUMIFS(СВЦЭМ!$L$34:$L$777,СВЦЭМ!$A$34:$A$777,$A453,СВЦЭМ!$B$34:$B$777,B$437)+'СЕТ СН'!$F$16</f>
        <v>0</v>
      </c>
      <c r="C453" s="36">
        <f>SUMIFS(СВЦЭМ!$L$34:$L$777,СВЦЭМ!$A$34:$A$777,$A453,СВЦЭМ!$B$34:$B$777,C$437)+'СЕТ СН'!$F$16</f>
        <v>0</v>
      </c>
      <c r="D453" s="36">
        <f>SUMIFS(СВЦЭМ!$L$34:$L$777,СВЦЭМ!$A$34:$A$777,$A453,СВЦЭМ!$B$34:$B$777,D$437)+'СЕТ СН'!$F$16</f>
        <v>0</v>
      </c>
      <c r="E453" s="36">
        <f>SUMIFS(СВЦЭМ!$L$34:$L$777,СВЦЭМ!$A$34:$A$777,$A453,СВЦЭМ!$B$34:$B$777,E$437)+'СЕТ СН'!$F$16</f>
        <v>0</v>
      </c>
      <c r="F453" s="36">
        <f>SUMIFS(СВЦЭМ!$L$34:$L$777,СВЦЭМ!$A$34:$A$777,$A453,СВЦЭМ!$B$34:$B$777,F$437)+'СЕТ СН'!$F$16</f>
        <v>0</v>
      </c>
      <c r="G453" s="36">
        <f>SUMIFS(СВЦЭМ!$L$34:$L$777,СВЦЭМ!$A$34:$A$777,$A453,СВЦЭМ!$B$34:$B$777,G$437)+'СЕТ СН'!$F$16</f>
        <v>0</v>
      </c>
      <c r="H453" s="36">
        <f>SUMIFS(СВЦЭМ!$L$34:$L$777,СВЦЭМ!$A$34:$A$777,$A453,СВЦЭМ!$B$34:$B$777,H$437)+'СЕТ СН'!$F$16</f>
        <v>0</v>
      </c>
      <c r="I453" s="36">
        <f>SUMIFS(СВЦЭМ!$L$34:$L$777,СВЦЭМ!$A$34:$A$777,$A453,СВЦЭМ!$B$34:$B$777,I$437)+'СЕТ СН'!$F$16</f>
        <v>0</v>
      </c>
      <c r="J453" s="36">
        <f>SUMIFS(СВЦЭМ!$L$34:$L$777,СВЦЭМ!$A$34:$A$777,$A453,СВЦЭМ!$B$34:$B$777,J$437)+'СЕТ СН'!$F$16</f>
        <v>0</v>
      </c>
      <c r="K453" s="36">
        <f>SUMIFS(СВЦЭМ!$L$34:$L$777,СВЦЭМ!$A$34:$A$777,$A453,СВЦЭМ!$B$34:$B$777,K$437)+'СЕТ СН'!$F$16</f>
        <v>0</v>
      </c>
      <c r="L453" s="36">
        <f>SUMIFS(СВЦЭМ!$L$34:$L$777,СВЦЭМ!$A$34:$A$777,$A453,СВЦЭМ!$B$34:$B$777,L$437)+'СЕТ СН'!$F$16</f>
        <v>0</v>
      </c>
      <c r="M453" s="36">
        <f>SUMIFS(СВЦЭМ!$L$34:$L$777,СВЦЭМ!$A$34:$A$777,$A453,СВЦЭМ!$B$34:$B$777,M$437)+'СЕТ СН'!$F$16</f>
        <v>0</v>
      </c>
      <c r="N453" s="36">
        <f>SUMIFS(СВЦЭМ!$L$34:$L$777,СВЦЭМ!$A$34:$A$777,$A453,СВЦЭМ!$B$34:$B$777,N$437)+'СЕТ СН'!$F$16</f>
        <v>0</v>
      </c>
      <c r="O453" s="36">
        <f>SUMIFS(СВЦЭМ!$L$34:$L$777,СВЦЭМ!$A$34:$A$777,$A453,СВЦЭМ!$B$34:$B$777,O$437)+'СЕТ СН'!$F$16</f>
        <v>0</v>
      </c>
      <c r="P453" s="36">
        <f>SUMIFS(СВЦЭМ!$L$34:$L$777,СВЦЭМ!$A$34:$A$777,$A453,СВЦЭМ!$B$34:$B$777,P$437)+'СЕТ СН'!$F$16</f>
        <v>0</v>
      </c>
      <c r="Q453" s="36">
        <f>SUMIFS(СВЦЭМ!$L$34:$L$777,СВЦЭМ!$A$34:$A$777,$A453,СВЦЭМ!$B$34:$B$777,Q$437)+'СЕТ СН'!$F$16</f>
        <v>0</v>
      </c>
      <c r="R453" s="36">
        <f>SUMIFS(СВЦЭМ!$L$34:$L$777,СВЦЭМ!$A$34:$A$777,$A453,СВЦЭМ!$B$34:$B$777,R$437)+'СЕТ СН'!$F$16</f>
        <v>0</v>
      </c>
      <c r="S453" s="36">
        <f>SUMIFS(СВЦЭМ!$L$34:$L$777,СВЦЭМ!$A$34:$A$777,$A453,СВЦЭМ!$B$34:$B$777,S$437)+'СЕТ СН'!$F$16</f>
        <v>0</v>
      </c>
      <c r="T453" s="36">
        <f>SUMIFS(СВЦЭМ!$L$34:$L$777,СВЦЭМ!$A$34:$A$777,$A453,СВЦЭМ!$B$34:$B$777,T$437)+'СЕТ СН'!$F$16</f>
        <v>0</v>
      </c>
      <c r="U453" s="36">
        <f>SUMIFS(СВЦЭМ!$L$34:$L$777,СВЦЭМ!$A$34:$A$777,$A453,СВЦЭМ!$B$34:$B$777,U$437)+'СЕТ СН'!$F$16</f>
        <v>0</v>
      </c>
      <c r="V453" s="36">
        <f>SUMIFS(СВЦЭМ!$L$34:$L$777,СВЦЭМ!$A$34:$A$777,$A453,СВЦЭМ!$B$34:$B$777,V$437)+'СЕТ СН'!$F$16</f>
        <v>0</v>
      </c>
      <c r="W453" s="36">
        <f>SUMIFS(СВЦЭМ!$L$34:$L$777,СВЦЭМ!$A$34:$A$777,$A453,СВЦЭМ!$B$34:$B$777,W$437)+'СЕТ СН'!$F$16</f>
        <v>0</v>
      </c>
      <c r="X453" s="36">
        <f>SUMIFS(СВЦЭМ!$L$34:$L$777,СВЦЭМ!$A$34:$A$777,$A453,СВЦЭМ!$B$34:$B$777,X$437)+'СЕТ СН'!$F$16</f>
        <v>0</v>
      </c>
      <c r="Y453" s="36">
        <f>SUMIFS(СВЦЭМ!$L$34:$L$777,СВЦЭМ!$A$34:$A$777,$A453,СВЦЭМ!$B$34:$B$777,Y$437)+'СЕТ СН'!$F$16</f>
        <v>0</v>
      </c>
    </row>
    <row r="454" spans="1:25" ht="15.75" hidden="1" x14ac:dyDescent="0.2">
      <c r="A454" s="35">
        <f t="shared" si="12"/>
        <v>44091</v>
      </c>
      <c r="B454" s="36">
        <f>SUMIFS(СВЦЭМ!$L$34:$L$777,СВЦЭМ!$A$34:$A$777,$A454,СВЦЭМ!$B$34:$B$777,B$437)+'СЕТ СН'!$F$16</f>
        <v>0</v>
      </c>
      <c r="C454" s="36">
        <f>SUMIFS(СВЦЭМ!$L$34:$L$777,СВЦЭМ!$A$34:$A$777,$A454,СВЦЭМ!$B$34:$B$777,C$437)+'СЕТ СН'!$F$16</f>
        <v>0</v>
      </c>
      <c r="D454" s="36">
        <f>SUMIFS(СВЦЭМ!$L$34:$L$777,СВЦЭМ!$A$34:$A$777,$A454,СВЦЭМ!$B$34:$B$777,D$437)+'СЕТ СН'!$F$16</f>
        <v>0</v>
      </c>
      <c r="E454" s="36">
        <f>SUMIFS(СВЦЭМ!$L$34:$L$777,СВЦЭМ!$A$34:$A$777,$A454,СВЦЭМ!$B$34:$B$777,E$437)+'СЕТ СН'!$F$16</f>
        <v>0</v>
      </c>
      <c r="F454" s="36">
        <f>SUMIFS(СВЦЭМ!$L$34:$L$777,СВЦЭМ!$A$34:$A$777,$A454,СВЦЭМ!$B$34:$B$777,F$437)+'СЕТ СН'!$F$16</f>
        <v>0</v>
      </c>
      <c r="G454" s="36">
        <f>SUMIFS(СВЦЭМ!$L$34:$L$777,СВЦЭМ!$A$34:$A$777,$A454,СВЦЭМ!$B$34:$B$777,G$437)+'СЕТ СН'!$F$16</f>
        <v>0</v>
      </c>
      <c r="H454" s="36">
        <f>SUMIFS(СВЦЭМ!$L$34:$L$777,СВЦЭМ!$A$34:$A$777,$A454,СВЦЭМ!$B$34:$B$777,H$437)+'СЕТ СН'!$F$16</f>
        <v>0</v>
      </c>
      <c r="I454" s="36">
        <f>SUMIFS(СВЦЭМ!$L$34:$L$777,СВЦЭМ!$A$34:$A$777,$A454,СВЦЭМ!$B$34:$B$777,I$437)+'СЕТ СН'!$F$16</f>
        <v>0</v>
      </c>
      <c r="J454" s="36">
        <f>SUMIFS(СВЦЭМ!$L$34:$L$777,СВЦЭМ!$A$34:$A$777,$A454,СВЦЭМ!$B$34:$B$777,J$437)+'СЕТ СН'!$F$16</f>
        <v>0</v>
      </c>
      <c r="K454" s="36">
        <f>SUMIFS(СВЦЭМ!$L$34:$L$777,СВЦЭМ!$A$34:$A$777,$A454,СВЦЭМ!$B$34:$B$777,K$437)+'СЕТ СН'!$F$16</f>
        <v>0</v>
      </c>
      <c r="L454" s="36">
        <f>SUMIFS(СВЦЭМ!$L$34:$L$777,СВЦЭМ!$A$34:$A$777,$A454,СВЦЭМ!$B$34:$B$777,L$437)+'СЕТ СН'!$F$16</f>
        <v>0</v>
      </c>
      <c r="M454" s="36">
        <f>SUMIFS(СВЦЭМ!$L$34:$L$777,СВЦЭМ!$A$34:$A$777,$A454,СВЦЭМ!$B$34:$B$777,M$437)+'СЕТ СН'!$F$16</f>
        <v>0</v>
      </c>
      <c r="N454" s="36">
        <f>SUMIFS(СВЦЭМ!$L$34:$L$777,СВЦЭМ!$A$34:$A$777,$A454,СВЦЭМ!$B$34:$B$777,N$437)+'СЕТ СН'!$F$16</f>
        <v>0</v>
      </c>
      <c r="O454" s="36">
        <f>SUMIFS(СВЦЭМ!$L$34:$L$777,СВЦЭМ!$A$34:$A$777,$A454,СВЦЭМ!$B$34:$B$777,O$437)+'СЕТ СН'!$F$16</f>
        <v>0</v>
      </c>
      <c r="P454" s="36">
        <f>SUMIFS(СВЦЭМ!$L$34:$L$777,СВЦЭМ!$A$34:$A$777,$A454,СВЦЭМ!$B$34:$B$777,P$437)+'СЕТ СН'!$F$16</f>
        <v>0</v>
      </c>
      <c r="Q454" s="36">
        <f>SUMIFS(СВЦЭМ!$L$34:$L$777,СВЦЭМ!$A$34:$A$777,$A454,СВЦЭМ!$B$34:$B$777,Q$437)+'СЕТ СН'!$F$16</f>
        <v>0</v>
      </c>
      <c r="R454" s="36">
        <f>SUMIFS(СВЦЭМ!$L$34:$L$777,СВЦЭМ!$A$34:$A$777,$A454,СВЦЭМ!$B$34:$B$777,R$437)+'СЕТ СН'!$F$16</f>
        <v>0</v>
      </c>
      <c r="S454" s="36">
        <f>SUMIFS(СВЦЭМ!$L$34:$L$777,СВЦЭМ!$A$34:$A$777,$A454,СВЦЭМ!$B$34:$B$777,S$437)+'СЕТ СН'!$F$16</f>
        <v>0</v>
      </c>
      <c r="T454" s="36">
        <f>SUMIFS(СВЦЭМ!$L$34:$L$777,СВЦЭМ!$A$34:$A$777,$A454,СВЦЭМ!$B$34:$B$777,T$437)+'СЕТ СН'!$F$16</f>
        <v>0</v>
      </c>
      <c r="U454" s="36">
        <f>SUMIFS(СВЦЭМ!$L$34:$L$777,СВЦЭМ!$A$34:$A$777,$A454,СВЦЭМ!$B$34:$B$777,U$437)+'СЕТ СН'!$F$16</f>
        <v>0</v>
      </c>
      <c r="V454" s="36">
        <f>SUMIFS(СВЦЭМ!$L$34:$L$777,СВЦЭМ!$A$34:$A$777,$A454,СВЦЭМ!$B$34:$B$777,V$437)+'СЕТ СН'!$F$16</f>
        <v>0</v>
      </c>
      <c r="W454" s="36">
        <f>SUMIFS(СВЦЭМ!$L$34:$L$777,СВЦЭМ!$A$34:$A$777,$A454,СВЦЭМ!$B$34:$B$777,W$437)+'СЕТ СН'!$F$16</f>
        <v>0</v>
      </c>
      <c r="X454" s="36">
        <f>SUMIFS(СВЦЭМ!$L$34:$L$777,СВЦЭМ!$A$34:$A$777,$A454,СВЦЭМ!$B$34:$B$777,X$437)+'СЕТ СН'!$F$16</f>
        <v>0</v>
      </c>
      <c r="Y454" s="36">
        <f>SUMIFS(СВЦЭМ!$L$34:$L$777,СВЦЭМ!$A$34:$A$777,$A454,СВЦЭМ!$B$34:$B$777,Y$437)+'СЕТ СН'!$F$16</f>
        <v>0</v>
      </c>
    </row>
    <row r="455" spans="1:25" ht="15.75" hidden="1" x14ac:dyDescent="0.2">
      <c r="A455" s="35">
        <f t="shared" si="12"/>
        <v>44092</v>
      </c>
      <c r="B455" s="36">
        <f>SUMIFS(СВЦЭМ!$L$34:$L$777,СВЦЭМ!$A$34:$A$777,$A455,СВЦЭМ!$B$34:$B$777,B$437)+'СЕТ СН'!$F$16</f>
        <v>0</v>
      </c>
      <c r="C455" s="36">
        <f>SUMIFS(СВЦЭМ!$L$34:$L$777,СВЦЭМ!$A$34:$A$777,$A455,СВЦЭМ!$B$34:$B$777,C$437)+'СЕТ СН'!$F$16</f>
        <v>0</v>
      </c>
      <c r="D455" s="36">
        <f>SUMIFS(СВЦЭМ!$L$34:$L$777,СВЦЭМ!$A$34:$A$777,$A455,СВЦЭМ!$B$34:$B$777,D$437)+'СЕТ СН'!$F$16</f>
        <v>0</v>
      </c>
      <c r="E455" s="36">
        <f>SUMIFS(СВЦЭМ!$L$34:$L$777,СВЦЭМ!$A$34:$A$777,$A455,СВЦЭМ!$B$34:$B$777,E$437)+'СЕТ СН'!$F$16</f>
        <v>0</v>
      </c>
      <c r="F455" s="36">
        <f>SUMIFS(СВЦЭМ!$L$34:$L$777,СВЦЭМ!$A$34:$A$777,$A455,СВЦЭМ!$B$34:$B$777,F$437)+'СЕТ СН'!$F$16</f>
        <v>0</v>
      </c>
      <c r="G455" s="36">
        <f>SUMIFS(СВЦЭМ!$L$34:$L$777,СВЦЭМ!$A$34:$A$777,$A455,СВЦЭМ!$B$34:$B$777,G$437)+'СЕТ СН'!$F$16</f>
        <v>0</v>
      </c>
      <c r="H455" s="36">
        <f>SUMIFS(СВЦЭМ!$L$34:$L$777,СВЦЭМ!$A$34:$A$777,$A455,СВЦЭМ!$B$34:$B$777,H$437)+'СЕТ СН'!$F$16</f>
        <v>0</v>
      </c>
      <c r="I455" s="36">
        <f>SUMIFS(СВЦЭМ!$L$34:$L$777,СВЦЭМ!$A$34:$A$777,$A455,СВЦЭМ!$B$34:$B$777,I$437)+'СЕТ СН'!$F$16</f>
        <v>0</v>
      </c>
      <c r="J455" s="36">
        <f>SUMIFS(СВЦЭМ!$L$34:$L$777,СВЦЭМ!$A$34:$A$777,$A455,СВЦЭМ!$B$34:$B$777,J$437)+'СЕТ СН'!$F$16</f>
        <v>0</v>
      </c>
      <c r="K455" s="36">
        <f>SUMIFS(СВЦЭМ!$L$34:$L$777,СВЦЭМ!$A$34:$A$777,$A455,СВЦЭМ!$B$34:$B$777,K$437)+'СЕТ СН'!$F$16</f>
        <v>0</v>
      </c>
      <c r="L455" s="36">
        <f>SUMIFS(СВЦЭМ!$L$34:$L$777,СВЦЭМ!$A$34:$A$777,$A455,СВЦЭМ!$B$34:$B$777,L$437)+'СЕТ СН'!$F$16</f>
        <v>0</v>
      </c>
      <c r="M455" s="36">
        <f>SUMIFS(СВЦЭМ!$L$34:$L$777,СВЦЭМ!$A$34:$A$777,$A455,СВЦЭМ!$B$34:$B$777,M$437)+'СЕТ СН'!$F$16</f>
        <v>0</v>
      </c>
      <c r="N455" s="36">
        <f>SUMIFS(СВЦЭМ!$L$34:$L$777,СВЦЭМ!$A$34:$A$777,$A455,СВЦЭМ!$B$34:$B$777,N$437)+'СЕТ СН'!$F$16</f>
        <v>0</v>
      </c>
      <c r="O455" s="36">
        <f>SUMIFS(СВЦЭМ!$L$34:$L$777,СВЦЭМ!$A$34:$A$777,$A455,СВЦЭМ!$B$34:$B$777,O$437)+'СЕТ СН'!$F$16</f>
        <v>0</v>
      </c>
      <c r="P455" s="36">
        <f>SUMIFS(СВЦЭМ!$L$34:$L$777,СВЦЭМ!$A$34:$A$777,$A455,СВЦЭМ!$B$34:$B$777,P$437)+'СЕТ СН'!$F$16</f>
        <v>0</v>
      </c>
      <c r="Q455" s="36">
        <f>SUMIFS(СВЦЭМ!$L$34:$L$777,СВЦЭМ!$A$34:$A$777,$A455,СВЦЭМ!$B$34:$B$777,Q$437)+'СЕТ СН'!$F$16</f>
        <v>0</v>
      </c>
      <c r="R455" s="36">
        <f>SUMIFS(СВЦЭМ!$L$34:$L$777,СВЦЭМ!$A$34:$A$777,$A455,СВЦЭМ!$B$34:$B$777,R$437)+'СЕТ СН'!$F$16</f>
        <v>0</v>
      </c>
      <c r="S455" s="36">
        <f>SUMIFS(СВЦЭМ!$L$34:$L$777,СВЦЭМ!$A$34:$A$777,$A455,СВЦЭМ!$B$34:$B$777,S$437)+'СЕТ СН'!$F$16</f>
        <v>0</v>
      </c>
      <c r="T455" s="36">
        <f>SUMIFS(СВЦЭМ!$L$34:$L$777,СВЦЭМ!$A$34:$A$777,$A455,СВЦЭМ!$B$34:$B$777,T$437)+'СЕТ СН'!$F$16</f>
        <v>0</v>
      </c>
      <c r="U455" s="36">
        <f>SUMIFS(СВЦЭМ!$L$34:$L$777,СВЦЭМ!$A$34:$A$777,$A455,СВЦЭМ!$B$34:$B$777,U$437)+'СЕТ СН'!$F$16</f>
        <v>0</v>
      </c>
      <c r="V455" s="36">
        <f>SUMIFS(СВЦЭМ!$L$34:$L$777,СВЦЭМ!$A$34:$A$777,$A455,СВЦЭМ!$B$34:$B$777,V$437)+'СЕТ СН'!$F$16</f>
        <v>0</v>
      </c>
      <c r="W455" s="36">
        <f>SUMIFS(СВЦЭМ!$L$34:$L$777,СВЦЭМ!$A$34:$A$777,$A455,СВЦЭМ!$B$34:$B$777,W$437)+'СЕТ СН'!$F$16</f>
        <v>0</v>
      </c>
      <c r="X455" s="36">
        <f>SUMIFS(СВЦЭМ!$L$34:$L$777,СВЦЭМ!$A$34:$A$777,$A455,СВЦЭМ!$B$34:$B$777,X$437)+'СЕТ СН'!$F$16</f>
        <v>0</v>
      </c>
      <c r="Y455" s="36">
        <f>SUMIFS(СВЦЭМ!$L$34:$L$777,СВЦЭМ!$A$34:$A$777,$A455,СВЦЭМ!$B$34:$B$777,Y$437)+'СЕТ СН'!$F$16</f>
        <v>0</v>
      </c>
    </row>
    <row r="456" spans="1:25" ht="15.75" hidden="1" x14ac:dyDescent="0.2">
      <c r="A456" s="35">
        <f t="shared" si="12"/>
        <v>44093</v>
      </c>
      <c r="B456" s="36">
        <f>SUMIFS(СВЦЭМ!$L$34:$L$777,СВЦЭМ!$A$34:$A$777,$A456,СВЦЭМ!$B$34:$B$777,B$437)+'СЕТ СН'!$F$16</f>
        <v>0</v>
      </c>
      <c r="C456" s="36">
        <f>SUMIFS(СВЦЭМ!$L$34:$L$777,СВЦЭМ!$A$34:$A$777,$A456,СВЦЭМ!$B$34:$B$777,C$437)+'СЕТ СН'!$F$16</f>
        <v>0</v>
      </c>
      <c r="D456" s="36">
        <f>SUMIFS(СВЦЭМ!$L$34:$L$777,СВЦЭМ!$A$34:$A$777,$A456,СВЦЭМ!$B$34:$B$777,D$437)+'СЕТ СН'!$F$16</f>
        <v>0</v>
      </c>
      <c r="E456" s="36">
        <f>SUMIFS(СВЦЭМ!$L$34:$L$777,СВЦЭМ!$A$34:$A$777,$A456,СВЦЭМ!$B$34:$B$777,E$437)+'СЕТ СН'!$F$16</f>
        <v>0</v>
      </c>
      <c r="F456" s="36">
        <f>SUMIFS(СВЦЭМ!$L$34:$L$777,СВЦЭМ!$A$34:$A$777,$A456,СВЦЭМ!$B$34:$B$777,F$437)+'СЕТ СН'!$F$16</f>
        <v>0</v>
      </c>
      <c r="G456" s="36">
        <f>SUMIFS(СВЦЭМ!$L$34:$L$777,СВЦЭМ!$A$34:$A$777,$A456,СВЦЭМ!$B$34:$B$777,G$437)+'СЕТ СН'!$F$16</f>
        <v>0</v>
      </c>
      <c r="H456" s="36">
        <f>SUMIFS(СВЦЭМ!$L$34:$L$777,СВЦЭМ!$A$34:$A$777,$A456,СВЦЭМ!$B$34:$B$777,H$437)+'СЕТ СН'!$F$16</f>
        <v>0</v>
      </c>
      <c r="I456" s="36">
        <f>SUMIFS(СВЦЭМ!$L$34:$L$777,СВЦЭМ!$A$34:$A$777,$A456,СВЦЭМ!$B$34:$B$777,I$437)+'СЕТ СН'!$F$16</f>
        <v>0</v>
      </c>
      <c r="J456" s="36">
        <f>SUMIFS(СВЦЭМ!$L$34:$L$777,СВЦЭМ!$A$34:$A$777,$A456,СВЦЭМ!$B$34:$B$777,J$437)+'СЕТ СН'!$F$16</f>
        <v>0</v>
      </c>
      <c r="K456" s="36">
        <f>SUMIFS(СВЦЭМ!$L$34:$L$777,СВЦЭМ!$A$34:$A$777,$A456,СВЦЭМ!$B$34:$B$777,K$437)+'СЕТ СН'!$F$16</f>
        <v>0</v>
      </c>
      <c r="L456" s="36">
        <f>SUMIFS(СВЦЭМ!$L$34:$L$777,СВЦЭМ!$A$34:$A$777,$A456,СВЦЭМ!$B$34:$B$777,L$437)+'СЕТ СН'!$F$16</f>
        <v>0</v>
      </c>
      <c r="M456" s="36">
        <f>SUMIFS(СВЦЭМ!$L$34:$L$777,СВЦЭМ!$A$34:$A$777,$A456,СВЦЭМ!$B$34:$B$777,M$437)+'СЕТ СН'!$F$16</f>
        <v>0</v>
      </c>
      <c r="N456" s="36">
        <f>SUMIFS(СВЦЭМ!$L$34:$L$777,СВЦЭМ!$A$34:$A$777,$A456,СВЦЭМ!$B$34:$B$777,N$437)+'СЕТ СН'!$F$16</f>
        <v>0</v>
      </c>
      <c r="O456" s="36">
        <f>SUMIFS(СВЦЭМ!$L$34:$L$777,СВЦЭМ!$A$34:$A$777,$A456,СВЦЭМ!$B$34:$B$777,O$437)+'СЕТ СН'!$F$16</f>
        <v>0</v>
      </c>
      <c r="P456" s="36">
        <f>SUMIFS(СВЦЭМ!$L$34:$L$777,СВЦЭМ!$A$34:$A$777,$A456,СВЦЭМ!$B$34:$B$777,P$437)+'СЕТ СН'!$F$16</f>
        <v>0</v>
      </c>
      <c r="Q456" s="36">
        <f>SUMIFS(СВЦЭМ!$L$34:$L$777,СВЦЭМ!$A$34:$A$777,$A456,СВЦЭМ!$B$34:$B$777,Q$437)+'СЕТ СН'!$F$16</f>
        <v>0</v>
      </c>
      <c r="R456" s="36">
        <f>SUMIFS(СВЦЭМ!$L$34:$L$777,СВЦЭМ!$A$34:$A$777,$A456,СВЦЭМ!$B$34:$B$777,R$437)+'СЕТ СН'!$F$16</f>
        <v>0</v>
      </c>
      <c r="S456" s="36">
        <f>SUMIFS(СВЦЭМ!$L$34:$L$777,СВЦЭМ!$A$34:$A$777,$A456,СВЦЭМ!$B$34:$B$777,S$437)+'СЕТ СН'!$F$16</f>
        <v>0</v>
      </c>
      <c r="T456" s="36">
        <f>SUMIFS(СВЦЭМ!$L$34:$L$777,СВЦЭМ!$A$34:$A$777,$A456,СВЦЭМ!$B$34:$B$777,T$437)+'СЕТ СН'!$F$16</f>
        <v>0</v>
      </c>
      <c r="U456" s="36">
        <f>SUMIFS(СВЦЭМ!$L$34:$L$777,СВЦЭМ!$A$34:$A$777,$A456,СВЦЭМ!$B$34:$B$777,U$437)+'СЕТ СН'!$F$16</f>
        <v>0</v>
      </c>
      <c r="V456" s="36">
        <f>SUMIFS(СВЦЭМ!$L$34:$L$777,СВЦЭМ!$A$34:$A$777,$A456,СВЦЭМ!$B$34:$B$777,V$437)+'СЕТ СН'!$F$16</f>
        <v>0</v>
      </c>
      <c r="W456" s="36">
        <f>SUMIFS(СВЦЭМ!$L$34:$L$777,СВЦЭМ!$A$34:$A$777,$A456,СВЦЭМ!$B$34:$B$777,W$437)+'СЕТ СН'!$F$16</f>
        <v>0</v>
      </c>
      <c r="X456" s="36">
        <f>SUMIFS(СВЦЭМ!$L$34:$L$777,СВЦЭМ!$A$34:$A$777,$A456,СВЦЭМ!$B$34:$B$777,X$437)+'СЕТ СН'!$F$16</f>
        <v>0</v>
      </c>
      <c r="Y456" s="36">
        <f>SUMIFS(СВЦЭМ!$L$34:$L$777,СВЦЭМ!$A$34:$A$777,$A456,СВЦЭМ!$B$34:$B$777,Y$437)+'СЕТ СН'!$F$16</f>
        <v>0</v>
      </c>
    </row>
    <row r="457" spans="1:25" ht="15.75" hidden="1" x14ac:dyDescent="0.2">
      <c r="A457" s="35">
        <f t="shared" si="12"/>
        <v>44094</v>
      </c>
      <c r="B457" s="36">
        <f>SUMIFS(СВЦЭМ!$L$34:$L$777,СВЦЭМ!$A$34:$A$777,$A457,СВЦЭМ!$B$34:$B$777,B$437)+'СЕТ СН'!$F$16</f>
        <v>0</v>
      </c>
      <c r="C457" s="36">
        <f>SUMIFS(СВЦЭМ!$L$34:$L$777,СВЦЭМ!$A$34:$A$777,$A457,СВЦЭМ!$B$34:$B$777,C$437)+'СЕТ СН'!$F$16</f>
        <v>0</v>
      </c>
      <c r="D457" s="36">
        <f>SUMIFS(СВЦЭМ!$L$34:$L$777,СВЦЭМ!$A$34:$A$777,$A457,СВЦЭМ!$B$34:$B$777,D$437)+'СЕТ СН'!$F$16</f>
        <v>0</v>
      </c>
      <c r="E457" s="36">
        <f>SUMIFS(СВЦЭМ!$L$34:$L$777,СВЦЭМ!$A$34:$A$777,$A457,СВЦЭМ!$B$34:$B$777,E$437)+'СЕТ СН'!$F$16</f>
        <v>0</v>
      </c>
      <c r="F457" s="36">
        <f>SUMIFS(СВЦЭМ!$L$34:$L$777,СВЦЭМ!$A$34:$A$777,$A457,СВЦЭМ!$B$34:$B$777,F$437)+'СЕТ СН'!$F$16</f>
        <v>0</v>
      </c>
      <c r="G457" s="36">
        <f>SUMIFS(СВЦЭМ!$L$34:$L$777,СВЦЭМ!$A$34:$A$777,$A457,СВЦЭМ!$B$34:$B$777,G$437)+'СЕТ СН'!$F$16</f>
        <v>0</v>
      </c>
      <c r="H457" s="36">
        <f>SUMIFS(СВЦЭМ!$L$34:$L$777,СВЦЭМ!$A$34:$A$777,$A457,СВЦЭМ!$B$34:$B$777,H$437)+'СЕТ СН'!$F$16</f>
        <v>0</v>
      </c>
      <c r="I457" s="36">
        <f>SUMIFS(СВЦЭМ!$L$34:$L$777,СВЦЭМ!$A$34:$A$777,$A457,СВЦЭМ!$B$34:$B$777,I$437)+'СЕТ СН'!$F$16</f>
        <v>0</v>
      </c>
      <c r="J457" s="36">
        <f>SUMIFS(СВЦЭМ!$L$34:$L$777,СВЦЭМ!$A$34:$A$777,$A457,СВЦЭМ!$B$34:$B$777,J$437)+'СЕТ СН'!$F$16</f>
        <v>0</v>
      </c>
      <c r="K457" s="36">
        <f>SUMIFS(СВЦЭМ!$L$34:$L$777,СВЦЭМ!$A$34:$A$777,$A457,СВЦЭМ!$B$34:$B$777,K$437)+'СЕТ СН'!$F$16</f>
        <v>0</v>
      </c>
      <c r="L457" s="36">
        <f>SUMIFS(СВЦЭМ!$L$34:$L$777,СВЦЭМ!$A$34:$A$777,$A457,СВЦЭМ!$B$34:$B$777,L$437)+'СЕТ СН'!$F$16</f>
        <v>0</v>
      </c>
      <c r="M457" s="36">
        <f>SUMIFS(СВЦЭМ!$L$34:$L$777,СВЦЭМ!$A$34:$A$777,$A457,СВЦЭМ!$B$34:$B$777,M$437)+'СЕТ СН'!$F$16</f>
        <v>0</v>
      </c>
      <c r="N457" s="36">
        <f>SUMIFS(СВЦЭМ!$L$34:$L$777,СВЦЭМ!$A$34:$A$777,$A457,СВЦЭМ!$B$34:$B$777,N$437)+'СЕТ СН'!$F$16</f>
        <v>0</v>
      </c>
      <c r="O457" s="36">
        <f>SUMIFS(СВЦЭМ!$L$34:$L$777,СВЦЭМ!$A$34:$A$777,$A457,СВЦЭМ!$B$34:$B$777,O$437)+'СЕТ СН'!$F$16</f>
        <v>0</v>
      </c>
      <c r="P457" s="36">
        <f>SUMIFS(СВЦЭМ!$L$34:$L$777,СВЦЭМ!$A$34:$A$777,$A457,СВЦЭМ!$B$34:$B$777,P$437)+'СЕТ СН'!$F$16</f>
        <v>0</v>
      </c>
      <c r="Q457" s="36">
        <f>SUMIFS(СВЦЭМ!$L$34:$L$777,СВЦЭМ!$A$34:$A$777,$A457,СВЦЭМ!$B$34:$B$777,Q$437)+'СЕТ СН'!$F$16</f>
        <v>0</v>
      </c>
      <c r="R457" s="36">
        <f>SUMIFS(СВЦЭМ!$L$34:$L$777,СВЦЭМ!$A$34:$A$777,$A457,СВЦЭМ!$B$34:$B$777,R$437)+'СЕТ СН'!$F$16</f>
        <v>0</v>
      </c>
      <c r="S457" s="36">
        <f>SUMIFS(СВЦЭМ!$L$34:$L$777,СВЦЭМ!$A$34:$A$777,$A457,СВЦЭМ!$B$34:$B$777,S$437)+'СЕТ СН'!$F$16</f>
        <v>0</v>
      </c>
      <c r="T457" s="36">
        <f>SUMIFS(СВЦЭМ!$L$34:$L$777,СВЦЭМ!$A$34:$A$777,$A457,СВЦЭМ!$B$34:$B$777,T$437)+'СЕТ СН'!$F$16</f>
        <v>0</v>
      </c>
      <c r="U457" s="36">
        <f>SUMIFS(СВЦЭМ!$L$34:$L$777,СВЦЭМ!$A$34:$A$777,$A457,СВЦЭМ!$B$34:$B$777,U$437)+'СЕТ СН'!$F$16</f>
        <v>0</v>
      </c>
      <c r="V457" s="36">
        <f>SUMIFS(СВЦЭМ!$L$34:$L$777,СВЦЭМ!$A$34:$A$777,$A457,СВЦЭМ!$B$34:$B$777,V$437)+'СЕТ СН'!$F$16</f>
        <v>0</v>
      </c>
      <c r="W457" s="36">
        <f>SUMIFS(СВЦЭМ!$L$34:$L$777,СВЦЭМ!$A$34:$A$777,$A457,СВЦЭМ!$B$34:$B$777,W$437)+'СЕТ СН'!$F$16</f>
        <v>0</v>
      </c>
      <c r="X457" s="36">
        <f>SUMIFS(СВЦЭМ!$L$34:$L$777,СВЦЭМ!$A$34:$A$777,$A457,СВЦЭМ!$B$34:$B$777,X$437)+'СЕТ СН'!$F$16</f>
        <v>0</v>
      </c>
      <c r="Y457" s="36">
        <f>SUMIFS(СВЦЭМ!$L$34:$L$777,СВЦЭМ!$A$34:$A$777,$A457,СВЦЭМ!$B$34:$B$777,Y$437)+'СЕТ СН'!$F$16</f>
        <v>0</v>
      </c>
    </row>
    <row r="458" spans="1:25" ht="15.75" hidden="1" x14ac:dyDescent="0.2">
      <c r="A458" s="35">
        <f t="shared" si="12"/>
        <v>44095</v>
      </c>
      <c r="B458" s="36">
        <f>SUMIFS(СВЦЭМ!$L$34:$L$777,СВЦЭМ!$A$34:$A$777,$A458,СВЦЭМ!$B$34:$B$777,B$437)+'СЕТ СН'!$F$16</f>
        <v>0</v>
      </c>
      <c r="C458" s="36">
        <f>SUMIFS(СВЦЭМ!$L$34:$L$777,СВЦЭМ!$A$34:$A$777,$A458,СВЦЭМ!$B$34:$B$777,C$437)+'СЕТ СН'!$F$16</f>
        <v>0</v>
      </c>
      <c r="D458" s="36">
        <f>SUMIFS(СВЦЭМ!$L$34:$L$777,СВЦЭМ!$A$34:$A$777,$A458,СВЦЭМ!$B$34:$B$777,D$437)+'СЕТ СН'!$F$16</f>
        <v>0</v>
      </c>
      <c r="E458" s="36">
        <f>SUMIFS(СВЦЭМ!$L$34:$L$777,СВЦЭМ!$A$34:$A$777,$A458,СВЦЭМ!$B$34:$B$777,E$437)+'СЕТ СН'!$F$16</f>
        <v>0</v>
      </c>
      <c r="F458" s="36">
        <f>SUMIFS(СВЦЭМ!$L$34:$L$777,СВЦЭМ!$A$34:$A$777,$A458,СВЦЭМ!$B$34:$B$777,F$437)+'СЕТ СН'!$F$16</f>
        <v>0</v>
      </c>
      <c r="G458" s="36">
        <f>SUMIFS(СВЦЭМ!$L$34:$L$777,СВЦЭМ!$A$34:$A$777,$A458,СВЦЭМ!$B$34:$B$777,G$437)+'СЕТ СН'!$F$16</f>
        <v>0</v>
      </c>
      <c r="H458" s="36">
        <f>SUMIFS(СВЦЭМ!$L$34:$L$777,СВЦЭМ!$A$34:$A$777,$A458,СВЦЭМ!$B$34:$B$777,H$437)+'СЕТ СН'!$F$16</f>
        <v>0</v>
      </c>
      <c r="I458" s="36">
        <f>SUMIFS(СВЦЭМ!$L$34:$L$777,СВЦЭМ!$A$34:$A$777,$A458,СВЦЭМ!$B$34:$B$777,I$437)+'СЕТ СН'!$F$16</f>
        <v>0</v>
      </c>
      <c r="J458" s="36">
        <f>SUMIFS(СВЦЭМ!$L$34:$L$777,СВЦЭМ!$A$34:$A$777,$A458,СВЦЭМ!$B$34:$B$777,J$437)+'СЕТ СН'!$F$16</f>
        <v>0</v>
      </c>
      <c r="K458" s="36">
        <f>SUMIFS(СВЦЭМ!$L$34:$L$777,СВЦЭМ!$A$34:$A$777,$A458,СВЦЭМ!$B$34:$B$777,K$437)+'СЕТ СН'!$F$16</f>
        <v>0</v>
      </c>
      <c r="L458" s="36">
        <f>SUMIFS(СВЦЭМ!$L$34:$L$777,СВЦЭМ!$A$34:$A$777,$A458,СВЦЭМ!$B$34:$B$777,L$437)+'СЕТ СН'!$F$16</f>
        <v>0</v>
      </c>
      <c r="M458" s="36">
        <f>SUMIFS(СВЦЭМ!$L$34:$L$777,СВЦЭМ!$A$34:$A$777,$A458,СВЦЭМ!$B$34:$B$777,M$437)+'СЕТ СН'!$F$16</f>
        <v>0</v>
      </c>
      <c r="N458" s="36">
        <f>SUMIFS(СВЦЭМ!$L$34:$L$777,СВЦЭМ!$A$34:$A$777,$A458,СВЦЭМ!$B$34:$B$777,N$437)+'СЕТ СН'!$F$16</f>
        <v>0</v>
      </c>
      <c r="O458" s="36">
        <f>SUMIFS(СВЦЭМ!$L$34:$L$777,СВЦЭМ!$A$34:$A$777,$A458,СВЦЭМ!$B$34:$B$777,O$437)+'СЕТ СН'!$F$16</f>
        <v>0</v>
      </c>
      <c r="P458" s="36">
        <f>SUMIFS(СВЦЭМ!$L$34:$L$777,СВЦЭМ!$A$34:$A$777,$A458,СВЦЭМ!$B$34:$B$777,P$437)+'СЕТ СН'!$F$16</f>
        <v>0</v>
      </c>
      <c r="Q458" s="36">
        <f>SUMIFS(СВЦЭМ!$L$34:$L$777,СВЦЭМ!$A$34:$A$777,$A458,СВЦЭМ!$B$34:$B$777,Q$437)+'СЕТ СН'!$F$16</f>
        <v>0</v>
      </c>
      <c r="R458" s="36">
        <f>SUMIFS(СВЦЭМ!$L$34:$L$777,СВЦЭМ!$A$34:$A$777,$A458,СВЦЭМ!$B$34:$B$777,R$437)+'СЕТ СН'!$F$16</f>
        <v>0</v>
      </c>
      <c r="S458" s="36">
        <f>SUMIFS(СВЦЭМ!$L$34:$L$777,СВЦЭМ!$A$34:$A$777,$A458,СВЦЭМ!$B$34:$B$777,S$437)+'СЕТ СН'!$F$16</f>
        <v>0</v>
      </c>
      <c r="T458" s="36">
        <f>SUMIFS(СВЦЭМ!$L$34:$L$777,СВЦЭМ!$A$34:$A$777,$A458,СВЦЭМ!$B$34:$B$777,T$437)+'СЕТ СН'!$F$16</f>
        <v>0</v>
      </c>
      <c r="U458" s="36">
        <f>SUMIFS(СВЦЭМ!$L$34:$L$777,СВЦЭМ!$A$34:$A$777,$A458,СВЦЭМ!$B$34:$B$777,U$437)+'СЕТ СН'!$F$16</f>
        <v>0</v>
      </c>
      <c r="V458" s="36">
        <f>SUMIFS(СВЦЭМ!$L$34:$L$777,СВЦЭМ!$A$34:$A$777,$A458,СВЦЭМ!$B$34:$B$777,V$437)+'СЕТ СН'!$F$16</f>
        <v>0</v>
      </c>
      <c r="W458" s="36">
        <f>SUMIFS(СВЦЭМ!$L$34:$L$777,СВЦЭМ!$A$34:$A$777,$A458,СВЦЭМ!$B$34:$B$777,W$437)+'СЕТ СН'!$F$16</f>
        <v>0</v>
      </c>
      <c r="X458" s="36">
        <f>SUMIFS(СВЦЭМ!$L$34:$L$777,СВЦЭМ!$A$34:$A$777,$A458,СВЦЭМ!$B$34:$B$777,X$437)+'СЕТ СН'!$F$16</f>
        <v>0</v>
      </c>
      <c r="Y458" s="36">
        <f>SUMIFS(СВЦЭМ!$L$34:$L$777,СВЦЭМ!$A$34:$A$777,$A458,СВЦЭМ!$B$34:$B$777,Y$437)+'СЕТ СН'!$F$16</f>
        <v>0</v>
      </c>
    </row>
    <row r="459" spans="1:25" ht="15.75" hidden="1" x14ac:dyDescent="0.2">
      <c r="A459" s="35">
        <f t="shared" si="12"/>
        <v>44096</v>
      </c>
      <c r="B459" s="36">
        <f>SUMIFS(СВЦЭМ!$L$34:$L$777,СВЦЭМ!$A$34:$A$777,$A459,СВЦЭМ!$B$34:$B$777,B$437)+'СЕТ СН'!$F$16</f>
        <v>0</v>
      </c>
      <c r="C459" s="36">
        <f>SUMIFS(СВЦЭМ!$L$34:$L$777,СВЦЭМ!$A$34:$A$777,$A459,СВЦЭМ!$B$34:$B$777,C$437)+'СЕТ СН'!$F$16</f>
        <v>0</v>
      </c>
      <c r="D459" s="36">
        <f>SUMIFS(СВЦЭМ!$L$34:$L$777,СВЦЭМ!$A$34:$A$777,$A459,СВЦЭМ!$B$34:$B$777,D$437)+'СЕТ СН'!$F$16</f>
        <v>0</v>
      </c>
      <c r="E459" s="36">
        <f>SUMIFS(СВЦЭМ!$L$34:$L$777,СВЦЭМ!$A$34:$A$777,$A459,СВЦЭМ!$B$34:$B$777,E$437)+'СЕТ СН'!$F$16</f>
        <v>0</v>
      </c>
      <c r="F459" s="36">
        <f>SUMIFS(СВЦЭМ!$L$34:$L$777,СВЦЭМ!$A$34:$A$777,$A459,СВЦЭМ!$B$34:$B$777,F$437)+'СЕТ СН'!$F$16</f>
        <v>0</v>
      </c>
      <c r="G459" s="36">
        <f>SUMIFS(СВЦЭМ!$L$34:$L$777,СВЦЭМ!$A$34:$A$777,$A459,СВЦЭМ!$B$34:$B$777,G$437)+'СЕТ СН'!$F$16</f>
        <v>0</v>
      </c>
      <c r="H459" s="36">
        <f>SUMIFS(СВЦЭМ!$L$34:$L$777,СВЦЭМ!$A$34:$A$777,$A459,СВЦЭМ!$B$34:$B$777,H$437)+'СЕТ СН'!$F$16</f>
        <v>0</v>
      </c>
      <c r="I459" s="36">
        <f>SUMIFS(СВЦЭМ!$L$34:$L$777,СВЦЭМ!$A$34:$A$777,$A459,СВЦЭМ!$B$34:$B$777,I$437)+'СЕТ СН'!$F$16</f>
        <v>0</v>
      </c>
      <c r="J459" s="36">
        <f>SUMIFS(СВЦЭМ!$L$34:$L$777,СВЦЭМ!$A$34:$A$777,$A459,СВЦЭМ!$B$34:$B$777,J$437)+'СЕТ СН'!$F$16</f>
        <v>0</v>
      </c>
      <c r="K459" s="36">
        <f>SUMIFS(СВЦЭМ!$L$34:$L$777,СВЦЭМ!$A$34:$A$777,$A459,СВЦЭМ!$B$34:$B$777,K$437)+'СЕТ СН'!$F$16</f>
        <v>0</v>
      </c>
      <c r="L459" s="36">
        <f>SUMIFS(СВЦЭМ!$L$34:$L$777,СВЦЭМ!$A$34:$A$777,$A459,СВЦЭМ!$B$34:$B$777,L$437)+'СЕТ СН'!$F$16</f>
        <v>0</v>
      </c>
      <c r="M459" s="36">
        <f>SUMIFS(СВЦЭМ!$L$34:$L$777,СВЦЭМ!$A$34:$A$777,$A459,СВЦЭМ!$B$34:$B$777,M$437)+'СЕТ СН'!$F$16</f>
        <v>0</v>
      </c>
      <c r="N459" s="36">
        <f>SUMIFS(СВЦЭМ!$L$34:$L$777,СВЦЭМ!$A$34:$A$777,$A459,СВЦЭМ!$B$34:$B$777,N$437)+'СЕТ СН'!$F$16</f>
        <v>0</v>
      </c>
      <c r="O459" s="36">
        <f>SUMIFS(СВЦЭМ!$L$34:$L$777,СВЦЭМ!$A$34:$A$777,$A459,СВЦЭМ!$B$34:$B$777,O$437)+'СЕТ СН'!$F$16</f>
        <v>0</v>
      </c>
      <c r="P459" s="36">
        <f>SUMIFS(СВЦЭМ!$L$34:$L$777,СВЦЭМ!$A$34:$A$777,$A459,СВЦЭМ!$B$34:$B$777,P$437)+'СЕТ СН'!$F$16</f>
        <v>0</v>
      </c>
      <c r="Q459" s="36">
        <f>SUMIFS(СВЦЭМ!$L$34:$L$777,СВЦЭМ!$A$34:$A$777,$A459,СВЦЭМ!$B$34:$B$777,Q$437)+'СЕТ СН'!$F$16</f>
        <v>0</v>
      </c>
      <c r="R459" s="36">
        <f>SUMIFS(СВЦЭМ!$L$34:$L$777,СВЦЭМ!$A$34:$A$777,$A459,СВЦЭМ!$B$34:$B$777,R$437)+'СЕТ СН'!$F$16</f>
        <v>0</v>
      </c>
      <c r="S459" s="36">
        <f>SUMIFS(СВЦЭМ!$L$34:$L$777,СВЦЭМ!$A$34:$A$777,$A459,СВЦЭМ!$B$34:$B$777,S$437)+'СЕТ СН'!$F$16</f>
        <v>0</v>
      </c>
      <c r="T459" s="36">
        <f>SUMIFS(СВЦЭМ!$L$34:$L$777,СВЦЭМ!$A$34:$A$777,$A459,СВЦЭМ!$B$34:$B$777,T$437)+'СЕТ СН'!$F$16</f>
        <v>0</v>
      </c>
      <c r="U459" s="36">
        <f>SUMIFS(СВЦЭМ!$L$34:$L$777,СВЦЭМ!$A$34:$A$777,$A459,СВЦЭМ!$B$34:$B$777,U$437)+'СЕТ СН'!$F$16</f>
        <v>0</v>
      </c>
      <c r="V459" s="36">
        <f>SUMIFS(СВЦЭМ!$L$34:$L$777,СВЦЭМ!$A$34:$A$777,$A459,СВЦЭМ!$B$34:$B$777,V$437)+'СЕТ СН'!$F$16</f>
        <v>0</v>
      </c>
      <c r="W459" s="36">
        <f>SUMIFS(СВЦЭМ!$L$34:$L$777,СВЦЭМ!$A$34:$A$777,$A459,СВЦЭМ!$B$34:$B$777,W$437)+'СЕТ СН'!$F$16</f>
        <v>0</v>
      </c>
      <c r="X459" s="36">
        <f>SUMIFS(СВЦЭМ!$L$34:$L$777,СВЦЭМ!$A$34:$A$777,$A459,СВЦЭМ!$B$34:$B$777,X$437)+'СЕТ СН'!$F$16</f>
        <v>0</v>
      </c>
      <c r="Y459" s="36">
        <f>SUMIFS(СВЦЭМ!$L$34:$L$777,СВЦЭМ!$A$34:$A$777,$A459,СВЦЭМ!$B$34:$B$777,Y$437)+'СЕТ СН'!$F$16</f>
        <v>0</v>
      </c>
    </row>
    <row r="460" spans="1:25" ht="15.75" hidden="1" x14ac:dyDescent="0.2">
      <c r="A460" s="35">
        <f t="shared" si="12"/>
        <v>44097</v>
      </c>
      <c r="B460" s="36">
        <f>SUMIFS(СВЦЭМ!$L$34:$L$777,СВЦЭМ!$A$34:$A$777,$A460,СВЦЭМ!$B$34:$B$777,B$437)+'СЕТ СН'!$F$16</f>
        <v>0</v>
      </c>
      <c r="C460" s="36">
        <f>SUMIFS(СВЦЭМ!$L$34:$L$777,СВЦЭМ!$A$34:$A$777,$A460,СВЦЭМ!$B$34:$B$777,C$437)+'СЕТ СН'!$F$16</f>
        <v>0</v>
      </c>
      <c r="D460" s="36">
        <f>SUMIFS(СВЦЭМ!$L$34:$L$777,СВЦЭМ!$A$34:$A$777,$A460,СВЦЭМ!$B$34:$B$777,D$437)+'СЕТ СН'!$F$16</f>
        <v>0</v>
      </c>
      <c r="E460" s="36">
        <f>SUMIFS(СВЦЭМ!$L$34:$L$777,СВЦЭМ!$A$34:$A$777,$A460,СВЦЭМ!$B$34:$B$777,E$437)+'СЕТ СН'!$F$16</f>
        <v>0</v>
      </c>
      <c r="F460" s="36">
        <f>SUMIFS(СВЦЭМ!$L$34:$L$777,СВЦЭМ!$A$34:$A$777,$A460,СВЦЭМ!$B$34:$B$777,F$437)+'СЕТ СН'!$F$16</f>
        <v>0</v>
      </c>
      <c r="G460" s="36">
        <f>SUMIFS(СВЦЭМ!$L$34:$L$777,СВЦЭМ!$A$34:$A$777,$A460,СВЦЭМ!$B$34:$B$777,G$437)+'СЕТ СН'!$F$16</f>
        <v>0</v>
      </c>
      <c r="H460" s="36">
        <f>SUMIFS(СВЦЭМ!$L$34:$L$777,СВЦЭМ!$A$34:$A$777,$A460,СВЦЭМ!$B$34:$B$777,H$437)+'СЕТ СН'!$F$16</f>
        <v>0</v>
      </c>
      <c r="I460" s="36">
        <f>SUMIFS(СВЦЭМ!$L$34:$L$777,СВЦЭМ!$A$34:$A$777,$A460,СВЦЭМ!$B$34:$B$777,I$437)+'СЕТ СН'!$F$16</f>
        <v>0</v>
      </c>
      <c r="J460" s="36">
        <f>SUMIFS(СВЦЭМ!$L$34:$L$777,СВЦЭМ!$A$34:$A$777,$A460,СВЦЭМ!$B$34:$B$777,J$437)+'СЕТ СН'!$F$16</f>
        <v>0</v>
      </c>
      <c r="K460" s="36">
        <f>SUMIFS(СВЦЭМ!$L$34:$L$777,СВЦЭМ!$A$34:$A$777,$A460,СВЦЭМ!$B$34:$B$777,K$437)+'СЕТ СН'!$F$16</f>
        <v>0</v>
      </c>
      <c r="L460" s="36">
        <f>SUMIFS(СВЦЭМ!$L$34:$L$777,СВЦЭМ!$A$34:$A$777,$A460,СВЦЭМ!$B$34:$B$777,L$437)+'СЕТ СН'!$F$16</f>
        <v>0</v>
      </c>
      <c r="M460" s="36">
        <f>SUMIFS(СВЦЭМ!$L$34:$L$777,СВЦЭМ!$A$34:$A$777,$A460,СВЦЭМ!$B$34:$B$777,M$437)+'СЕТ СН'!$F$16</f>
        <v>0</v>
      </c>
      <c r="N460" s="36">
        <f>SUMIFS(СВЦЭМ!$L$34:$L$777,СВЦЭМ!$A$34:$A$777,$A460,СВЦЭМ!$B$34:$B$777,N$437)+'СЕТ СН'!$F$16</f>
        <v>0</v>
      </c>
      <c r="O460" s="36">
        <f>SUMIFS(СВЦЭМ!$L$34:$L$777,СВЦЭМ!$A$34:$A$777,$A460,СВЦЭМ!$B$34:$B$777,O$437)+'СЕТ СН'!$F$16</f>
        <v>0</v>
      </c>
      <c r="P460" s="36">
        <f>SUMIFS(СВЦЭМ!$L$34:$L$777,СВЦЭМ!$A$34:$A$777,$A460,СВЦЭМ!$B$34:$B$777,P$437)+'СЕТ СН'!$F$16</f>
        <v>0</v>
      </c>
      <c r="Q460" s="36">
        <f>SUMIFS(СВЦЭМ!$L$34:$L$777,СВЦЭМ!$A$34:$A$777,$A460,СВЦЭМ!$B$34:$B$777,Q$437)+'СЕТ СН'!$F$16</f>
        <v>0</v>
      </c>
      <c r="R460" s="36">
        <f>SUMIFS(СВЦЭМ!$L$34:$L$777,СВЦЭМ!$A$34:$A$777,$A460,СВЦЭМ!$B$34:$B$777,R$437)+'СЕТ СН'!$F$16</f>
        <v>0</v>
      </c>
      <c r="S460" s="36">
        <f>SUMIFS(СВЦЭМ!$L$34:$L$777,СВЦЭМ!$A$34:$A$777,$A460,СВЦЭМ!$B$34:$B$777,S$437)+'СЕТ СН'!$F$16</f>
        <v>0</v>
      </c>
      <c r="T460" s="36">
        <f>SUMIFS(СВЦЭМ!$L$34:$L$777,СВЦЭМ!$A$34:$A$777,$A460,СВЦЭМ!$B$34:$B$777,T$437)+'СЕТ СН'!$F$16</f>
        <v>0</v>
      </c>
      <c r="U460" s="36">
        <f>SUMIFS(СВЦЭМ!$L$34:$L$777,СВЦЭМ!$A$34:$A$777,$A460,СВЦЭМ!$B$34:$B$777,U$437)+'СЕТ СН'!$F$16</f>
        <v>0</v>
      </c>
      <c r="V460" s="36">
        <f>SUMIFS(СВЦЭМ!$L$34:$L$777,СВЦЭМ!$A$34:$A$777,$A460,СВЦЭМ!$B$34:$B$777,V$437)+'СЕТ СН'!$F$16</f>
        <v>0</v>
      </c>
      <c r="W460" s="36">
        <f>SUMIFS(СВЦЭМ!$L$34:$L$777,СВЦЭМ!$A$34:$A$777,$A460,СВЦЭМ!$B$34:$B$777,W$437)+'СЕТ СН'!$F$16</f>
        <v>0</v>
      </c>
      <c r="X460" s="36">
        <f>SUMIFS(СВЦЭМ!$L$34:$L$777,СВЦЭМ!$A$34:$A$777,$A460,СВЦЭМ!$B$34:$B$777,X$437)+'СЕТ СН'!$F$16</f>
        <v>0</v>
      </c>
      <c r="Y460" s="36">
        <f>SUMIFS(СВЦЭМ!$L$34:$L$777,СВЦЭМ!$A$34:$A$777,$A460,СВЦЭМ!$B$34:$B$777,Y$437)+'СЕТ СН'!$F$16</f>
        <v>0</v>
      </c>
    </row>
    <row r="461" spans="1:25" ht="15.75" hidden="1" x14ac:dyDescent="0.2">
      <c r="A461" s="35">
        <f t="shared" si="12"/>
        <v>44098</v>
      </c>
      <c r="B461" s="36">
        <f>SUMIFS(СВЦЭМ!$L$34:$L$777,СВЦЭМ!$A$34:$A$777,$A461,СВЦЭМ!$B$34:$B$777,B$437)+'СЕТ СН'!$F$16</f>
        <v>0</v>
      </c>
      <c r="C461" s="36">
        <f>SUMIFS(СВЦЭМ!$L$34:$L$777,СВЦЭМ!$A$34:$A$777,$A461,СВЦЭМ!$B$34:$B$777,C$437)+'СЕТ СН'!$F$16</f>
        <v>0</v>
      </c>
      <c r="D461" s="36">
        <f>SUMIFS(СВЦЭМ!$L$34:$L$777,СВЦЭМ!$A$34:$A$777,$A461,СВЦЭМ!$B$34:$B$777,D$437)+'СЕТ СН'!$F$16</f>
        <v>0</v>
      </c>
      <c r="E461" s="36">
        <f>SUMIFS(СВЦЭМ!$L$34:$L$777,СВЦЭМ!$A$34:$A$777,$A461,СВЦЭМ!$B$34:$B$777,E$437)+'СЕТ СН'!$F$16</f>
        <v>0</v>
      </c>
      <c r="F461" s="36">
        <f>SUMIFS(СВЦЭМ!$L$34:$L$777,СВЦЭМ!$A$34:$A$777,$A461,СВЦЭМ!$B$34:$B$777,F$437)+'СЕТ СН'!$F$16</f>
        <v>0</v>
      </c>
      <c r="G461" s="36">
        <f>SUMIFS(СВЦЭМ!$L$34:$L$777,СВЦЭМ!$A$34:$A$777,$A461,СВЦЭМ!$B$34:$B$777,G$437)+'СЕТ СН'!$F$16</f>
        <v>0</v>
      </c>
      <c r="H461" s="36">
        <f>SUMIFS(СВЦЭМ!$L$34:$L$777,СВЦЭМ!$A$34:$A$777,$A461,СВЦЭМ!$B$34:$B$777,H$437)+'СЕТ СН'!$F$16</f>
        <v>0</v>
      </c>
      <c r="I461" s="36">
        <f>SUMIFS(СВЦЭМ!$L$34:$L$777,СВЦЭМ!$A$34:$A$777,$A461,СВЦЭМ!$B$34:$B$777,I$437)+'СЕТ СН'!$F$16</f>
        <v>0</v>
      </c>
      <c r="J461" s="36">
        <f>SUMIFS(СВЦЭМ!$L$34:$L$777,СВЦЭМ!$A$34:$A$777,$A461,СВЦЭМ!$B$34:$B$777,J$437)+'СЕТ СН'!$F$16</f>
        <v>0</v>
      </c>
      <c r="K461" s="36">
        <f>SUMIFS(СВЦЭМ!$L$34:$L$777,СВЦЭМ!$A$34:$A$777,$A461,СВЦЭМ!$B$34:$B$777,K$437)+'СЕТ СН'!$F$16</f>
        <v>0</v>
      </c>
      <c r="L461" s="36">
        <f>SUMIFS(СВЦЭМ!$L$34:$L$777,СВЦЭМ!$A$34:$A$777,$A461,СВЦЭМ!$B$34:$B$777,L$437)+'СЕТ СН'!$F$16</f>
        <v>0</v>
      </c>
      <c r="M461" s="36">
        <f>SUMIFS(СВЦЭМ!$L$34:$L$777,СВЦЭМ!$A$34:$A$777,$A461,СВЦЭМ!$B$34:$B$777,M$437)+'СЕТ СН'!$F$16</f>
        <v>0</v>
      </c>
      <c r="N461" s="36">
        <f>SUMIFS(СВЦЭМ!$L$34:$L$777,СВЦЭМ!$A$34:$A$777,$A461,СВЦЭМ!$B$34:$B$777,N$437)+'СЕТ СН'!$F$16</f>
        <v>0</v>
      </c>
      <c r="O461" s="36">
        <f>SUMIFS(СВЦЭМ!$L$34:$L$777,СВЦЭМ!$A$34:$A$777,$A461,СВЦЭМ!$B$34:$B$777,O$437)+'СЕТ СН'!$F$16</f>
        <v>0</v>
      </c>
      <c r="P461" s="36">
        <f>SUMIFS(СВЦЭМ!$L$34:$L$777,СВЦЭМ!$A$34:$A$777,$A461,СВЦЭМ!$B$34:$B$777,P$437)+'СЕТ СН'!$F$16</f>
        <v>0</v>
      </c>
      <c r="Q461" s="36">
        <f>SUMIFS(СВЦЭМ!$L$34:$L$777,СВЦЭМ!$A$34:$A$777,$A461,СВЦЭМ!$B$34:$B$777,Q$437)+'СЕТ СН'!$F$16</f>
        <v>0</v>
      </c>
      <c r="R461" s="36">
        <f>SUMIFS(СВЦЭМ!$L$34:$L$777,СВЦЭМ!$A$34:$A$777,$A461,СВЦЭМ!$B$34:$B$777,R$437)+'СЕТ СН'!$F$16</f>
        <v>0</v>
      </c>
      <c r="S461" s="36">
        <f>SUMIFS(СВЦЭМ!$L$34:$L$777,СВЦЭМ!$A$34:$A$777,$A461,СВЦЭМ!$B$34:$B$777,S$437)+'СЕТ СН'!$F$16</f>
        <v>0</v>
      </c>
      <c r="T461" s="36">
        <f>SUMIFS(СВЦЭМ!$L$34:$L$777,СВЦЭМ!$A$34:$A$777,$A461,СВЦЭМ!$B$34:$B$777,T$437)+'СЕТ СН'!$F$16</f>
        <v>0</v>
      </c>
      <c r="U461" s="36">
        <f>SUMIFS(СВЦЭМ!$L$34:$L$777,СВЦЭМ!$A$34:$A$777,$A461,СВЦЭМ!$B$34:$B$777,U$437)+'СЕТ СН'!$F$16</f>
        <v>0</v>
      </c>
      <c r="V461" s="36">
        <f>SUMIFS(СВЦЭМ!$L$34:$L$777,СВЦЭМ!$A$34:$A$777,$A461,СВЦЭМ!$B$34:$B$777,V$437)+'СЕТ СН'!$F$16</f>
        <v>0</v>
      </c>
      <c r="W461" s="36">
        <f>SUMIFS(СВЦЭМ!$L$34:$L$777,СВЦЭМ!$A$34:$A$777,$A461,СВЦЭМ!$B$34:$B$777,W$437)+'СЕТ СН'!$F$16</f>
        <v>0</v>
      </c>
      <c r="X461" s="36">
        <f>SUMIFS(СВЦЭМ!$L$34:$L$777,СВЦЭМ!$A$34:$A$777,$A461,СВЦЭМ!$B$34:$B$777,X$437)+'СЕТ СН'!$F$16</f>
        <v>0</v>
      </c>
      <c r="Y461" s="36">
        <f>SUMIFS(СВЦЭМ!$L$34:$L$777,СВЦЭМ!$A$34:$A$777,$A461,СВЦЭМ!$B$34:$B$777,Y$437)+'СЕТ СН'!$F$16</f>
        <v>0</v>
      </c>
    </row>
    <row r="462" spans="1:25" ht="15.75" hidden="1" x14ac:dyDescent="0.2">
      <c r="A462" s="35">
        <f t="shared" si="12"/>
        <v>44099</v>
      </c>
      <c r="B462" s="36">
        <f>SUMIFS(СВЦЭМ!$L$34:$L$777,СВЦЭМ!$A$34:$A$777,$A462,СВЦЭМ!$B$34:$B$777,B$437)+'СЕТ СН'!$F$16</f>
        <v>0</v>
      </c>
      <c r="C462" s="36">
        <f>SUMIFS(СВЦЭМ!$L$34:$L$777,СВЦЭМ!$A$34:$A$777,$A462,СВЦЭМ!$B$34:$B$777,C$437)+'СЕТ СН'!$F$16</f>
        <v>0</v>
      </c>
      <c r="D462" s="36">
        <f>SUMIFS(СВЦЭМ!$L$34:$L$777,СВЦЭМ!$A$34:$A$777,$A462,СВЦЭМ!$B$34:$B$777,D$437)+'СЕТ СН'!$F$16</f>
        <v>0</v>
      </c>
      <c r="E462" s="36">
        <f>SUMIFS(СВЦЭМ!$L$34:$L$777,СВЦЭМ!$A$34:$A$777,$A462,СВЦЭМ!$B$34:$B$777,E$437)+'СЕТ СН'!$F$16</f>
        <v>0</v>
      </c>
      <c r="F462" s="36">
        <f>SUMIFS(СВЦЭМ!$L$34:$L$777,СВЦЭМ!$A$34:$A$777,$A462,СВЦЭМ!$B$34:$B$777,F$437)+'СЕТ СН'!$F$16</f>
        <v>0</v>
      </c>
      <c r="G462" s="36">
        <f>SUMIFS(СВЦЭМ!$L$34:$L$777,СВЦЭМ!$A$34:$A$777,$A462,СВЦЭМ!$B$34:$B$777,G$437)+'СЕТ СН'!$F$16</f>
        <v>0</v>
      </c>
      <c r="H462" s="36">
        <f>SUMIFS(СВЦЭМ!$L$34:$L$777,СВЦЭМ!$A$34:$A$777,$A462,СВЦЭМ!$B$34:$B$777,H$437)+'СЕТ СН'!$F$16</f>
        <v>0</v>
      </c>
      <c r="I462" s="36">
        <f>SUMIFS(СВЦЭМ!$L$34:$L$777,СВЦЭМ!$A$34:$A$777,$A462,СВЦЭМ!$B$34:$B$777,I$437)+'СЕТ СН'!$F$16</f>
        <v>0</v>
      </c>
      <c r="J462" s="36">
        <f>SUMIFS(СВЦЭМ!$L$34:$L$777,СВЦЭМ!$A$34:$A$777,$A462,СВЦЭМ!$B$34:$B$777,J$437)+'СЕТ СН'!$F$16</f>
        <v>0</v>
      </c>
      <c r="K462" s="36">
        <f>SUMIFS(СВЦЭМ!$L$34:$L$777,СВЦЭМ!$A$34:$A$777,$A462,СВЦЭМ!$B$34:$B$777,K$437)+'СЕТ СН'!$F$16</f>
        <v>0</v>
      </c>
      <c r="L462" s="36">
        <f>SUMIFS(СВЦЭМ!$L$34:$L$777,СВЦЭМ!$A$34:$A$777,$A462,СВЦЭМ!$B$34:$B$777,L$437)+'СЕТ СН'!$F$16</f>
        <v>0</v>
      </c>
      <c r="M462" s="36">
        <f>SUMIFS(СВЦЭМ!$L$34:$L$777,СВЦЭМ!$A$34:$A$777,$A462,СВЦЭМ!$B$34:$B$777,M$437)+'СЕТ СН'!$F$16</f>
        <v>0</v>
      </c>
      <c r="N462" s="36">
        <f>SUMIFS(СВЦЭМ!$L$34:$L$777,СВЦЭМ!$A$34:$A$777,$A462,СВЦЭМ!$B$34:$B$777,N$437)+'СЕТ СН'!$F$16</f>
        <v>0</v>
      </c>
      <c r="O462" s="36">
        <f>SUMIFS(СВЦЭМ!$L$34:$L$777,СВЦЭМ!$A$34:$A$777,$A462,СВЦЭМ!$B$34:$B$777,O$437)+'СЕТ СН'!$F$16</f>
        <v>0</v>
      </c>
      <c r="P462" s="36">
        <f>SUMIFS(СВЦЭМ!$L$34:$L$777,СВЦЭМ!$A$34:$A$777,$A462,СВЦЭМ!$B$34:$B$777,P$437)+'СЕТ СН'!$F$16</f>
        <v>0</v>
      </c>
      <c r="Q462" s="36">
        <f>SUMIFS(СВЦЭМ!$L$34:$L$777,СВЦЭМ!$A$34:$A$777,$A462,СВЦЭМ!$B$34:$B$777,Q$437)+'СЕТ СН'!$F$16</f>
        <v>0</v>
      </c>
      <c r="R462" s="36">
        <f>SUMIFS(СВЦЭМ!$L$34:$L$777,СВЦЭМ!$A$34:$A$777,$A462,СВЦЭМ!$B$34:$B$777,R$437)+'СЕТ СН'!$F$16</f>
        <v>0</v>
      </c>
      <c r="S462" s="36">
        <f>SUMIFS(СВЦЭМ!$L$34:$L$777,СВЦЭМ!$A$34:$A$777,$A462,СВЦЭМ!$B$34:$B$777,S$437)+'СЕТ СН'!$F$16</f>
        <v>0</v>
      </c>
      <c r="T462" s="36">
        <f>SUMIFS(СВЦЭМ!$L$34:$L$777,СВЦЭМ!$A$34:$A$777,$A462,СВЦЭМ!$B$34:$B$777,T$437)+'СЕТ СН'!$F$16</f>
        <v>0</v>
      </c>
      <c r="U462" s="36">
        <f>SUMIFS(СВЦЭМ!$L$34:$L$777,СВЦЭМ!$A$34:$A$777,$A462,СВЦЭМ!$B$34:$B$777,U$437)+'СЕТ СН'!$F$16</f>
        <v>0</v>
      </c>
      <c r="V462" s="36">
        <f>SUMIFS(СВЦЭМ!$L$34:$L$777,СВЦЭМ!$A$34:$A$777,$A462,СВЦЭМ!$B$34:$B$777,V$437)+'СЕТ СН'!$F$16</f>
        <v>0</v>
      </c>
      <c r="W462" s="36">
        <f>SUMIFS(СВЦЭМ!$L$34:$L$777,СВЦЭМ!$A$34:$A$777,$A462,СВЦЭМ!$B$34:$B$777,W$437)+'СЕТ СН'!$F$16</f>
        <v>0</v>
      </c>
      <c r="X462" s="36">
        <f>SUMIFS(СВЦЭМ!$L$34:$L$777,СВЦЭМ!$A$34:$A$777,$A462,СВЦЭМ!$B$34:$B$777,X$437)+'СЕТ СН'!$F$16</f>
        <v>0</v>
      </c>
      <c r="Y462" s="36">
        <f>SUMIFS(СВЦЭМ!$L$34:$L$777,СВЦЭМ!$A$34:$A$777,$A462,СВЦЭМ!$B$34:$B$777,Y$437)+'СЕТ СН'!$F$16</f>
        <v>0</v>
      </c>
    </row>
    <row r="463" spans="1:25" ht="15.75" hidden="1" x14ac:dyDescent="0.2">
      <c r="A463" s="35">
        <f t="shared" si="12"/>
        <v>44100</v>
      </c>
      <c r="B463" s="36">
        <f>SUMIFS(СВЦЭМ!$L$34:$L$777,СВЦЭМ!$A$34:$A$777,$A463,СВЦЭМ!$B$34:$B$777,B$437)+'СЕТ СН'!$F$16</f>
        <v>0</v>
      </c>
      <c r="C463" s="36">
        <f>SUMIFS(СВЦЭМ!$L$34:$L$777,СВЦЭМ!$A$34:$A$777,$A463,СВЦЭМ!$B$34:$B$777,C$437)+'СЕТ СН'!$F$16</f>
        <v>0</v>
      </c>
      <c r="D463" s="36">
        <f>SUMIFS(СВЦЭМ!$L$34:$L$777,СВЦЭМ!$A$34:$A$777,$A463,СВЦЭМ!$B$34:$B$777,D$437)+'СЕТ СН'!$F$16</f>
        <v>0</v>
      </c>
      <c r="E463" s="36">
        <f>SUMIFS(СВЦЭМ!$L$34:$L$777,СВЦЭМ!$A$34:$A$777,$A463,СВЦЭМ!$B$34:$B$777,E$437)+'СЕТ СН'!$F$16</f>
        <v>0</v>
      </c>
      <c r="F463" s="36">
        <f>SUMIFS(СВЦЭМ!$L$34:$L$777,СВЦЭМ!$A$34:$A$777,$A463,СВЦЭМ!$B$34:$B$777,F$437)+'СЕТ СН'!$F$16</f>
        <v>0</v>
      </c>
      <c r="G463" s="36">
        <f>SUMIFS(СВЦЭМ!$L$34:$L$777,СВЦЭМ!$A$34:$A$777,$A463,СВЦЭМ!$B$34:$B$777,G$437)+'СЕТ СН'!$F$16</f>
        <v>0</v>
      </c>
      <c r="H463" s="36">
        <f>SUMIFS(СВЦЭМ!$L$34:$L$777,СВЦЭМ!$A$34:$A$777,$A463,СВЦЭМ!$B$34:$B$777,H$437)+'СЕТ СН'!$F$16</f>
        <v>0</v>
      </c>
      <c r="I463" s="36">
        <f>SUMIFS(СВЦЭМ!$L$34:$L$777,СВЦЭМ!$A$34:$A$777,$A463,СВЦЭМ!$B$34:$B$777,I$437)+'СЕТ СН'!$F$16</f>
        <v>0</v>
      </c>
      <c r="J463" s="36">
        <f>SUMIFS(СВЦЭМ!$L$34:$L$777,СВЦЭМ!$A$34:$A$777,$A463,СВЦЭМ!$B$34:$B$777,J$437)+'СЕТ СН'!$F$16</f>
        <v>0</v>
      </c>
      <c r="K463" s="36">
        <f>SUMIFS(СВЦЭМ!$L$34:$L$777,СВЦЭМ!$A$34:$A$777,$A463,СВЦЭМ!$B$34:$B$777,K$437)+'СЕТ СН'!$F$16</f>
        <v>0</v>
      </c>
      <c r="L463" s="36">
        <f>SUMIFS(СВЦЭМ!$L$34:$L$777,СВЦЭМ!$A$34:$A$777,$A463,СВЦЭМ!$B$34:$B$777,L$437)+'СЕТ СН'!$F$16</f>
        <v>0</v>
      </c>
      <c r="M463" s="36">
        <f>SUMIFS(СВЦЭМ!$L$34:$L$777,СВЦЭМ!$A$34:$A$777,$A463,СВЦЭМ!$B$34:$B$777,M$437)+'СЕТ СН'!$F$16</f>
        <v>0</v>
      </c>
      <c r="N463" s="36">
        <f>SUMIFS(СВЦЭМ!$L$34:$L$777,СВЦЭМ!$A$34:$A$777,$A463,СВЦЭМ!$B$34:$B$777,N$437)+'СЕТ СН'!$F$16</f>
        <v>0</v>
      </c>
      <c r="O463" s="36">
        <f>SUMIFS(СВЦЭМ!$L$34:$L$777,СВЦЭМ!$A$34:$A$777,$A463,СВЦЭМ!$B$34:$B$777,O$437)+'СЕТ СН'!$F$16</f>
        <v>0</v>
      </c>
      <c r="P463" s="36">
        <f>SUMIFS(СВЦЭМ!$L$34:$L$777,СВЦЭМ!$A$34:$A$777,$A463,СВЦЭМ!$B$34:$B$777,P$437)+'СЕТ СН'!$F$16</f>
        <v>0</v>
      </c>
      <c r="Q463" s="36">
        <f>SUMIFS(СВЦЭМ!$L$34:$L$777,СВЦЭМ!$A$34:$A$777,$A463,СВЦЭМ!$B$34:$B$777,Q$437)+'СЕТ СН'!$F$16</f>
        <v>0</v>
      </c>
      <c r="R463" s="36">
        <f>SUMIFS(СВЦЭМ!$L$34:$L$777,СВЦЭМ!$A$34:$A$777,$A463,СВЦЭМ!$B$34:$B$777,R$437)+'СЕТ СН'!$F$16</f>
        <v>0</v>
      </c>
      <c r="S463" s="36">
        <f>SUMIFS(СВЦЭМ!$L$34:$L$777,СВЦЭМ!$A$34:$A$777,$A463,СВЦЭМ!$B$34:$B$777,S$437)+'СЕТ СН'!$F$16</f>
        <v>0</v>
      </c>
      <c r="T463" s="36">
        <f>SUMIFS(СВЦЭМ!$L$34:$L$777,СВЦЭМ!$A$34:$A$777,$A463,СВЦЭМ!$B$34:$B$777,T$437)+'СЕТ СН'!$F$16</f>
        <v>0</v>
      </c>
      <c r="U463" s="36">
        <f>SUMIFS(СВЦЭМ!$L$34:$L$777,СВЦЭМ!$A$34:$A$777,$A463,СВЦЭМ!$B$34:$B$777,U$437)+'СЕТ СН'!$F$16</f>
        <v>0</v>
      </c>
      <c r="V463" s="36">
        <f>SUMIFS(СВЦЭМ!$L$34:$L$777,СВЦЭМ!$A$34:$A$777,$A463,СВЦЭМ!$B$34:$B$777,V$437)+'СЕТ СН'!$F$16</f>
        <v>0</v>
      </c>
      <c r="W463" s="36">
        <f>SUMIFS(СВЦЭМ!$L$34:$L$777,СВЦЭМ!$A$34:$A$777,$A463,СВЦЭМ!$B$34:$B$777,W$437)+'СЕТ СН'!$F$16</f>
        <v>0</v>
      </c>
      <c r="X463" s="36">
        <f>SUMIFS(СВЦЭМ!$L$34:$L$777,СВЦЭМ!$A$34:$A$777,$A463,СВЦЭМ!$B$34:$B$777,X$437)+'СЕТ СН'!$F$16</f>
        <v>0</v>
      </c>
      <c r="Y463" s="36">
        <f>SUMIFS(СВЦЭМ!$L$34:$L$777,СВЦЭМ!$A$34:$A$777,$A463,СВЦЭМ!$B$34:$B$777,Y$437)+'СЕТ СН'!$F$16</f>
        <v>0</v>
      </c>
    </row>
    <row r="464" spans="1:25" ht="15.75" hidden="1" x14ac:dyDescent="0.2">
      <c r="A464" s="35">
        <f t="shared" si="12"/>
        <v>44101</v>
      </c>
      <c r="B464" s="36">
        <f>SUMIFS(СВЦЭМ!$L$34:$L$777,СВЦЭМ!$A$34:$A$777,$A464,СВЦЭМ!$B$34:$B$777,B$437)+'СЕТ СН'!$F$16</f>
        <v>0</v>
      </c>
      <c r="C464" s="36">
        <f>SUMIFS(СВЦЭМ!$L$34:$L$777,СВЦЭМ!$A$34:$A$777,$A464,СВЦЭМ!$B$34:$B$777,C$437)+'СЕТ СН'!$F$16</f>
        <v>0</v>
      </c>
      <c r="D464" s="36">
        <f>SUMIFS(СВЦЭМ!$L$34:$L$777,СВЦЭМ!$A$34:$A$777,$A464,СВЦЭМ!$B$34:$B$777,D$437)+'СЕТ СН'!$F$16</f>
        <v>0</v>
      </c>
      <c r="E464" s="36">
        <f>SUMIFS(СВЦЭМ!$L$34:$L$777,СВЦЭМ!$A$34:$A$777,$A464,СВЦЭМ!$B$34:$B$777,E$437)+'СЕТ СН'!$F$16</f>
        <v>0</v>
      </c>
      <c r="F464" s="36">
        <f>SUMIFS(СВЦЭМ!$L$34:$L$777,СВЦЭМ!$A$34:$A$777,$A464,СВЦЭМ!$B$34:$B$777,F$437)+'СЕТ СН'!$F$16</f>
        <v>0</v>
      </c>
      <c r="G464" s="36">
        <f>SUMIFS(СВЦЭМ!$L$34:$L$777,СВЦЭМ!$A$34:$A$777,$A464,СВЦЭМ!$B$34:$B$777,G$437)+'СЕТ СН'!$F$16</f>
        <v>0</v>
      </c>
      <c r="H464" s="36">
        <f>SUMIFS(СВЦЭМ!$L$34:$L$777,СВЦЭМ!$A$34:$A$777,$A464,СВЦЭМ!$B$34:$B$777,H$437)+'СЕТ СН'!$F$16</f>
        <v>0</v>
      </c>
      <c r="I464" s="36">
        <f>SUMIFS(СВЦЭМ!$L$34:$L$777,СВЦЭМ!$A$34:$A$777,$A464,СВЦЭМ!$B$34:$B$777,I$437)+'СЕТ СН'!$F$16</f>
        <v>0</v>
      </c>
      <c r="J464" s="36">
        <f>SUMIFS(СВЦЭМ!$L$34:$L$777,СВЦЭМ!$A$34:$A$777,$A464,СВЦЭМ!$B$34:$B$777,J$437)+'СЕТ СН'!$F$16</f>
        <v>0</v>
      </c>
      <c r="K464" s="36">
        <f>SUMIFS(СВЦЭМ!$L$34:$L$777,СВЦЭМ!$A$34:$A$777,$A464,СВЦЭМ!$B$34:$B$777,K$437)+'СЕТ СН'!$F$16</f>
        <v>0</v>
      </c>
      <c r="L464" s="36">
        <f>SUMIFS(СВЦЭМ!$L$34:$L$777,СВЦЭМ!$A$34:$A$777,$A464,СВЦЭМ!$B$34:$B$777,L$437)+'СЕТ СН'!$F$16</f>
        <v>0</v>
      </c>
      <c r="M464" s="36">
        <f>SUMIFS(СВЦЭМ!$L$34:$L$777,СВЦЭМ!$A$34:$A$777,$A464,СВЦЭМ!$B$34:$B$777,M$437)+'СЕТ СН'!$F$16</f>
        <v>0</v>
      </c>
      <c r="N464" s="36">
        <f>SUMIFS(СВЦЭМ!$L$34:$L$777,СВЦЭМ!$A$34:$A$777,$A464,СВЦЭМ!$B$34:$B$777,N$437)+'СЕТ СН'!$F$16</f>
        <v>0</v>
      </c>
      <c r="O464" s="36">
        <f>SUMIFS(СВЦЭМ!$L$34:$L$777,СВЦЭМ!$A$34:$A$777,$A464,СВЦЭМ!$B$34:$B$777,O$437)+'СЕТ СН'!$F$16</f>
        <v>0</v>
      </c>
      <c r="P464" s="36">
        <f>SUMIFS(СВЦЭМ!$L$34:$L$777,СВЦЭМ!$A$34:$A$777,$A464,СВЦЭМ!$B$34:$B$777,P$437)+'СЕТ СН'!$F$16</f>
        <v>0</v>
      </c>
      <c r="Q464" s="36">
        <f>SUMIFS(СВЦЭМ!$L$34:$L$777,СВЦЭМ!$A$34:$A$777,$A464,СВЦЭМ!$B$34:$B$777,Q$437)+'СЕТ СН'!$F$16</f>
        <v>0</v>
      </c>
      <c r="R464" s="36">
        <f>SUMIFS(СВЦЭМ!$L$34:$L$777,СВЦЭМ!$A$34:$A$777,$A464,СВЦЭМ!$B$34:$B$777,R$437)+'СЕТ СН'!$F$16</f>
        <v>0</v>
      </c>
      <c r="S464" s="36">
        <f>SUMIFS(СВЦЭМ!$L$34:$L$777,СВЦЭМ!$A$34:$A$777,$A464,СВЦЭМ!$B$34:$B$777,S$437)+'СЕТ СН'!$F$16</f>
        <v>0</v>
      </c>
      <c r="T464" s="36">
        <f>SUMIFS(СВЦЭМ!$L$34:$L$777,СВЦЭМ!$A$34:$A$777,$A464,СВЦЭМ!$B$34:$B$777,T$437)+'СЕТ СН'!$F$16</f>
        <v>0</v>
      </c>
      <c r="U464" s="36">
        <f>SUMIFS(СВЦЭМ!$L$34:$L$777,СВЦЭМ!$A$34:$A$777,$A464,СВЦЭМ!$B$34:$B$777,U$437)+'СЕТ СН'!$F$16</f>
        <v>0</v>
      </c>
      <c r="V464" s="36">
        <f>SUMIFS(СВЦЭМ!$L$34:$L$777,СВЦЭМ!$A$34:$A$777,$A464,СВЦЭМ!$B$34:$B$777,V$437)+'СЕТ СН'!$F$16</f>
        <v>0</v>
      </c>
      <c r="W464" s="36">
        <f>SUMIFS(СВЦЭМ!$L$34:$L$777,СВЦЭМ!$A$34:$A$777,$A464,СВЦЭМ!$B$34:$B$777,W$437)+'СЕТ СН'!$F$16</f>
        <v>0</v>
      </c>
      <c r="X464" s="36">
        <f>SUMIFS(СВЦЭМ!$L$34:$L$777,СВЦЭМ!$A$34:$A$777,$A464,СВЦЭМ!$B$34:$B$777,X$437)+'СЕТ СН'!$F$16</f>
        <v>0</v>
      </c>
      <c r="Y464" s="36">
        <f>SUMIFS(СВЦЭМ!$L$34:$L$777,СВЦЭМ!$A$34:$A$777,$A464,СВЦЭМ!$B$34:$B$777,Y$437)+'СЕТ СН'!$F$16</f>
        <v>0</v>
      </c>
    </row>
    <row r="465" spans="1:26" ht="15.75" hidden="1" x14ac:dyDescent="0.2">
      <c r="A465" s="35">
        <f t="shared" si="12"/>
        <v>44102</v>
      </c>
      <c r="B465" s="36">
        <f>SUMIFS(СВЦЭМ!$L$34:$L$777,СВЦЭМ!$A$34:$A$777,$A465,СВЦЭМ!$B$34:$B$777,B$437)+'СЕТ СН'!$F$16</f>
        <v>0</v>
      </c>
      <c r="C465" s="36">
        <f>SUMIFS(СВЦЭМ!$L$34:$L$777,СВЦЭМ!$A$34:$A$777,$A465,СВЦЭМ!$B$34:$B$777,C$437)+'СЕТ СН'!$F$16</f>
        <v>0</v>
      </c>
      <c r="D465" s="36">
        <f>SUMIFS(СВЦЭМ!$L$34:$L$777,СВЦЭМ!$A$34:$A$777,$A465,СВЦЭМ!$B$34:$B$777,D$437)+'СЕТ СН'!$F$16</f>
        <v>0</v>
      </c>
      <c r="E465" s="36">
        <f>SUMIFS(СВЦЭМ!$L$34:$L$777,СВЦЭМ!$A$34:$A$777,$A465,СВЦЭМ!$B$34:$B$777,E$437)+'СЕТ СН'!$F$16</f>
        <v>0</v>
      </c>
      <c r="F465" s="36">
        <f>SUMIFS(СВЦЭМ!$L$34:$L$777,СВЦЭМ!$A$34:$A$777,$A465,СВЦЭМ!$B$34:$B$777,F$437)+'СЕТ СН'!$F$16</f>
        <v>0</v>
      </c>
      <c r="G465" s="36">
        <f>SUMIFS(СВЦЭМ!$L$34:$L$777,СВЦЭМ!$A$34:$A$777,$A465,СВЦЭМ!$B$34:$B$777,G$437)+'СЕТ СН'!$F$16</f>
        <v>0</v>
      </c>
      <c r="H465" s="36">
        <f>SUMIFS(СВЦЭМ!$L$34:$L$777,СВЦЭМ!$A$34:$A$777,$A465,СВЦЭМ!$B$34:$B$777,H$437)+'СЕТ СН'!$F$16</f>
        <v>0</v>
      </c>
      <c r="I465" s="36">
        <f>SUMIFS(СВЦЭМ!$L$34:$L$777,СВЦЭМ!$A$34:$A$777,$A465,СВЦЭМ!$B$34:$B$777,I$437)+'СЕТ СН'!$F$16</f>
        <v>0</v>
      </c>
      <c r="J465" s="36">
        <f>SUMIFS(СВЦЭМ!$L$34:$L$777,СВЦЭМ!$A$34:$A$777,$A465,СВЦЭМ!$B$34:$B$777,J$437)+'СЕТ СН'!$F$16</f>
        <v>0</v>
      </c>
      <c r="K465" s="36">
        <f>SUMIFS(СВЦЭМ!$L$34:$L$777,СВЦЭМ!$A$34:$A$777,$A465,СВЦЭМ!$B$34:$B$777,K$437)+'СЕТ СН'!$F$16</f>
        <v>0</v>
      </c>
      <c r="L465" s="36">
        <f>SUMIFS(СВЦЭМ!$L$34:$L$777,СВЦЭМ!$A$34:$A$777,$A465,СВЦЭМ!$B$34:$B$777,L$437)+'СЕТ СН'!$F$16</f>
        <v>0</v>
      </c>
      <c r="M465" s="36">
        <f>SUMIFS(СВЦЭМ!$L$34:$L$777,СВЦЭМ!$A$34:$A$777,$A465,СВЦЭМ!$B$34:$B$777,M$437)+'СЕТ СН'!$F$16</f>
        <v>0</v>
      </c>
      <c r="N465" s="36">
        <f>SUMIFS(СВЦЭМ!$L$34:$L$777,СВЦЭМ!$A$34:$A$777,$A465,СВЦЭМ!$B$34:$B$777,N$437)+'СЕТ СН'!$F$16</f>
        <v>0</v>
      </c>
      <c r="O465" s="36">
        <f>SUMIFS(СВЦЭМ!$L$34:$L$777,СВЦЭМ!$A$34:$A$777,$A465,СВЦЭМ!$B$34:$B$777,O$437)+'СЕТ СН'!$F$16</f>
        <v>0</v>
      </c>
      <c r="P465" s="36">
        <f>SUMIFS(СВЦЭМ!$L$34:$L$777,СВЦЭМ!$A$34:$A$777,$A465,СВЦЭМ!$B$34:$B$777,P$437)+'СЕТ СН'!$F$16</f>
        <v>0</v>
      </c>
      <c r="Q465" s="36">
        <f>SUMIFS(СВЦЭМ!$L$34:$L$777,СВЦЭМ!$A$34:$A$777,$A465,СВЦЭМ!$B$34:$B$777,Q$437)+'СЕТ СН'!$F$16</f>
        <v>0</v>
      </c>
      <c r="R465" s="36">
        <f>SUMIFS(СВЦЭМ!$L$34:$L$777,СВЦЭМ!$A$34:$A$777,$A465,СВЦЭМ!$B$34:$B$777,R$437)+'СЕТ СН'!$F$16</f>
        <v>0</v>
      </c>
      <c r="S465" s="36">
        <f>SUMIFS(СВЦЭМ!$L$34:$L$777,СВЦЭМ!$A$34:$A$777,$A465,СВЦЭМ!$B$34:$B$777,S$437)+'СЕТ СН'!$F$16</f>
        <v>0</v>
      </c>
      <c r="T465" s="36">
        <f>SUMIFS(СВЦЭМ!$L$34:$L$777,СВЦЭМ!$A$34:$A$777,$A465,СВЦЭМ!$B$34:$B$777,T$437)+'СЕТ СН'!$F$16</f>
        <v>0</v>
      </c>
      <c r="U465" s="36">
        <f>SUMIFS(СВЦЭМ!$L$34:$L$777,СВЦЭМ!$A$34:$A$777,$A465,СВЦЭМ!$B$34:$B$777,U$437)+'СЕТ СН'!$F$16</f>
        <v>0</v>
      </c>
      <c r="V465" s="36">
        <f>SUMIFS(СВЦЭМ!$L$34:$L$777,СВЦЭМ!$A$34:$A$777,$A465,СВЦЭМ!$B$34:$B$777,V$437)+'СЕТ СН'!$F$16</f>
        <v>0</v>
      </c>
      <c r="W465" s="36">
        <f>SUMIFS(СВЦЭМ!$L$34:$L$777,СВЦЭМ!$A$34:$A$777,$A465,СВЦЭМ!$B$34:$B$777,W$437)+'СЕТ СН'!$F$16</f>
        <v>0</v>
      </c>
      <c r="X465" s="36">
        <f>SUMIFS(СВЦЭМ!$L$34:$L$777,СВЦЭМ!$A$34:$A$777,$A465,СВЦЭМ!$B$34:$B$777,X$437)+'СЕТ СН'!$F$16</f>
        <v>0</v>
      </c>
      <c r="Y465" s="36">
        <f>SUMIFS(СВЦЭМ!$L$34:$L$777,СВЦЭМ!$A$34:$A$777,$A465,СВЦЭМ!$B$34:$B$777,Y$437)+'СЕТ СН'!$F$16</f>
        <v>0</v>
      </c>
    </row>
    <row r="466" spans="1:26" ht="15.75" hidden="1" x14ac:dyDescent="0.2">
      <c r="A466" s="35">
        <f t="shared" si="12"/>
        <v>44103</v>
      </c>
      <c r="B466" s="36">
        <f>SUMIFS(СВЦЭМ!$L$34:$L$777,СВЦЭМ!$A$34:$A$777,$A466,СВЦЭМ!$B$34:$B$777,B$437)+'СЕТ СН'!$F$16</f>
        <v>0</v>
      </c>
      <c r="C466" s="36">
        <f>SUMIFS(СВЦЭМ!$L$34:$L$777,СВЦЭМ!$A$34:$A$777,$A466,СВЦЭМ!$B$34:$B$777,C$437)+'СЕТ СН'!$F$16</f>
        <v>0</v>
      </c>
      <c r="D466" s="36">
        <f>SUMIFS(СВЦЭМ!$L$34:$L$777,СВЦЭМ!$A$34:$A$777,$A466,СВЦЭМ!$B$34:$B$777,D$437)+'СЕТ СН'!$F$16</f>
        <v>0</v>
      </c>
      <c r="E466" s="36">
        <f>SUMIFS(СВЦЭМ!$L$34:$L$777,СВЦЭМ!$A$34:$A$777,$A466,СВЦЭМ!$B$34:$B$777,E$437)+'СЕТ СН'!$F$16</f>
        <v>0</v>
      </c>
      <c r="F466" s="36">
        <f>SUMIFS(СВЦЭМ!$L$34:$L$777,СВЦЭМ!$A$34:$A$777,$A466,СВЦЭМ!$B$34:$B$777,F$437)+'СЕТ СН'!$F$16</f>
        <v>0</v>
      </c>
      <c r="G466" s="36">
        <f>SUMIFS(СВЦЭМ!$L$34:$L$777,СВЦЭМ!$A$34:$A$777,$A466,СВЦЭМ!$B$34:$B$777,G$437)+'СЕТ СН'!$F$16</f>
        <v>0</v>
      </c>
      <c r="H466" s="36">
        <f>SUMIFS(СВЦЭМ!$L$34:$L$777,СВЦЭМ!$A$34:$A$777,$A466,СВЦЭМ!$B$34:$B$777,H$437)+'СЕТ СН'!$F$16</f>
        <v>0</v>
      </c>
      <c r="I466" s="36">
        <f>SUMIFS(СВЦЭМ!$L$34:$L$777,СВЦЭМ!$A$34:$A$777,$A466,СВЦЭМ!$B$34:$B$777,I$437)+'СЕТ СН'!$F$16</f>
        <v>0</v>
      </c>
      <c r="J466" s="36">
        <f>SUMIFS(СВЦЭМ!$L$34:$L$777,СВЦЭМ!$A$34:$A$777,$A466,СВЦЭМ!$B$34:$B$777,J$437)+'СЕТ СН'!$F$16</f>
        <v>0</v>
      </c>
      <c r="K466" s="36">
        <f>SUMIFS(СВЦЭМ!$L$34:$L$777,СВЦЭМ!$A$34:$A$777,$A466,СВЦЭМ!$B$34:$B$777,K$437)+'СЕТ СН'!$F$16</f>
        <v>0</v>
      </c>
      <c r="L466" s="36">
        <f>SUMIFS(СВЦЭМ!$L$34:$L$777,СВЦЭМ!$A$34:$A$777,$A466,СВЦЭМ!$B$34:$B$777,L$437)+'СЕТ СН'!$F$16</f>
        <v>0</v>
      </c>
      <c r="M466" s="36">
        <f>SUMIFS(СВЦЭМ!$L$34:$L$777,СВЦЭМ!$A$34:$A$777,$A466,СВЦЭМ!$B$34:$B$777,M$437)+'СЕТ СН'!$F$16</f>
        <v>0</v>
      </c>
      <c r="N466" s="36">
        <f>SUMIFS(СВЦЭМ!$L$34:$L$777,СВЦЭМ!$A$34:$A$777,$A466,СВЦЭМ!$B$34:$B$777,N$437)+'СЕТ СН'!$F$16</f>
        <v>0</v>
      </c>
      <c r="O466" s="36">
        <f>SUMIFS(СВЦЭМ!$L$34:$L$777,СВЦЭМ!$A$34:$A$777,$A466,СВЦЭМ!$B$34:$B$777,O$437)+'СЕТ СН'!$F$16</f>
        <v>0</v>
      </c>
      <c r="P466" s="36">
        <f>SUMIFS(СВЦЭМ!$L$34:$L$777,СВЦЭМ!$A$34:$A$777,$A466,СВЦЭМ!$B$34:$B$777,P$437)+'СЕТ СН'!$F$16</f>
        <v>0</v>
      </c>
      <c r="Q466" s="36">
        <f>SUMIFS(СВЦЭМ!$L$34:$L$777,СВЦЭМ!$A$34:$A$777,$A466,СВЦЭМ!$B$34:$B$777,Q$437)+'СЕТ СН'!$F$16</f>
        <v>0</v>
      </c>
      <c r="R466" s="36">
        <f>SUMIFS(СВЦЭМ!$L$34:$L$777,СВЦЭМ!$A$34:$A$777,$A466,СВЦЭМ!$B$34:$B$777,R$437)+'СЕТ СН'!$F$16</f>
        <v>0</v>
      </c>
      <c r="S466" s="36">
        <f>SUMIFS(СВЦЭМ!$L$34:$L$777,СВЦЭМ!$A$34:$A$777,$A466,СВЦЭМ!$B$34:$B$777,S$437)+'СЕТ СН'!$F$16</f>
        <v>0</v>
      </c>
      <c r="T466" s="36">
        <f>SUMIFS(СВЦЭМ!$L$34:$L$777,СВЦЭМ!$A$34:$A$777,$A466,СВЦЭМ!$B$34:$B$777,T$437)+'СЕТ СН'!$F$16</f>
        <v>0</v>
      </c>
      <c r="U466" s="36">
        <f>SUMIFS(СВЦЭМ!$L$34:$L$777,СВЦЭМ!$A$34:$A$777,$A466,СВЦЭМ!$B$34:$B$777,U$437)+'СЕТ СН'!$F$16</f>
        <v>0</v>
      </c>
      <c r="V466" s="36">
        <f>SUMIFS(СВЦЭМ!$L$34:$L$777,СВЦЭМ!$A$34:$A$777,$A466,СВЦЭМ!$B$34:$B$777,V$437)+'СЕТ СН'!$F$16</f>
        <v>0</v>
      </c>
      <c r="W466" s="36">
        <f>SUMIFS(СВЦЭМ!$L$34:$L$777,СВЦЭМ!$A$34:$A$777,$A466,СВЦЭМ!$B$34:$B$777,W$437)+'СЕТ СН'!$F$16</f>
        <v>0</v>
      </c>
      <c r="X466" s="36">
        <f>SUMIFS(СВЦЭМ!$L$34:$L$777,СВЦЭМ!$A$34:$A$777,$A466,СВЦЭМ!$B$34:$B$777,X$437)+'СЕТ СН'!$F$16</f>
        <v>0</v>
      </c>
      <c r="Y466" s="36">
        <f>SUMIFS(СВЦЭМ!$L$34:$L$777,СВЦЭМ!$A$34:$A$777,$A466,СВЦЭМ!$B$34:$B$777,Y$437)+'СЕТ СН'!$F$16</f>
        <v>0</v>
      </c>
    </row>
    <row r="467" spans="1:26" ht="15.75" hidden="1" x14ac:dyDescent="0.2">
      <c r="A467" s="35">
        <f t="shared" si="12"/>
        <v>44104</v>
      </c>
      <c r="B467" s="36">
        <f>SUMIFS(СВЦЭМ!$L$34:$L$777,СВЦЭМ!$A$34:$A$777,$A467,СВЦЭМ!$B$34:$B$777,B$437)+'СЕТ СН'!$F$16</f>
        <v>0</v>
      </c>
      <c r="C467" s="36">
        <f>SUMIFS(СВЦЭМ!$L$34:$L$777,СВЦЭМ!$A$34:$A$777,$A467,СВЦЭМ!$B$34:$B$777,C$437)+'СЕТ СН'!$F$16</f>
        <v>0</v>
      </c>
      <c r="D467" s="36">
        <f>SUMIFS(СВЦЭМ!$L$34:$L$777,СВЦЭМ!$A$34:$A$777,$A467,СВЦЭМ!$B$34:$B$777,D$437)+'СЕТ СН'!$F$16</f>
        <v>0</v>
      </c>
      <c r="E467" s="36">
        <f>SUMIFS(СВЦЭМ!$L$34:$L$777,СВЦЭМ!$A$34:$A$777,$A467,СВЦЭМ!$B$34:$B$777,E$437)+'СЕТ СН'!$F$16</f>
        <v>0</v>
      </c>
      <c r="F467" s="36">
        <f>SUMIFS(СВЦЭМ!$L$34:$L$777,СВЦЭМ!$A$34:$A$777,$A467,СВЦЭМ!$B$34:$B$777,F$437)+'СЕТ СН'!$F$16</f>
        <v>0</v>
      </c>
      <c r="G467" s="36">
        <f>SUMIFS(СВЦЭМ!$L$34:$L$777,СВЦЭМ!$A$34:$A$777,$A467,СВЦЭМ!$B$34:$B$777,G$437)+'СЕТ СН'!$F$16</f>
        <v>0</v>
      </c>
      <c r="H467" s="36">
        <f>SUMIFS(СВЦЭМ!$L$34:$L$777,СВЦЭМ!$A$34:$A$777,$A467,СВЦЭМ!$B$34:$B$777,H$437)+'СЕТ СН'!$F$16</f>
        <v>0</v>
      </c>
      <c r="I467" s="36">
        <f>SUMIFS(СВЦЭМ!$L$34:$L$777,СВЦЭМ!$A$34:$A$777,$A467,СВЦЭМ!$B$34:$B$777,I$437)+'СЕТ СН'!$F$16</f>
        <v>0</v>
      </c>
      <c r="J467" s="36">
        <f>SUMIFS(СВЦЭМ!$L$34:$L$777,СВЦЭМ!$A$34:$A$777,$A467,СВЦЭМ!$B$34:$B$777,J$437)+'СЕТ СН'!$F$16</f>
        <v>0</v>
      </c>
      <c r="K467" s="36">
        <f>SUMIFS(СВЦЭМ!$L$34:$L$777,СВЦЭМ!$A$34:$A$777,$A467,СВЦЭМ!$B$34:$B$777,K$437)+'СЕТ СН'!$F$16</f>
        <v>0</v>
      </c>
      <c r="L467" s="36">
        <f>SUMIFS(СВЦЭМ!$L$34:$L$777,СВЦЭМ!$A$34:$A$777,$A467,СВЦЭМ!$B$34:$B$777,L$437)+'СЕТ СН'!$F$16</f>
        <v>0</v>
      </c>
      <c r="M467" s="36">
        <f>SUMIFS(СВЦЭМ!$L$34:$L$777,СВЦЭМ!$A$34:$A$777,$A467,СВЦЭМ!$B$34:$B$777,M$437)+'СЕТ СН'!$F$16</f>
        <v>0</v>
      </c>
      <c r="N467" s="36">
        <f>SUMIFS(СВЦЭМ!$L$34:$L$777,СВЦЭМ!$A$34:$A$777,$A467,СВЦЭМ!$B$34:$B$777,N$437)+'СЕТ СН'!$F$16</f>
        <v>0</v>
      </c>
      <c r="O467" s="36">
        <f>SUMIFS(СВЦЭМ!$L$34:$L$777,СВЦЭМ!$A$34:$A$777,$A467,СВЦЭМ!$B$34:$B$777,O$437)+'СЕТ СН'!$F$16</f>
        <v>0</v>
      </c>
      <c r="P467" s="36">
        <f>SUMIFS(СВЦЭМ!$L$34:$L$777,СВЦЭМ!$A$34:$A$777,$A467,СВЦЭМ!$B$34:$B$777,P$437)+'СЕТ СН'!$F$16</f>
        <v>0</v>
      </c>
      <c r="Q467" s="36">
        <f>SUMIFS(СВЦЭМ!$L$34:$L$777,СВЦЭМ!$A$34:$A$777,$A467,СВЦЭМ!$B$34:$B$777,Q$437)+'СЕТ СН'!$F$16</f>
        <v>0</v>
      </c>
      <c r="R467" s="36">
        <f>SUMIFS(СВЦЭМ!$L$34:$L$777,СВЦЭМ!$A$34:$A$777,$A467,СВЦЭМ!$B$34:$B$777,R$437)+'СЕТ СН'!$F$16</f>
        <v>0</v>
      </c>
      <c r="S467" s="36">
        <f>SUMIFS(СВЦЭМ!$L$34:$L$777,СВЦЭМ!$A$34:$A$777,$A467,СВЦЭМ!$B$34:$B$777,S$437)+'СЕТ СН'!$F$16</f>
        <v>0</v>
      </c>
      <c r="T467" s="36">
        <f>SUMIFS(СВЦЭМ!$L$34:$L$777,СВЦЭМ!$A$34:$A$777,$A467,СВЦЭМ!$B$34:$B$777,T$437)+'СЕТ СН'!$F$16</f>
        <v>0</v>
      </c>
      <c r="U467" s="36">
        <f>SUMIFS(СВЦЭМ!$L$34:$L$777,СВЦЭМ!$A$34:$A$777,$A467,СВЦЭМ!$B$34:$B$777,U$437)+'СЕТ СН'!$F$16</f>
        <v>0</v>
      </c>
      <c r="V467" s="36">
        <f>SUMIFS(СВЦЭМ!$L$34:$L$777,СВЦЭМ!$A$34:$A$777,$A467,СВЦЭМ!$B$34:$B$777,V$437)+'СЕТ СН'!$F$16</f>
        <v>0</v>
      </c>
      <c r="W467" s="36">
        <f>SUMIFS(СВЦЭМ!$L$34:$L$777,СВЦЭМ!$A$34:$A$777,$A467,СВЦЭМ!$B$34:$B$777,W$437)+'СЕТ СН'!$F$16</f>
        <v>0</v>
      </c>
      <c r="X467" s="36">
        <f>SUMIFS(СВЦЭМ!$L$34:$L$777,СВЦЭМ!$A$34:$A$777,$A467,СВЦЭМ!$B$34:$B$777,X$437)+'СЕТ СН'!$F$16</f>
        <v>0</v>
      </c>
      <c r="Y467" s="36">
        <f>SUMIFS(СВЦЭМ!$L$34:$L$777,СВЦЭМ!$A$34:$A$777,$A467,СВЦЭМ!$B$34:$B$777,Y$437)+'СЕТ СН'!$F$16</f>
        <v>0</v>
      </c>
    </row>
    <row r="468" spans="1:26" ht="15.75" hidden="1" x14ac:dyDescent="0.2">
      <c r="A468" s="35">
        <f t="shared" si="12"/>
        <v>44105</v>
      </c>
      <c r="B468" s="36">
        <f>SUMIFS(СВЦЭМ!$L$34:$L$777,СВЦЭМ!$A$34:$A$777,$A468,СВЦЭМ!$B$34:$B$777,B$437)+'СЕТ СН'!$F$16</f>
        <v>0</v>
      </c>
      <c r="C468" s="36">
        <f>SUMIFS(СВЦЭМ!$L$34:$L$777,СВЦЭМ!$A$34:$A$777,$A468,СВЦЭМ!$B$34:$B$777,C$437)+'СЕТ СН'!$F$16</f>
        <v>0</v>
      </c>
      <c r="D468" s="36">
        <f>SUMIFS(СВЦЭМ!$L$34:$L$777,СВЦЭМ!$A$34:$A$777,$A468,СВЦЭМ!$B$34:$B$777,D$437)+'СЕТ СН'!$F$16</f>
        <v>0</v>
      </c>
      <c r="E468" s="36">
        <f>SUMIFS(СВЦЭМ!$L$34:$L$777,СВЦЭМ!$A$34:$A$777,$A468,СВЦЭМ!$B$34:$B$777,E$437)+'СЕТ СН'!$F$16</f>
        <v>0</v>
      </c>
      <c r="F468" s="36">
        <f>SUMIFS(СВЦЭМ!$L$34:$L$777,СВЦЭМ!$A$34:$A$777,$A468,СВЦЭМ!$B$34:$B$777,F$437)+'СЕТ СН'!$F$16</f>
        <v>0</v>
      </c>
      <c r="G468" s="36">
        <f>SUMIFS(СВЦЭМ!$L$34:$L$777,СВЦЭМ!$A$34:$A$777,$A468,СВЦЭМ!$B$34:$B$777,G$437)+'СЕТ СН'!$F$16</f>
        <v>0</v>
      </c>
      <c r="H468" s="36">
        <f>SUMIFS(СВЦЭМ!$L$34:$L$777,СВЦЭМ!$A$34:$A$777,$A468,СВЦЭМ!$B$34:$B$777,H$437)+'СЕТ СН'!$F$16</f>
        <v>0</v>
      </c>
      <c r="I468" s="36">
        <f>SUMIFS(СВЦЭМ!$L$34:$L$777,СВЦЭМ!$A$34:$A$777,$A468,СВЦЭМ!$B$34:$B$777,I$437)+'СЕТ СН'!$F$16</f>
        <v>0</v>
      </c>
      <c r="J468" s="36">
        <f>SUMIFS(СВЦЭМ!$L$34:$L$777,СВЦЭМ!$A$34:$A$777,$A468,СВЦЭМ!$B$34:$B$777,J$437)+'СЕТ СН'!$F$16</f>
        <v>0</v>
      </c>
      <c r="K468" s="36">
        <f>SUMIFS(СВЦЭМ!$L$34:$L$777,СВЦЭМ!$A$34:$A$777,$A468,СВЦЭМ!$B$34:$B$777,K$437)+'СЕТ СН'!$F$16</f>
        <v>0</v>
      </c>
      <c r="L468" s="36">
        <f>SUMIFS(СВЦЭМ!$L$34:$L$777,СВЦЭМ!$A$34:$A$777,$A468,СВЦЭМ!$B$34:$B$777,L$437)+'СЕТ СН'!$F$16</f>
        <v>0</v>
      </c>
      <c r="M468" s="36">
        <f>SUMIFS(СВЦЭМ!$L$34:$L$777,СВЦЭМ!$A$34:$A$777,$A468,СВЦЭМ!$B$34:$B$777,M$437)+'СЕТ СН'!$F$16</f>
        <v>0</v>
      </c>
      <c r="N468" s="36">
        <f>SUMIFS(СВЦЭМ!$L$34:$L$777,СВЦЭМ!$A$34:$A$777,$A468,СВЦЭМ!$B$34:$B$777,N$437)+'СЕТ СН'!$F$16</f>
        <v>0</v>
      </c>
      <c r="O468" s="36">
        <f>SUMIFS(СВЦЭМ!$L$34:$L$777,СВЦЭМ!$A$34:$A$777,$A468,СВЦЭМ!$B$34:$B$777,O$437)+'СЕТ СН'!$F$16</f>
        <v>0</v>
      </c>
      <c r="P468" s="36">
        <f>SUMIFS(СВЦЭМ!$L$34:$L$777,СВЦЭМ!$A$34:$A$777,$A468,СВЦЭМ!$B$34:$B$777,P$437)+'СЕТ СН'!$F$16</f>
        <v>0</v>
      </c>
      <c r="Q468" s="36">
        <f>SUMIFS(СВЦЭМ!$L$34:$L$777,СВЦЭМ!$A$34:$A$777,$A468,СВЦЭМ!$B$34:$B$777,Q$437)+'СЕТ СН'!$F$16</f>
        <v>0</v>
      </c>
      <c r="R468" s="36">
        <f>SUMIFS(СВЦЭМ!$L$34:$L$777,СВЦЭМ!$A$34:$A$777,$A468,СВЦЭМ!$B$34:$B$777,R$437)+'СЕТ СН'!$F$16</f>
        <v>0</v>
      </c>
      <c r="S468" s="36">
        <f>SUMIFS(СВЦЭМ!$L$34:$L$777,СВЦЭМ!$A$34:$A$777,$A468,СВЦЭМ!$B$34:$B$777,S$437)+'СЕТ СН'!$F$16</f>
        <v>0</v>
      </c>
      <c r="T468" s="36">
        <f>SUMIFS(СВЦЭМ!$L$34:$L$777,СВЦЭМ!$A$34:$A$777,$A468,СВЦЭМ!$B$34:$B$777,T$437)+'СЕТ СН'!$F$16</f>
        <v>0</v>
      </c>
      <c r="U468" s="36">
        <f>SUMIFS(СВЦЭМ!$L$34:$L$777,СВЦЭМ!$A$34:$A$777,$A468,СВЦЭМ!$B$34:$B$777,U$437)+'СЕТ СН'!$F$16</f>
        <v>0</v>
      </c>
      <c r="V468" s="36">
        <f>SUMIFS(СВЦЭМ!$L$34:$L$777,СВЦЭМ!$A$34:$A$777,$A468,СВЦЭМ!$B$34:$B$777,V$437)+'СЕТ СН'!$F$16</f>
        <v>0</v>
      </c>
      <c r="W468" s="36">
        <f>SUMIFS(СВЦЭМ!$L$34:$L$777,СВЦЭМ!$A$34:$A$777,$A468,СВЦЭМ!$B$34:$B$777,W$437)+'СЕТ СН'!$F$16</f>
        <v>0</v>
      </c>
      <c r="X468" s="36">
        <f>SUMIFS(СВЦЭМ!$L$34:$L$777,СВЦЭМ!$A$34:$A$777,$A468,СВЦЭМ!$B$34:$B$777,X$437)+'СЕТ СН'!$F$16</f>
        <v>0</v>
      </c>
      <c r="Y468" s="36">
        <f>SUMIFS(СВЦЭМ!$L$34:$L$777,СВЦЭМ!$A$34:$A$777,$A468,СВЦЭМ!$B$34:$B$777,Y$437)+'СЕТ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7.4508990199999996</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8" t="s">
        <v>74</v>
      </c>
      <c r="B473" s="138"/>
      <c r="C473" s="138"/>
      <c r="D473" s="138"/>
      <c r="E473" s="138"/>
      <c r="F473" s="138"/>
      <c r="G473" s="138"/>
      <c r="H473" s="138"/>
      <c r="I473" s="138"/>
      <c r="J473" s="138"/>
      <c r="K473" s="138"/>
      <c r="L473" s="138"/>
      <c r="M473" s="138"/>
      <c r="N473" s="159">
        <f>СВЦЭМ!$D$12+'СЕТ СН'!$F$13</f>
        <v>520397.92510508216</v>
      </c>
      <c r="O473" s="160"/>
      <c r="P473" s="47"/>
      <c r="Q473" s="47"/>
      <c r="R473" s="47"/>
      <c r="S473" s="47"/>
      <c r="T473" s="47"/>
      <c r="U473" s="47"/>
      <c r="V473" s="47"/>
      <c r="W473" s="47"/>
      <c r="X473" s="47"/>
      <c r="Y473" s="47"/>
    </row>
    <row r="474" spans="1:26" ht="15.75" x14ac:dyDescent="0.2">
      <c r="A474" s="138"/>
      <c r="B474" s="138"/>
      <c r="C474" s="138"/>
      <c r="D474" s="138"/>
      <c r="E474" s="138"/>
      <c r="F474" s="138"/>
      <c r="G474" s="138"/>
      <c r="H474" s="138"/>
      <c r="I474" s="138"/>
      <c r="J474" s="138"/>
      <c r="K474" s="138"/>
      <c r="L474" s="138"/>
      <c r="M474" s="138"/>
      <c r="N474" s="161"/>
      <c r="O474" s="162"/>
      <c r="P474" s="47"/>
      <c r="Q474" s="47"/>
      <c r="R474" s="47"/>
      <c r="S474" s="47"/>
      <c r="T474" s="47"/>
      <c r="U474" s="47"/>
      <c r="V474" s="47"/>
      <c r="W474" s="47"/>
      <c r="X474" s="47"/>
      <c r="Y474" s="47"/>
    </row>
    <row r="475" spans="1:26" ht="15.75" x14ac:dyDescent="0.2">
      <c r="A475" s="138"/>
      <c r="B475" s="138"/>
      <c r="C475" s="138"/>
      <c r="D475" s="138"/>
      <c r="E475" s="138"/>
      <c r="F475" s="138"/>
      <c r="G475" s="138"/>
      <c r="H475" s="138"/>
      <c r="I475" s="138"/>
      <c r="J475" s="138"/>
      <c r="K475" s="138"/>
      <c r="L475" s="138"/>
      <c r="M475" s="138"/>
      <c r="N475" s="163"/>
      <c r="O475" s="164"/>
      <c r="P475" s="47"/>
      <c r="Q475" s="47"/>
      <c r="R475" s="47"/>
      <c r="S475" s="47"/>
      <c r="T475" s="47"/>
      <c r="U475" s="47"/>
      <c r="V475" s="47"/>
      <c r="W475" s="47"/>
      <c r="X475" s="47"/>
      <c r="Y475" s="47"/>
    </row>
    <row r="476" spans="1:26" ht="30" customHeight="1" x14ac:dyDescent="0.25"/>
    <row r="477" spans="1:26" ht="15.75" x14ac:dyDescent="0.25">
      <c r="A477" s="147" t="s">
        <v>135</v>
      </c>
      <c r="B477" s="148"/>
      <c r="C477" s="148"/>
      <c r="D477" s="148"/>
      <c r="E477" s="148"/>
      <c r="F477" s="148"/>
      <c r="G477" s="148"/>
      <c r="H477" s="148"/>
      <c r="I477" s="148"/>
      <c r="J477" s="148"/>
      <c r="K477" s="148"/>
      <c r="L477" s="148"/>
      <c r="M477" s="149"/>
      <c r="N477" s="139" t="s">
        <v>29</v>
      </c>
      <c r="O477" s="139"/>
      <c r="P477" s="139"/>
      <c r="Q477" s="139"/>
      <c r="R477" s="139"/>
      <c r="S477" s="139"/>
      <c r="T477" s="139"/>
      <c r="U477" s="139"/>
    </row>
    <row r="478" spans="1:26" ht="15.75" x14ac:dyDescent="0.25">
      <c r="A478" s="150"/>
      <c r="B478" s="151"/>
      <c r="C478" s="151"/>
      <c r="D478" s="151"/>
      <c r="E478" s="151"/>
      <c r="F478" s="151"/>
      <c r="G478" s="151"/>
      <c r="H478" s="151"/>
      <c r="I478" s="151"/>
      <c r="J478" s="151"/>
      <c r="K478" s="151"/>
      <c r="L478" s="151"/>
      <c r="M478" s="152"/>
      <c r="N478" s="140" t="s">
        <v>0</v>
      </c>
      <c r="O478" s="140"/>
      <c r="P478" s="140" t="s">
        <v>1</v>
      </c>
      <c r="Q478" s="140"/>
      <c r="R478" s="140" t="s">
        <v>2</v>
      </c>
      <c r="S478" s="140"/>
      <c r="T478" s="140" t="s">
        <v>3</v>
      </c>
      <c r="U478" s="140"/>
    </row>
    <row r="479" spans="1:26" ht="15.75" x14ac:dyDescent="0.25">
      <c r="A479" s="153"/>
      <c r="B479" s="154"/>
      <c r="C479" s="154"/>
      <c r="D479" s="154"/>
      <c r="E479" s="154"/>
      <c r="F479" s="154"/>
      <c r="G479" s="154"/>
      <c r="H479" s="154"/>
      <c r="I479" s="154"/>
      <c r="J479" s="154"/>
      <c r="K479" s="154"/>
      <c r="L479" s="154"/>
      <c r="M479" s="155"/>
      <c r="N479" s="146">
        <f>'СЕТ СН'!$F$7</f>
        <v>1466461.65</v>
      </c>
      <c r="O479" s="146"/>
      <c r="P479" s="146">
        <f>'СЕТ СН'!$G$7</f>
        <v>1029924.38</v>
      </c>
      <c r="Q479" s="146"/>
      <c r="R479" s="146">
        <f>'СЕТ СН'!$H$7</f>
        <v>1366087.15</v>
      </c>
      <c r="S479" s="146"/>
      <c r="T479" s="146">
        <f>'СЕТ СН'!$I$7</f>
        <v>1264711.31</v>
      </c>
      <c r="U479" s="146"/>
    </row>
    <row r="482" spans="1:25" ht="15.75" x14ac:dyDescent="0.25">
      <c r="A482" s="147" t="s">
        <v>136</v>
      </c>
      <c r="B482" s="148"/>
      <c r="C482" s="148"/>
      <c r="D482" s="148"/>
      <c r="E482" s="148"/>
      <c r="F482" s="148"/>
      <c r="G482" s="148"/>
      <c r="H482" s="148"/>
      <c r="I482" s="148"/>
      <c r="J482" s="148"/>
      <c r="K482" s="148"/>
      <c r="L482" s="148"/>
      <c r="M482" s="149"/>
      <c r="N482" s="92" t="s">
        <v>137</v>
      </c>
      <c r="O482" s="93"/>
      <c r="T482" s="42"/>
      <c r="U482" s="42"/>
      <c r="V482" s="42"/>
      <c r="W482" s="42"/>
      <c r="X482" s="42"/>
      <c r="Y482" s="42"/>
    </row>
    <row r="483" spans="1:25" ht="15.75" x14ac:dyDescent="0.25">
      <c r="A483" s="150"/>
      <c r="B483" s="151"/>
      <c r="C483" s="151"/>
      <c r="D483" s="151"/>
      <c r="E483" s="151"/>
      <c r="F483" s="151"/>
      <c r="G483" s="151"/>
      <c r="H483" s="151"/>
      <c r="I483" s="151"/>
      <c r="J483" s="151"/>
      <c r="K483" s="151"/>
      <c r="L483" s="151"/>
      <c r="M483" s="152"/>
      <c r="N483" s="140" t="s">
        <v>142</v>
      </c>
      <c r="O483" s="140"/>
      <c r="T483" s="42"/>
      <c r="U483" s="42"/>
      <c r="V483" s="42"/>
      <c r="W483" s="42"/>
      <c r="X483" s="42"/>
      <c r="Y483" s="42"/>
    </row>
    <row r="484" spans="1:25" ht="15.75" x14ac:dyDescent="0.25">
      <c r="A484" s="153"/>
      <c r="B484" s="154"/>
      <c r="C484" s="154"/>
      <c r="D484" s="154"/>
      <c r="E484" s="154"/>
      <c r="F484" s="154"/>
      <c r="G484" s="154"/>
      <c r="H484" s="154"/>
      <c r="I484" s="154"/>
      <c r="J484" s="154"/>
      <c r="K484" s="154"/>
      <c r="L484" s="154"/>
      <c r="M484" s="155"/>
      <c r="N484" s="146">
        <f>'СЕТ СН'!$F$10</f>
        <v>192746.05</v>
      </c>
      <c r="O484" s="146"/>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45" x14ac:dyDescent="0.2">
      <c r="A5" s="53" t="s">
        <v>144</v>
      </c>
      <c r="B5" s="100" t="s">
        <v>149</v>
      </c>
      <c r="C5" s="54">
        <v>44013</v>
      </c>
      <c r="D5" s="54">
        <v>44196</v>
      </c>
      <c r="E5" s="52" t="s">
        <v>20</v>
      </c>
      <c r="F5" s="52">
        <v>2530</v>
      </c>
      <c r="G5" s="52">
        <v>2660</v>
      </c>
      <c r="H5" s="52">
        <v>2730</v>
      </c>
      <c r="I5" s="52">
        <v>2730</v>
      </c>
    </row>
    <row r="6" spans="1:9" ht="60" x14ac:dyDescent="0.2">
      <c r="A6" s="53" t="s">
        <v>145</v>
      </c>
      <c r="B6" s="100" t="s">
        <v>149</v>
      </c>
      <c r="C6" s="54">
        <v>44013</v>
      </c>
      <c r="D6" s="54">
        <v>44196</v>
      </c>
      <c r="E6" s="52" t="s">
        <v>20</v>
      </c>
      <c r="F6" s="52">
        <v>73.23</v>
      </c>
      <c r="G6" s="52">
        <v>595.12</v>
      </c>
      <c r="H6" s="52">
        <v>409.4</v>
      </c>
      <c r="I6" s="52">
        <v>653.16999999999996</v>
      </c>
    </row>
    <row r="7" spans="1:9" ht="60" x14ac:dyDescent="0.2">
      <c r="A7" s="53" t="s">
        <v>146</v>
      </c>
      <c r="B7" s="100" t="s">
        <v>149</v>
      </c>
      <c r="C7" s="54">
        <v>44013</v>
      </c>
      <c r="D7" s="54">
        <v>44196</v>
      </c>
      <c r="E7" s="52" t="s">
        <v>21</v>
      </c>
      <c r="F7" s="52">
        <v>1466461.65</v>
      </c>
      <c r="G7" s="52">
        <v>1029924.38</v>
      </c>
      <c r="H7" s="52">
        <v>1366087.15</v>
      </c>
      <c r="I7" s="52">
        <v>1264711.31</v>
      </c>
    </row>
    <row r="8" spans="1:9" ht="90" x14ac:dyDescent="0.2">
      <c r="A8" s="53" t="s">
        <v>141</v>
      </c>
      <c r="B8" s="91" t="s">
        <v>150</v>
      </c>
      <c r="C8" s="101">
        <v>43831</v>
      </c>
      <c r="D8" s="101">
        <v>44196</v>
      </c>
      <c r="E8" s="91" t="s">
        <v>140</v>
      </c>
      <c r="F8" s="95">
        <v>6.7400000000000002E-2</v>
      </c>
      <c r="G8" s="91"/>
      <c r="H8" s="91"/>
      <c r="I8" s="91"/>
    </row>
    <row r="9" spans="1:9" ht="75" x14ac:dyDescent="0.2">
      <c r="A9" s="53" t="s">
        <v>133</v>
      </c>
      <c r="B9" s="91" t="s">
        <v>138</v>
      </c>
      <c r="C9" s="54">
        <v>44075</v>
      </c>
      <c r="D9" s="54">
        <v>44104</v>
      </c>
      <c r="E9" s="91" t="s">
        <v>20</v>
      </c>
      <c r="F9" s="94" t="s">
        <v>153</v>
      </c>
      <c r="G9" s="91"/>
      <c r="H9" s="91"/>
      <c r="I9" s="91"/>
    </row>
    <row r="10" spans="1:9" ht="45" x14ac:dyDescent="0.2">
      <c r="A10" s="53" t="s">
        <v>139</v>
      </c>
      <c r="B10" s="91" t="s">
        <v>151</v>
      </c>
      <c r="C10" s="54">
        <v>44013</v>
      </c>
      <c r="D10" s="54">
        <v>44196</v>
      </c>
      <c r="E10" s="91" t="s">
        <v>21</v>
      </c>
      <c r="F10" s="91">
        <v>192746.05</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5LFWuaEPVrxmuKTmKdQK5Cgx6AZleNe5JqpAva7fzLjp31HhyvdiBzaG93eAJOQUqYpr6TCQhQVJL29PCCh+QA==" saltValue="iW0OLsT3MLJNbNQA4OV8xQ==" spinCount="100000" sheet="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8" t="s">
        <v>84</v>
      </c>
      <c r="B4" s="169"/>
      <c r="C4" s="63"/>
      <c r="D4" s="64" t="s">
        <v>85</v>
      </c>
    </row>
    <row r="5" spans="1:4" ht="15" customHeight="1" x14ac:dyDescent="0.2">
      <c r="A5" s="171" t="s">
        <v>86</v>
      </c>
      <c r="B5" s="172"/>
      <c r="C5" s="65"/>
      <c r="D5" s="66" t="s">
        <v>87</v>
      </c>
    </row>
    <row r="6" spans="1:4" ht="15" customHeight="1" x14ac:dyDescent="0.2">
      <c r="A6" s="168" t="s">
        <v>88</v>
      </c>
      <c r="B6" s="169"/>
      <c r="C6" s="67"/>
      <c r="D6" s="64" t="s">
        <v>143</v>
      </c>
    </row>
    <row r="7" spans="1:4" ht="15" customHeight="1" x14ac:dyDescent="0.2">
      <c r="A7" s="168" t="s">
        <v>89</v>
      </c>
      <c r="B7" s="169"/>
      <c r="C7" s="67"/>
      <c r="D7" s="64" t="s">
        <v>154</v>
      </c>
    </row>
    <row r="8" spans="1:4" ht="15" customHeight="1" x14ac:dyDescent="0.2">
      <c r="A8" s="170" t="s">
        <v>90</v>
      </c>
      <c r="B8" s="170"/>
      <c r="C8" s="102"/>
      <c r="D8" s="68"/>
    </row>
    <row r="9" spans="1:4" ht="15" customHeight="1" x14ac:dyDescent="0.2">
      <c r="A9" s="69" t="s">
        <v>91</v>
      </c>
      <c r="B9" s="70"/>
      <c r="C9" s="71"/>
      <c r="D9" s="72"/>
    </row>
    <row r="10" spans="1:4" ht="30" customHeight="1" x14ac:dyDescent="0.2">
      <c r="A10" s="173" t="s">
        <v>92</v>
      </c>
      <c r="B10" s="174"/>
      <c r="C10" s="73"/>
      <c r="D10" s="74">
        <v>6.8786840400000004</v>
      </c>
    </row>
    <row r="11" spans="1:4" ht="66" customHeight="1" x14ac:dyDescent="0.2">
      <c r="A11" s="173" t="s">
        <v>93</v>
      </c>
      <c r="B11" s="174"/>
      <c r="C11" s="73"/>
      <c r="D11" s="74">
        <v>703.31905406999999</v>
      </c>
    </row>
    <row r="12" spans="1:4" ht="30" customHeight="1" x14ac:dyDescent="0.2">
      <c r="A12" s="173" t="s">
        <v>94</v>
      </c>
      <c r="B12" s="174"/>
      <c r="C12" s="73"/>
      <c r="D12" s="75">
        <v>520397.92510508216</v>
      </c>
    </row>
    <row r="13" spans="1:4" ht="30" customHeight="1" x14ac:dyDescent="0.2">
      <c r="A13" s="173" t="s">
        <v>95</v>
      </c>
      <c r="B13" s="174"/>
      <c r="C13" s="73"/>
      <c r="D13" s="76"/>
    </row>
    <row r="14" spans="1:4" ht="15" customHeight="1" x14ac:dyDescent="0.2">
      <c r="A14" s="175" t="s">
        <v>96</v>
      </c>
      <c r="B14" s="176"/>
      <c r="C14" s="73"/>
      <c r="D14" s="74">
        <v>809.78357673000005</v>
      </c>
    </row>
    <row r="15" spans="1:4" ht="15" customHeight="1" x14ac:dyDescent="0.2">
      <c r="A15" s="175" t="s">
        <v>97</v>
      </c>
      <c r="B15" s="176"/>
      <c r="C15" s="73"/>
      <c r="D15" s="74">
        <v>1432.12039357</v>
      </c>
    </row>
    <row r="16" spans="1:4" ht="15" customHeight="1" x14ac:dyDescent="0.2">
      <c r="A16" s="175" t="s">
        <v>98</v>
      </c>
      <c r="B16" s="176"/>
      <c r="C16" s="73"/>
      <c r="D16" s="74">
        <v>2974.8922751800001</v>
      </c>
    </row>
    <row r="17" spans="1:6" ht="15" customHeight="1" x14ac:dyDescent="0.2">
      <c r="A17" s="175" t="s">
        <v>99</v>
      </c>
      <c r="B17" s="176"/>
      <c r="C17" s="73"/>
      <c r="D17" s="74">
        <v>1819.89364529</v>
      </c>
    </row>
    <row r="18" spans="1:6" ht="52.5" customHeight="1" x14ac:dyDescent="0.2">
      <c r="A18" s="173" t="s">
        <v>100</v>
      </c>
      <c r="B18" s="174"/>
      <c r="C18" s="73"/>
      <c r="D18" s="74">
        <v>7.4508990199999996</v>
      </c>
    </row>
    <row r="19" spans="1:6" ht="15" customHeight="1" x14ac:dyDescent="0.2">
      <c r="A19" s="69" t="s">
        <v>101</v>
      </c>
      <c r="B19" s="70"/>
      <c r="C19" s="77"/>
      <c r="D19" s="78"/>
    </row>
    <row r="20" spans="1:6" ht="30" customHeight="1" x14ac:dyDescent="0.2">
      <c r="A20" s="173" t="s">
        <v>102</v>
      </c>
      <c r="B20" s="174"/>
      <c r="C20" s="73"/>
      <c r="D20" s="79">
        <v>1800.066</v>
      </c>
    </row>
    <row r="21" spans="1:6" ht="30" customHeight="1" x14ac:dyDescent="0.2">
      <c r="A21" s="173" t="s">
        <v>103</v>
      </c>
      <c r="B21" s="174"/>
      <c r="C21" s="80"/>
      <c r="D21" s="79">
        <v>2.617</v>
      </c>
    </row>
    <row r="22" spans="1:6" ht="15" customHeight="1" x14ac:dyDescent="0.2">
      <c r="A22" s="69" t="s">
        <v>104</v>
      </c>
      <c r="B22" s="70"/>
      <c r="C22" s="77"/>
      <c r="D22" s="78"/>
    </row>
    <row r="23" spans="1:6" ht="15" customHeight="1" x14ac:dyDescent="0.25">
      <c r="A23" s="173" t="s">
        <v>105</v>
      </c>
      <c r="B23" s="174"/>
      <c r="C23" s="81"/>
      <c r="D23" s="76"/>
    </row>
    <row r="24" spans="1:6" ht="15" customHeight="1" x14ac:dyDescent="0.25">
      <c r="A24" s="175" t="s">
        <v>96</v>
      </c>
      <c r="B24" s="176"/>
      <c r="C24" s="81"/>
      <c r="D24" s="82">
        <v>0</v>
      </c>
    </row>
    <row r="25" spans="1:6" ht="15" customHeight="1" x14ac:dyDescent="0.25">
      <c r="A25" s="175" t="s">
        <v>97</v>
      </c>
      <c r="B25" s="176"/>
      <c r="C25" s="81"/>
      <c r="D25" s="82">
        <v>1.508163567873E-3</v>
      </c>
    </row>
    <row r="26" spans="1:6" ht="15" customHeight="1" x14ac:dyDescent="0.25">
      <c r="A26" s="175" t="s">
        <v>98</v>
      </c>
      <c r="B26" s="176"/>
      <c r="C26" s="81"/>
      <c r="D26" s="82">
        <v>4.4646505926660002E-3</v>
      </c>
    </row>
    <row r="27" spans="1:6" ht="15" customHeight="1" x14ac:dyDescent="0.25">
      <c r="A27" s="175" t="s">
        <v>99</v>
      </c>
      <c r="B27" s="176"/>
      <c r="C27" s="81"/>
      <c r="D27" s="82">
        <v>2.2513745256589998E-3</v>
      </c>
    </row>
    <row r="29" spans="1:6" x14ac:dyDescent="0.2">
      <c r="A29" s="58" t="s">
        <v>106</v>
      </c>
      <c r="B29" s="59"/>
      <c r="C29" s="59"/>
      <c r="D29" s="56"/>
      <c r="E29" s="56"/>
      <c r="F29" s="60"/>
    </row>
    <row r="30" spans="1:6" ht="280.5" customHeight="1" x14ac:dyDescent="0.2">
      <c r="A30" s="177" t="s">
        <v>7</v>
      </c>
      <c r="B30" s="177" t="s">
        <v>107</v>
      </c>
      <c r="C30" s="57" t="s">
        <v>108</v>
      </c>
      <c r="D30" s="57" t="s">
        <v>109</v>
      </c>
      <c r="E30" s="57" t="s">
        <v>110</v>
      </c>
      <c r="F30" s="57" t="s">
        <v>111</v>
      </c>
    </row>
    <row r="31" spans="1:6" x14ac:dyDescent="0.2">
      <c r="A31" s="178"/>
      <c r="B31" s="178"/>
      <c r="C31" s="57" t="s">
        <v>112</v>
      </c>
      <c r="D31" s="57" t="s">
        <v>112</v>
      </c>
      <c r="E31" s="96" t="s">
        <v>112</v>
      </c>
      <c r="F31" s="96" t="s">
        <v>112</v>
      </c>
    </row>
    <row r="32" spans="1:6" ht="30.75" customHeight="1" x14ac:dyDescent="0.2">
      <c r="A32" s="97"/>
      <c r="B32" s="97"/>
      <c r="C32" s="97"/>
      <c r="D32" s="97"/>
      <c r="E32" s="98"/>
      <c r="F32" s="99"/>
    </row>
    <row r="33" spans="1:6" ht="12.75" customHeight="1" x14ac:dyDescent="0.2">
      <c r="A33" s="83" t="s">
        <v>155</v>
      </c>
      <c r="B33" s="83">
        <v>1</v>
      </c>
      <c r="C33" s="84">
        <v>814.73995994999996</v>
      </c>
      <c r="D33" s="84">
        <v>802.65392846999998</v>
      </c>
      <c r="E33" s="84">
        <v>150.01852532000001</v>
      </c>
      <c r="F33" s="84">
        <v>150.01852532000001</v>
      </c>
    </row>
    <row r="34" spans="1:6" ht="12.75" customHeight="1" x14ac:dyDescent="0.2">
      <c r="A34" s="83" t="s">
        <v>155</v>
      </c>
      <c r="B34" s="83">
        <v>2</v>
      </c>
      <c r="C34" s="84">
        <v>866.34528969999997</v>
      </c>
      <c r="D34" s="84">
        <v>853.8077591</v>
      </c>
      <c r="E34" s="84">
        <v>159.57933598</v>
      </c>
      <c r="F34" s="84">
        <v>159.57933598</v>
      </c>
    </row>
    <row r="35" spans="1:6" ht="12.75" customHeight="1" x14ac:dyDescent="0.2">
      <c r="A35" s="83" t="s">
        <v>155</v>
      </c>
      <c r="B35" s="83">
        <v>3</v>
      </c>
      <c r="C35" s="84">
        <v>887.22249682999995</v>
      </c>
      <c r="D35" s="84">
        <v>873.11854300000005</v>
      </c>
      <c r="E35" s="84">
        <v>163.18858177999999</v>
      </c>
      <c r="F35" s="84">
        <v>163.18858177999999</v>
      </c>
    </row>
    <row r="36" spans="1:6" ht="12.75" customHeight="1" x14ac:dyDescent="0.2">
      <c r="A36" s="83" t="s">
        <v>155</v>
      </c>
      <c r="B36" s="83">
        <v>4</v>
      </c>
      <c r="C36" s="84">
        <v>901.47820693000006</v>
      </c>
      <c r="D36" s="84">
        <v>888.55394578999994</v>
      </c>
      <c r="E36" s="84">
        <v>166.07350675999999</v>
      </c>
      <c r="F36" s="84">
        <v>166.07350675999999</v>
      </c>
    </row>
    <row r="37" spans="1:6" ht="12.75" customHeight="1" x14ac:dyDescent="0.2">
      <c r="A37" s="83" t="s">
        <v>155</v>
      </c>
      <c r="B37" s="83">
        <v>5</v>
      </c>
      <c r="C37" s="84">
        <v>911.87341928000001</v>
      </c>
      <c r="D37" s="84">
        <v>899.09698397</v>
      </c>
      <c r="E37" s="84">
        <v>168.04403350999999</v>
      </c>
      <c r="F37" s="84">
        <v>168.04403350999999</v>
      </c>
    </row>
    <row r="38" spans="1:6" ht="12.75" customHeight="1" x14ac:dyDescent="0.2">
      <c r="A38" s="83" t="s">
        <v>155</v>
      </c>
      <c r="B38" s="83">
        <v>6</v>
      </c>
      <c r="C38" s="84">
        <v>912.59067804999995</v>
      </c>
      <c r="D38" s="84">
        <v>899.91936114999999</v>
      </c>
      <c r="E38" s="84">
        <v>168.19773838</v>
      </c>
      <c r="F38" s="84">
        <v>168.19773838</v>
      </c>
    </row>
    <row r="39" spans="1:6" ht="12.75" customHeight="1" x14ac:dyDescent="0.2">
      <c r="A39" s="83" t="s">
        <v>155</v>
      </c>
      <c r="B39" s="83">
        <v>7</v>
      </c>
      <c r="C39" s="84">
        <v>894.75184612999999</v>
      </c>
      <c r="D39" s="84">
        <v>882.13378506000004</v>
      </c>
      <c r="E39" s="84">
        <v>164.87355866999999</v>
      </c>
      <c r="F39" s="84">
        <v>164.87355866999999</v>
      </c>
    </row>
    <row r="40" spans="1:6" ht="12.75" customHeight="1" x14ac:dyDescent="0.2">
      <c r="A40" s="83" t="s">
        <v>155</v>
      </c>
      <c r="B40" s="83">
        <v>8</v>
      </c>
      <c r="C40" s="84">
        <v>855.72024970999996</v>
      </c>
      <c r="D40" s="84">
        <v>843.24785709000002</v>
      </c>
      <c r="E40" s="84">
        <v>157.60565732000001</v>
      </c>
      <c r="F40" s="84">
        <v>157.60565732000001</v>
      </c>
    </row>
    <row r="41" spans="1:6" ht="12.75" customHeight="1" x14ac:dyDescent="0.2">
      <c r="A41" s="83" t="s">
        <v>155</v>
      </c>
      <c r="B41" s="83">
        <v>9</v>
      </c>
      <c r="C41" s="84">
        <v>803.93993053999998</v>
      </c>
      <c r="D41" s="84">
        <v>790.87253957999997</v>
      </c>
      <c r="E41" s="84">
        <v>147.81654695</v>
      </c>
      <c r="F41" s="84">
        <v>147.81654695</v>
      </c>
    </row>
    <row r="42" spans="1:6" ht="12.75" customHeight="1" x14ac:dyDescent="0.2">
      <c r="A42" s="83" t="s">
        <v>155</v>
      </c>
      <c r="B42" s="83">
        <v>10</v>
      </c>
      <c r="C42" s="84">
        <v>785.15220739999995</v>
      </c>
      <c r="D42" s="84">
        <v>772.31597385999999</v>
      </c>
      <c r="E42" s="84">
        <v>144.34826688000001</v>
      </c>
      <c r="F42" s="84">
        <v>144.34826688000001</v>
      </c>
    </row>
    <row r="43" spans="1:6" ht="12.75" customHeight="1" x14ac:dyDescent="0.2">
      <c r="A43" s="83" t="s">
        <v>155</v>
      </c>
      <c r="B43" s="83">
        <v>11</v>
      </c>
      <c r="C43" s="84">
        <v>780.81887635999999</v>
      </c>
      <c r="D43" s="84">
        <v>764.7914687</v>
      </c>
      <c r="E43" s="84">
        <v>142.94191337000001</v>
      </c>
      <c r="F43" s="84">
        <v>142.94191337000001</v>
      </c>
    </row>
    <row r="44" spans="1:6" ht="12.75" customHeight="1" x14ac:dyDescent="0.2">
      <c r="A44" s="83" t="s">
        <v>155</v>
      </c>
      <c r="B44" s="83">
        <v>12</v>
      </c>
      <c r="C44" s="84">
        <v>778.51006060999998</v>
      </c>
      <c r="D44" s="84">
        <v>767.79930817000002</v>
      </c>
      <c r="E44" s="84">
        <v>143.50408795999999</v>
      </c>
      <c r="F44" s="84">
        <v>143.50408795999999</v>
      </c>
    </row>
    <row r="45" spans="1:6" ht="12.75" customHeight="1" x14ac:dyDescent="0.2">
      <c r="A45" s="83" t="s">
        <v>155</v>
      </c>
      <c r="B45" s="83">
        <v>13</v>
      </c>
      <c r="C45" s="84">
        <v>803.64917348999995</v>
      </c>
      <c r="D45" s="84">
        <v>792.80106972999999</v>
      </c>
      <c r="E45" s="84">
        <v>148.17699526000001</v>
      </c>
      <c r="F45" s="84">
        <v>148.17699526000001</v>
      </c>
    </row>
    <row r="46" spans="1:6" ht="12.75" customHeight="1" x14ac:dyDescent="0.2">
      <c r="A46" s="83" t="s">
        <v>155</v>
      </c>
      <c r="B46" s="83">
        <v>14</v>
      </c>
      <c r="C46" s="84">
        <v>800.70874227000002</v>
      </c>
      <c r="D46" s="84">
        <v>789.3831831</v>
      </c>
      <c r="E46" s="84">
        <v>147.53818158000001</v>
      </c>
      <c r="F46" s="84">
        <v>147.53818158000001</v>
      </c>
    </row>
    <row r="47" spans="1:6" ht="12.75" customHeight="1" x14ac:dyDescent="0.2">
      <c r="A47" s="83" t="s">
        <v>155</v>
      </c>
      <c r="B47" s="83">
        <v>15</v>
      </c>
      <c r="C47" s="84">
        <v>802.04618817000005</v>
      </c>
      <c r="D47" s="84">
        <v>788.41672600000004</v>
      </c>
      <c r="E47" s="84">
        <v>147.35754772999999</v>
      </c>
      <c r="F47" s="84">
        <v>147.35754772999999</v>
      </c>
    </row>
    <row r="48" spans="1:6" ht="12.75" customHeight="1" x14ac:dyDescent="0.2">
      <c r="A48" s="83" t="s">
        <v>155</v>
      </c>
      <c r="B48" s="83">
        <v>16</v>
      </c>
      <c r="C48" s="84">
        <v>807.06299428</v>
      </c>
      <c r="D48" s="84">
        <v>794.27989329000002</v>
      </c>
      <c r="E48" s="84">
        <v>148.45339200000001</v>
      </c>
      <c r="F48" s="84">
        <v>148.45339200000001</v>
      </c>
    </row>
    <row r="49" spans="1:6" ht="12.75" customHeight="1" x14ac:dyDescent="0.2">
      <c r="A49" s="83" t="s">
        <v>155</v>
      </c>
      <c r="B49" s="83">
        <v>17</v>
      </c>
      <c r="C49" s="84">
        <v>795.29194914000004</v>
      </c>
      <c r="D49" s="84">
        <v>783.46996731000002</v>
      </c>
      <c r="E49" s="84">
        <v>146.43298308000001</v>
      </c>
      <c r="F49" s="84">
        <v>146.43298308000001</v>
      </c>
    </row>
    <row r="50" spans="1:6" ht="12.75" customHeight="1" x14ac:dyDescent="0.2">
      <c r="A50" s="83" t="s">
        <v>155</v>
      </c>
      <c r="B50" s="83">
        <v>18</v>
      </c>
      <c r="C50" s="84">
        <v>800.50646322</v>
      </c>
      <c r="D50" s="84">
        <v>788.70371675000001</v>
      </c>
      <c r="E50" s="84">
        <v>147.41118718999999</v>
      </c>
      <c r="F50" s="84">
        <v>147.41118718999999</v>
      </c>
    </row>
    <row r="51" spans="1:6" ht="12.75" customHeight="1" x14ac:dyDescent="0.2">
      <c r="A51" s="83" t="s">
        <v>155</v>
      </c>
      <c r="B51" s="83">
        <v>19</v>
      </c>
      <c r="C51" s="84">
        <v>794.77367253</v>
      </c>
      <c r="D51" s="84">
        <v>782.81031454000004</v>
      </c>
      <c r="E51" s="84">
        <v>146.30969192000001</v>
      </c>
      <c r="F51" s="84">
        <v>146.30969192000001</v>
      </c>
    </row>
    <row r="52" spans="1:6" ht="12.75" customHeight="1" x14ac:dyDescent="0.2">
      <c r="A52" s="83" t="s">
        <v>155</v>
      </c>
      <c r="B52" s="83">
        <v>20</v>
      </c>
      <c r="C52" s="84">
        <v>791.03125254999998</v>
      </c>
      <c r="D52" s="84">
        <v>779.07257648999996</v>
      </c>
      <c r="E52" s="84">
        <v>145.61109701000001</v>
      </c>
      <c r="F52" s="84">
        <v>145.61109701000001</v>
      </c>
    </row>
    <row r="53" spans="1:6" ht="12.75" customHeight="1" x14ac:dyDescent="0.2">
      <c r="A53" s="83" t="s">
        <v>155</v>
      </c>
      <c r="B53" s="83">
        <v>21</v>
      </c>
      <c r="C53" s="84">
        <v>782.34497948000001</v>
      </c>
      <c r="D53" s="84">
        <v>769.94200880000005</v>
      </c>
      <c r="E53" s="84">
        <v>143.9045654</v>
      </c>
      <c r="F53" s="84">
        <v>143.9045654</v>
      </c>
    </row>
    <row r="54" spans="1:6" ht="12.75" customHeight="1" x14ac:dyDescent="0.2">
      <c r="A54" s="83" t="s">
        <v>155</v>
      </c>
      <c r="B54" s="83">
        <v>22</v>
      </c>
      <c r="C54" s="84">
        <v>771.52064569000004</v>
      </c>
      <c r="D54" s="84">
        <v>758.76099407000004</v>
      </c>
      <c r="E54" s="84">
        <v>141.81479884000001</v>
      </c>
      <c r="F54" s="84">
        <v>141.81479884000001</v>
      </c>
    </row>
    <row r="55" spans="1:6" ht="12.75" customHeight="1" x14ac:dyDescent="0.2">
      <c r="A55" s="83" t="s">
        <v>155</v>
      </c>
      <c r="B55" s="83">
        <v>23</v>
      </c>
      <c r="C55" s="84">
        <v>799.40504897000005</v>
      </c>
      <c r="D55" s="84">
        <v>786.439075</v>
      </c>
      <c r="E55" s="84">
        <v>146.98791858000001</v>
      </c>
      <c r="F55" s="84">
        <v>146.98791858000001</v>
      </c>
    </row>
    <row r="56" spans="1:6" ht="12.75" customHeight="1" x14ac:dyDescent="0.2">
      <c r="A56" s="83" t="s">
        <v>155</v>
      </c>
      <c r="B56" s="83">
        <v>24</v>
      </c>
      <c r="C56" s="84">
        <v>860.28611053999998</v>
      </c>
      <c r="D56" s="84">
        <v>846.76225267999996</v>
      </c>
      <c r="E56" s="84">
        <v>158.26250883</v>
      </c>
      <c r="F56" s="84">
        <v>158.26250883</v>
      </c>
    </row>
    <row r="57" spans="1:6" ht="12.75" customHeight="1" x14ac:dyDescent="0.2">
      <c r="A57" s="83" t="s">
        <v>156</v>
      </c>
      <c r="B57" s="83">
        <v>1</v>
      </c>
      <c r="C57" s="84">
        <v>885.06914187999996</v>
      </c>
      <c r="D57" s="84">
        <v>872.05755470999998</v>
      </c>
      <c r="E57" s="84">
        <v>162.99027975999999</v>
      </c>
      <c r="F57" s="84">
        <v>162.99027975999999</v>
      </c>
    </row>
    <row r="58" spans="1:6" ht="12.75" customHeight="1" x14ac:dyDescent="0.2">
      <c r="A58" s="83" t="s">
        <v>156</v>
      </c>
      <c r="B58" s="83">
        <v>2</v>
      </c>
      <c r="C58" s="84">
        <v>945.21948464000002</v>
      </c>
      <c r="D58" s="84">
        <v>931.56793644000004</v>
      </c>
      <c r="E58" s="84">
        <v>174.11295591000001</v>
      </c>
      <c r="F58" s="84">
        <v>174.11295591000001</v>
      </c>
    </row>
    <row r="59" spans="1:6" ht="12.75" customHeight="1" x14ac:dyDescent="0.2">
      <c r="A59" s="83" t="s">
        <v>156</v>
      </c>
      <c r="B59" s="83">
        <v>3</v>
      </c>
      <c r="C59" s="84">
        <v>986.19561297999996</v>
      </c>
      <c r="D59" s="84">
        <v>971.94217551999998</v>
      </c>
      <c r="E59" s="84">
        <v>181.65902725000001</v>
      </c>
      <c r="F59" s="84">
        <v>181.65902725000001</v>
      </c>
    </row>
    <row r="60" spans="1:6" ht="12.75" customHeight="1" x14ac:dyDescent="0.2">
      <c r="A60" s="83" t="s">
        <v>156</v>
      </c>
      <c r="B60" s="83">
        <v>4</v>
      </c>
      <c r="C60" s="84">
        <v>1003.8202586</v>
      </c>
      <c r="D60" s="84">
        <v>988.87324076000004</v>
      </c>
      <c r="E60" s="84">
        <v>184.82349621</v>
      </c>
      <c r="F60" s="84">
        <v>184.82349621</v>
      </c>
    </row>
    <row r="61" spans="1:6" ht="12.75" customHeight="1" x14ac:dyDescent="0.2">
      <c r="A61" s="83" t="s">
        <v>156</v>
      </c>
      <c r="B61" s="83">
        <v>5</v>
      </c>
      <c r="C61" s="84">
        <v>1003.18715679</v>
      </c>
      <c r="D61" s="84">
        <v>988.90165381999998</v>
      </c>
      <c r="E61" s="84">
        <v>184.8288067</v>
      </c>
      <c r="F61" s="84">
        <v>184.8288067</v>
      </c>
    </row>
    <row r="62" spans="1:6" ht="12.75" customHeight="1" x14ac:dyDescent="0.2">
      <c r="A62" s="83" t="s">
        <v>156</v>
      </c>
      <c r="B62" s="83">
        <v>6</v>
      </c>
      <c r="C62" s="84">
        <v>980.09883110999999</v>
      </c>
      <c r="D62" s="84">
        <v>966.02397464000001</v>
      </c>
      <c r="E62" s="84">
        <v>180.55289703</v>
      </c>
      <c r="F62" s="84">
        <v>180.55289703</v>
      </c>
    </row>
    <row r="63" spans="1:6" ht="12.75" customHeight="1" x14ac:dyDescent="0.2">
      <c r="A63" s="83" t="s">
        <v>156</v>
      </c>
      <c r="B63" s="83">
        <v>7</v>
      </c>
      <c r="C63" s="84">
        <v>924.99477401000001</v>
      </c>
      <c r="D63" s="84">
        <v>911.13989472000003</v>
      </c>
      <c r="E63" s="84">
        <v>170.29489113</v>
      </c>
      <c r="F63" s="84">
        <v>170.29489113</v>
      </c>
    </row>
    <row r="64" spans="1:6" ht="12.75" customHeight="1" x14ac:dyDescent="0.2">
      <c r="A64" s="83" t="s">
        <v>156</v>
      </c>
      <c r="B64" s="83">
        <v>8</v>
      </c>
      <c r="C64" s="84">
        <v>853.35265128000003</v>
      </c>
      <c r="D64" s="84">
        <v>840.21471424000003</v>
      </c>
      <c r="E64" s="84">
        <v>157.03875345</v>
      </c>
      <c r="F64" s="84">
        <v>157.03875345</v>
      </c>
    </row>
    <row r="65" spans="1:6" ht="12.75" customHeight="1" x14ac:dyDescent="0.2">
      <c r="A65" s="83" t="s">
        <v>156</v>
      </c>
      <c r="B65" s="83">
        <v>9</v>
      </c>
      <c r="C65" s="84">
        <v>790.39252676000001</v>
      </c>
      <c r="D65" s="84">
        <v>777.97031546000005</v>
      </c>
      <c r="E65" s="84">
        <v>145.40508098000001</v>
      </c>
      <c r="F65" s="84">
        <v>145.40508098000001</v>
      </c>
    </row>
    <row r="66" spans="1:6" ht="12.75" customHeight="1" x14ac:dyDescent="0.2">
      <c r="A66" s="83" t="s">
        <v>156</v>
      </c>
      <c r="B66" s="83">
        <v>10</v>
      </c>
      <c r="C66" s="84">
        <v>788.96160192000002</v>
      </c>
      <c r="D66" s="84">
        <v>776.58633946999998</v>
      </c>
      <c r="E66" s="84">
        <v>145.14641155000001</v>
      </c>
      <c r="F66" s="84">
        <v>145.14641155000001</v>
      </c>
    </row>
    <row r="67" spans="1:6" ht="12.75" customHeight="1" x14ac:dyDescent="0.2">
      <c r="A67" s="83" t="s">
        <v>156</v>
      </c>
      <c r="B67" s="83">
        <v>11</v>
      </c>
      <c r="C67" s="84">
        <v>794.56219638000005</v>
      </c>
      <c r="D67" s="84">
        <v>782.22043309000003</v>
      </c>
      <c r="E67" s="84">
        <v>146.19944122999999</v>
      </c>
      <c r="F67" s="84">
        <v>146.19944122999999</v>
      </c>
    </row>
    <row r="68" spans="1:6" ht="12.75" customHeight="1" x14ac:dyDescent="0.2">
      <c r="A68" s="83" t="s">
        <v>156</v>
      </c>
      <c r="B68" s="83">
        <v>12</v>
      </c>
      <c r="C68" s="84">
        <v>792.14311424000005</v>
      </c>
      <c r="D68" s="84">
        <v>781.59047534000001</v>
      </c>
      <c r="E68" s="84">
        <v>146.08170016</v>
      </c>
      <c r="F68" s="84">
        <v>146.08170016</v>
      </c>
    </row>
    <row r="69" spans="1:6" ht="12.75" customHeight="1" x14ac:dyDescent="0.2">
      <c r="A69" s="83" t="s">
        <v>156</v>
      </c>
      <c r="B69" s="83">
        <v>13</v>
      </c>
      <c r="C69" s="84">
        <v>803.51619272000005</v>
      </c>
      <c r="D69" s="84">
        <v>792.88978122000003</v>
      </c>
      <c r="E69" s="84">
        <v>148.19357571</v>
      </c>
      <c r="F69" s="84">
        <v>148.19357571</v>
      </c>
    </row>
    <row r="70" spans="1:6" ht="12.75" customHeight="1" x14ac:dyDescent="0.2">
      <c r="A70" s="83" t="s">
        <v>156</v>
      </c>
      <c r="B70" s="83">
        <v>14</v>
      </c>
      <c r="C70" s="84">
        <v>810.47057419999999</v>
      </c>
      <c r="D70" s="84">
        <v>799.27492830999995</v>
      </c>
      <c r="E70" s="84">
        <v>149.38697963999999</v>
      </c>
      <c r="F70" s="84">
        <v>149.38697963999999</v>
      </c>
    </row>
    <row r="71" spans="1:6" ht="12.75" customHeight="1" x14ac:dyDescent="0.2">
      <c r="A71" s="83" t="s">
        <v>156</v>
      </c>
      <c r="B71" s="83">
        <v>15</v>
      </c>
      <c r="C71" s="84">
        <v>816.99432415000001</v>
      </c>
      <c r="D71" s="84">
        <v>803.11243215000002</v>
      </c>
      <c r="E71" s="84">
        <v>150.10422109000001</v>
      </c>
      <c r="F71" s="84">
        <v>150.10422109000001</v>
      </c>
    </row>
    <row r="72" spans="1:6" ht="12.75" customHeight="1" x14ac:dyDescent="0.2">
      <c r="A72" s="83" t="s">
        <v>156</v>
      </c>
      <c r="B72" s="83">
        <v>16</v>
      </c>
      <c r="C72" s="84">
        <v>816.08842033999997</v>
      </c>
      <c r="D72" s="84">
        <v>801.76132722</v>
      </c>
      <c r="E72" s="84">
        <v>149.85169536000001</v>
      </c>
      <c r="F72" s="84">
        <v>149.85169536000001</v>
      </c>
    </row>
    <row r="73" spans="1:6" ht="12.75" customHeight="1" x14ac:dyDescent="0.2">
      <c r="A73" s="83" t="s">
        <v>156</v>
      </c>
      <c r="B73" s="83">
        <v>17</v>
      </c>
      <c r="C73" s="84">
        <v>806.49007720999998</v>
      </c>
      <c r="D73" s="84">
        <v>792.25011749999999</v>
      </c>
      <c r="E73" s="84">
        <v>148.07402056999999</v>
      </c>
      <c r="F73" s="84">
        <v>148.07402056999999</v>
      </c>
    </row>
    <row r="74" spans="1:6" ht="12.75" customHeight="1" x14ac:dyDescent="0.2">
      <c r="A74" s="83" t="s">
        <v>156</v>
      </c>
      <c r="B74" s="83">
        <v>18</v>
      </c>
      <c r="C74" s="84">
        <v>811.48375737000003</v>
      </c>
      <c r="D74" s="84">
        <v>797.30822997999996</v>
      </c>
      <c r="E74" s="84">
        <v>149.01939758</v>
      </c>
      <c r="F74" s="84">
        <v>149.01939758</v>
      </c>
    </row>
    <row r="75" spans="1:6" ht="12.75" customHeight="1" x14ac:dyDescent="0.2">
      <c r="A75" s="83" t="s">
        <v>156</v>
      </c>
      <c r="B75" s="83">
        <v>19</v>
      </c>
      <c r="C75" s="84">
        <v>761.74435034999999</v>
      </c>
      <c r="D75" s="84">
        <v>748.43305309000004</v>
      </c>
      <c r="E75" s="84">
        <v>139.88447442</v>
      </c>
      <c r="F75" s="84">
        <v>139.88447442</v>
      </c>
    </row>
    <row r="76" spans="1:6" ht="12.75" customHeight="1" x14ac:dyDescent="0.2">
      <c r="A76" s="83" t="s">
        <v>156</v>
      </c>
      <c r="B76" s="83">
        <v>20</v>
      </c>
      <c r="C76" s="84">
        <v>740.15850865000004</v>
      </c>
      <c r="D76" s="84">
        <v>728.44655073000001</v>
      </c>
      <c r="E76" s="84">
        <v>136.14893473000001</v>
      </c>
      <c r="F76" s="84">
        <v>136.14893473000001</v>
      </c>
    </row>
    <row r="77" spans="1:6" ht="12.75" customHeight="1" x14ac:dyDescent="0.2">
      <c r="A77" s="83" t="s">
        <v>156</v>
      </c>
      <c r="B77" s="83">
        <v>21</v>
      </c>
      <c r="C77" s="84">
        <v>722.92558224000004</v>
      </c>
      <c r="D77" s="84">
        <v>711.08406892000005</v>
      </c>
      <c r="E77" s="84">
        <v>132.90383267000001</v>
      </c>
      <c r="F77" s="84">
        <v>132.90383267000001</v>
      </c>
    </row>
    <row r="78" spans="1:6" ht="12.75" customHeight="1" x14ac:dyDescent="0.2">
      <c r="A78" s="83" t="s">
        <v>156</v>
      </c>
      <c r="B78" s="83">
        <v>22</v>
      </c>
      <c r="C78" s="84">
        <v>730.47828504999995</v>
      </c>
      <c r="D78" s="84">
        <v>717.99616854999999</v>
      </c>
      <c r="E78" s="84">
        <v>134.19572567</v>
      </c>
      <c r="F78" s="84">
        <v>134.19572567</v>
      </c>
    </row>
    <row r="79" spans="1:6" ht="12.75" customHeight="1" x14ac:dyDescent="0.2">
      <c r="A79" s="83" t="s">
        <v>156</v>
      </c>
      <c r="B79" s="83">
        <v>23</v>
      </c>
      <c r="C79" s="84">
        <v>781.07124581000005</v>
      </c>
      <c r="D79" s="84">
        <v>768.43565531000002</v>
      </c>
      <c r="E79" s="84">
        <v>143.62302323</v>
      </c>
      <c r="F79" s="84">
        <v>143.62302323</v>
      </c>
    </row>
    <row r="80" spans="1:6" ht="12.75" customHeight="1" x14ac:dyDescent="0.2">
      <c r="A80" s="83" t="s">
        <v>156</v>
      </c>
      <c r="B80" s="83">
        <v>24</v>
      </c>
      <c r="C80" s="84">
        <v>819.04925025</v>
      </c>
      <c r="D80" s="84">
        <v>805.65165029000002</v>
      </c>
      <c r="E80" s="84">
        <v>150.57880889</v>
      </c>
      <c r="F80" s="84">
        <v>150.57880889</v>
      </c>
    </row>
    <row r="81" spans="1:6" ht="12.75" customHeight="1" x14ac:dyDescent="0.2">
      <c r="A81" s="83" t="s">
        <v>157</v>
      </c>
      <c r="B81" s="83">
        <v>1</v>
      </c>
      <c r="C81" s="84">
        <v>914.43074443</v>
      </c>
      <c r="D81" s="84">
        <v>901.45899278000002</v>
      </c>
      <c r="E81" s="84">
        <v>168.48550033000001</v>
      </c>
      <c r="F81" s="84">
        <v>168.48550033000001</v>
      </c>
    </row>
    <row r="82" spans="1:6" ht="12.75" customHeight="1" x14ac:dyDescent="0.2">
      <c r="A82" s="83" t="s">
        <v>157</v>
      </c>
      <c r="B82" s="83">
        <v>2</v>
      </c>
      <c r="C82" s="84">
        <v>940.82657056000005</v>
      </c>
      <c r="D82" s="84">
        <v>927.24559304000002</v>
      </c>
      <c r="E82" s="84">
        <v>173.30509642999999</v>
      </c>
      <c r="F82" s="84">
        <v>173.30509642999999</v>
      </c>
    </row>
    <row r="83" spans="1:6" ht="12.75" customHeight="1" x14ac:dyDescent="0.2">
      <c r="A83" s="83" t="s">
        <v>157</v>
      </c>
      <c r="B83" s="83">
        <v>3</v>
      </c>
      <c r="C83" s="84">
        <v>925.95792988999995</v>
      </c>
      <c r="D83" s="84">
        <v>911.39117632</v>
      </c>
      <c r="E83" s="84">
        <v>170.34185644999999</v>
      </c>
      <c r="F83" s="84">
        <v>170.34185644999999</v>
      </c>
    </row>
    <row r="84" spans="1:6" ht="12.75" customHeight="1" x14ac:dyDescent="0.2">
      <c r="A84" s="83" t="s">
        <v>157</v>
      </c>
      <c r="B84" s="83">
        <v>4</v>
      </c>
      <c r="C84" s="84">
        <v>922.55043433000003</v>
      </c>
      <c r="D84" s="84">
        <v>908.52065192999999</v>
      </c>
      <c r="E84" s="84">
        <v>169.80534648</v>
      </c>
      <c r="F84" s="84">
        <v>169.80534648</v>
      </c>
    </row>
    <row r="85" spans="1:6" ht="12.75" customHeight="1" x14ac:dyDescent="0.2">
      <c r="A85" s="83" t="s">
        <v>157</v>
      </c>
      <c r="B85" s="83">
        <v>5</v>
      </c>
      <c r="C85" s="84">
        <v>922.26819596999997</v>
      </c>
      <c r="D85" s="84">
        <v>908.50970733999998</v>
      </c>
      <c r="E85" s="84">
        <v>169.80330090000001</v>
      </c>
      <c r="F85" s="84">
        <v>169.80330090000001</v>
      </c>
    </row>
    <row r="86" spans="1:6" ht="12.75" customHeight="1" x14ac:dyDescent="0.2">
      <c r="A86" s="83" t="s">
        <v>157</v>
      </c>
      <c r="B86" s="83">
        <v>6</v>
      </c>
      <c r="C86" s="84">
        <v>926.54729038999994</v>
      </c>
      <c r="D86" s="84">
        <v>912.72639452999999</v>
      </c>
      <c r="E86" s="84">
        <v>170.59141289999999</v>
      </c>
      <c r="F86" s="84">
        <v>170.59141289999999</v>
      </c>
    </row>
    <row r="87" spans="1:6" ht="12.75" customHeight="1" x14ac:dyDescent="0.2">
      <c r="A87" s="83" t="s">
        <v>157</v>
      </c>
      <c r="B87" s="83">
        <v>7</v>
      </c>
      <c r="C87" s="84">
        <v>910.13890264999998</v>
      </c>
      <c r="D87" s="84">
        <v>896.27786452999999</v>
      </c>
      <c r="E87" s="84">
        <v>167.51713129000001</v>
      </c>
      <c r="F87" s="84">
        <v>167.51713129000001</v>
      </c>
    </row>
    <row r="88" spans="1:6" ht="12.75" customHeight="1" x14ac:dyDescent="0.2">
      <c r="A88" s="83" t="s">
        <v>157</v>
      </c>
      <c r="B88" s="83">
        <v>8</v>
      </c>
      <c r="C88" s="84">
        <v>840.10875665000003</v>
      </c>
      <c r="D88" s="84">
        <v>826.57152977999999</v>
      </c>
      <c r="E88" s="84">
        <v>154.48879968</v>
      </c>
      <c r="F88" s="84">
        <v>154.48879968</v>
      </c>
    </row>
    <row r="89" spans="1:6" ht="12.75" customHeight="1" x14ac:dyDescent="0.2">
      <c r="A89" s="83" t="s">
        <v>157</v>
      </c>
      <c r="B89" s="83">
        <v>9</v>
      </c>
      <c r="C89" s="84">
        <v>824.55720412999995</v>
      </c>
      <c r="D89" s="84">
        <v>810.76704279</v>
      </c>
      <c r="E89" s="84">
        <v>151.53489171999999</v>
      </c>
      <c r="F89" s="84">
        <v>151.53489171999999</v>
      </c>
    </row>
    <row r="90" spans="1:6" ht="12.75" customHeight="1" x14ac:dyDescent="0.2">
      <c r="A90" s="83" t="s">
        <v>157</v>
      </c>
      <c r="B90" s="83">
        <v>10</v>
      </c>
      <c r="C90" s="84">
        <v>859.39173013000004</v>
      </c>
      <c r="D90" s="84">
        <v>845.46844253999996</v>
      </c>
      <c r="E90" s="84">
        <v>158.02069168</v>
      </c>
      <c r="F90" s="84">
        <v>158.02069168</v>
      </c>
    </row>
    <row r="91" spans="1:6" ht="12.75" customHeight="1" x14ac:dyDescent="0.2">
      <c r="A91" s="83" t="s">
        <v>157</v>
      </c>
      <c r="B91" s="83">
        <v>11</v>
      </c>
      <c r="C91" s="84">
        <v>849.74496662000001</v>
      </c>
      <c r="D91" s="84">
        <v>835.74505036999994</v>
      </c>
      <c r="E91" s="84">
        <v>156.20335932</v>
      </c>
      <c r="F91" s="84">
        <v>156.20335932</v>
      </c>
    </row>
    <row r="92" spans="1:6" ht="12.75" customHeight="1" x14ac:dyDescent="0.2">
      <c r="A92" s="83" t="s">
        <v>157</v>
      </c>
      <c r="B92" s="83">
        <v>12</v>
      </c>
      <c r="C92" s="84">
        <v>855.56980834000001</v>
      </c>
      <c r="D92" s="84">
        <v>843.09309029999997</v>
      </c>
      <c r="E92" s="84">
        <v>157.57673093</v>
      </c>
      <c r="F92" s="84">
        <v>157.57673093</v>
      </c>
    </row>
    <row r="93" spans="1:6" ht="12.75" customHeight="1" x14ac:dyDescent="0.2">
      <c r="A93" s="83" t="s">
        <v>157</v>
      </c>
      <c r="B93" s="83">
        <v>13</v>
      </c>
      <c r="C93" s="84">
        <v>859.27664416000005</v>
      </c>
      <c r="D93" s="84">
        <v>850.86596727999995</v>
      </c>
      <c r="E93" s="84">
        <v>159.0295059</v>
      </c>
      <c r="F93" s="84">
        <v>159.0295059</v>
      </c>
    </row>
    <row r="94" spans="1:6" ht="12.75" customHeight="1" x14ac:dyDescent="0.2">
      <c r="A94" s="83" t="s">
        <v>157</v>
      </c>
      <c r="B94" s="83">
        <v>14</v>
      </c>
      <c r="C94" s="84">
        <v>878.47579883000003</v>
      </c>
      <c r="D94" s="84">
        <v>852.73408634999998</v>
      </c>
      <c r="E94" s="84">
        <v>159.37866319</v>
      </c>
      <c r="F94" s="84">
        <v>159.37866319</v>
      </c>
    </row>
    <row r="95" spans="1:6" ht="12.75" customHeight="1" x14ac:dyDescent="0.2">
      <c r="A95" s="83" t="s">
        <v>157</v>
      </c>
      <c r="B95" s="83">
        <v>15</v>
      </c>
      <c r="C95" s="84">
        <v>868.68225911000002</v>
      </c>
      <c r="D95" s="84">
        <v>856.56372083999997</v>
      </c>
      <c r="E95" s="84">
        <v>160.09443383000001</v>
      </c>
      <c r="F95" s="84">
        <v>160.09443383000001</v>
      </c>
    </row>
    <row r="96" spans="1:6" ht="12.75" customHeight="1" x14ac:dyDescent="0.2">
      <c r="A96" s="83" t="s">
        <v>157</v>
      </c>
      <c r="B96" s="83">
        <v>16</v>
      </c>
      <c r="C96" s="84">
        <v>866.90099602999999</v>
      </c>
      <c r="D96" s="84">
        <v>852.08129293000002</v>
      </c>
      <c r="E96" s="84">
        <v>159.25665405999999</v>
      </c>
      <c r="F96" s="84">
        <v>159.25665405999999</v>
      </c>
    </row>
    <row r="97" spans="1:6" ht="12.75" customHeight="1" x14ac:dyDescent="0.2">
      <c r="A97" s="83" t="s">
        <v>157</v>
      </c>
      <c r="B97" s="83">
        <v>17</v>
      </c>
      <c r="C97" s="84">
        <v>860.28042331999995</v>
      </c>
      <c r="D97" s="84">
        <v>846.17956435999997</v>
      </c>
      <c r="E97" s="84">
        <v>158.15360257</v>
      </c>
      <c r="F97" s="84">
        <v>158.15360257</v>
      </c>
    </row>
    <row r="98" spans="1:6" ht="12.75" customHeight="1" x14ac:dyDescent="0.2">
      <c r="A98" s="83" t="s">
        <v>157</v>
      </c>
      <c r="B98" s="83">
        <v>18</v>
      </c>
      <c r="C98" s="84">
        <v>861.43240908999996</v>
      </c>
      <c r="D98" s="84">
        <v>847.51287798999999</v>
      </c>
      <c r="E98" s="84">
        <v>158.40280304999999</v>
      </c>
      <c r="F98" s="84">
        <v>158.40280304999999</v>
      </c>
    </row>
    <row r="99" spans="1:6" ht="12.75" customHeight="1" x14ac:dyDescent="0.2">
      <c r="A99" s="83" t="s">
        <v>157</v>
      </c>
      <c r="B99" s="83">
        <v>19</v>
      </c>
      <c r="C99" s="84">
        <v>821.79165703000001</v>
      </c>
      <c r="D99" s="84">
        <v>808.14173739</v>
      </c>
      <c r="E99" s="84">
        <v>151.04421393999999</v>
      </c>
      <c r="F99" s="84">
        <v>151.04421393999999</v>
      </c>
    </row>
    <row r="100" spans="1:6" ht="12.75" customHeight="1" x14ac:dyDescent="0.2">
      <c r="A100" s="83" t="s">
        <v>157</v>
      </c>
      <c r="B100" s="83">
        <v>20</v>
      </c>
      <c r="C100" s="84">
        <v>804.07622724999999</v>
      </c>
      <c r="D100" s="84">
        <v>790.90959267000005</v>
      </c>
      <c r="E100" s="84">
        <v>147.82347229000001</v>
      </c>
      <c r="F100" s="84">
        <v>147.82347229000001</v>
      </c>
    </row>
    <row r="101" spans="1:6" ht="12.75" customHeight="1" x14ac:dyDescent="0.2">
      <c r="A101" s="83" t="s">
        <v>157</v>
      </c>
      <c r="B101" s="83">
        <v>21</v>
      </c>
      <c r="C101" s="84">
        <v>807.98278248999998</v>
      </c>
      <c r="D101" s="84">
        <v>794.54989496999997</v>
      </c>
      <c r="E101" s="84">
        <v>148.50385616</v>
      </c>
      <c r="F101" s="84">
        <v>148.50385616</v>
      </c>
    </row>
    <row r="102" spans="1:6" ht="12.75" customHeight="1" x14ac:dyDescent="0.2">
      <c r="A102" s="83" t="s">
        <v>157</v>
      </c>
      <c r="B102" s="83">
        <v>22</v>
      </c>
      <c r="C102" s="84">
        <v>799.33761384000002</v>
      </c>
      <c r="D102" s="84">
        <v>785.48011790999999</v>
      </c>
      <c r="E102" s="84">
        <v>146.80868651</v>
      </c>
      <c r="F102" s="84">
        <v>146.80868651</v>
      </c>
    </row>
    <row r="103" spans="1:6" ht="12.75" customHeight="1" x14ac:dyDescent="0.2">
      <c r="A103" s="83" t="s">
        <v>157</v>
      </c>
      <c r="B103" s="83">
        <v>23</v>
      </c>
      <c r="C103" s="84">
        <v>854.93715395000004</v>
      </c>
      <c r="D103" s="84">
        <v>845.98749393000003</v>
      </c>
      <c r="E103" s="84">
        <v>158.117704</v>
      </c>
      <c r="F103" s="84">
        <v>158.117704</v>
      </c>
    </row>
    <row r="104" spans="1:6" ht="12.75" customHeight="1" x14ac:dyDescent="0.2">
      <c r="A104" s="83" t="s">
        <v>157</v>
      </c>
      <c r="B104" s="83">
        <v>24</v>
      </c>
      <c r="C104" s="84">
        <v>864.12256080999998</v>
      </c>
      <c r="D104" s="84">
        <v>849.56381531</v>
      </c>
      <c r="E104" s="84">
        <v>158.78612963</v>
      </c>
      <c r="F104" s="84">
        <v>158.78612963</v>
      </c>
    </row>
    <row r="105" spans="1:6" ht="12.75" customHeight="1" x14ac:dyDescent="0.2">
      <c r="A105" s="83" t="s">
        <v>158</v>
      </c>
      <c r="B105" s="83">
        <v>1</v>
      </c>
      <c r="C105" s="84">
        <v>938.4434751</v>
      </c>
      <c r="D105" s="84">
        <v>925.47112823999998</v>
      </c>
      <c r="E105" s="84">
        <v>172.97344342</v>
      </c>
      <c r="F105" s="84">
        <v>172.97344342</v>
      </c>
    </row>
    <row r="106" spans="1:6" ht="12.75" customHeight="1" x14ac:dyDescent="0.2">
      <c r="A106" s="83" t="s">
        <v>158</v>
      </c>
      <c r="B106" s="83">
        <v>2</v>
      </c>
      <c r="C106" s="84">
        <v>941.93135801000005</v>
      </c>
      <c r="D106" s="84">
        <v>928.71126397</v>
      </c>
      <c r="E106" s="84">
        <v>173.57903490999999</v>
      </c>
      <c r="F106" s="84">
        <v>173.57903490999999</v>
      </c>
    </row>
    <row r="107" spans="1:6" ht="12.75" customHeight="1" x14ac:dyDescent="0.2">
      <c r="A107" s="83" t="s">
        <v>158</v>
      </c>
      <c r="B107" s="83">
        <v>3</v>
      </c>
      <c r="C107" s="84">
        <v>922.48852800999998</v>
      </c>
      <c r="D107" s="84">
        <v>911.45577701000002</v>
      </c>
      <c r="E107" s="84">
        <v>170.35393052000001</v>
      </c>
      <c r="F107" s="84">
        <v>170.35393052000001</v>
      </c>
    </row>
    <row r="108" spans="1:6" ht="12.75" customHeight="1" x14ac:dyDescent="0.2">
      <c r="A108" s="83" t="s">
        <v>158</v>
      </c>
      <c r="B108" s="83">
        <v>4</v>
      </c>
      <c r="C108" s="84">
        <v>919.23502422000001</v>
      </c>
      <c r="D108" s="84">
        <v>906.04915602000005</v>
      </c>
      <c r="E108" s="84">
        <v>169.34341617000001</v>
      </c>
      <c r="F108" s="84">
        <v>169.34341617000001</v>
      </c>
    </row>
    <row r="109" spans="1:6" ht="12.75" customHeight="1" x14ac:dyDescent="0.2">
      <c r="A109" s="83" t="s">
        <v>158</v>
      </c>
      <c r="B109" s="83">
        <v>5</v>
      </c>
      <c r="C109" s="84">
        <v>920.31646912999997</v>
      </c>
      <c r="D109" s="84">
        <v>906.14923683999996</v>
      </c>
      <c r="E109" s="84">
        <v>169.36212158999999</v>
      </c>
      <c r="F109" s="84">
        <v>169.36212158999999</v>
      </c>
    </row>
    <row r="110" spans="1:6" ht="12.75" customHeight="1" x14ac:dyDescent="0.2">
      <c r="A110" s="83" t="s">
        <v>158</v>
      </c>
      <c r="B110" s="83">
        <v>6</v>
      </c>
      <c r="C110" s="84">
        <v>925.37198448000004</v>
      </c>
      <c r="D110" s="84">
        <v>911.47759334</v>
      </c>
      <c r="E110" s="84">
        <v>170.35800806</v>
      </c>
      <c r="F110" s="84">
        <v>170.35800806</v>
      </c>
    </row>
    <row r="111" spans="1:6" ht="12.75" customHeight="1" x14ac:dyDescent="0.2">
      <c r="A111" s="83" t="s">
        <v>158</v>
      </c>
      <c r="B111" s="83">
        <v>7</v>
      </c>
      <c r="C111" s="84">
        <v>909.21561684999995</v>
      </c>
      <c r="D111" s="84">
        <v>895.53832473</v>
      </c>
      <c r="E111" s="84">
        <v>167.37890899000001</v>
      </c>
      <c r="F111" s="84">
        <v>167.37890899000001</v>
      </c>
    </row>
    <row r="112" spans="1:6" ht="12.75" customHeight="1" x14ac:dyDescent="0.2">
      <c r="A112" s="83" t="s">
        <v>158</v>
      </c>
      <c r="B112" s="83">
        <v>8</v>
      </c>
      <c r="C112" s="84">
        <v>869.01491245</v>
      </c>
      <c r="D112" s="84">
        <v>854.98265845000003</v>
      </c>
      <c r="E112" s="84">
        <v>159.79892834</v>
      </c>
      <c r="F112" s="84">
        <v>159.79892834</v>
      </c>
    </row>
    <row r="113" spans="1:6" ht="12.75" customHeight="1" x14ac:dyDescent="0.2">
      <c r="A113" s="83" t="s">
        <v>158</v>
      </c>
      <c r="B113" s="83">
        <v>9</v>
      </c>
      <c r="C113" s="84">
        <v>857.67540435000001</v>
      </c>
      <c r="D113" s="84">
        <v>843.62834705</v>
      </c>
      <c r="E113" s="84">
        <v>157.67677208000001</v>
      </c>
      <c r="F113" s="84">
        <v>157.67677208000001</v>
      </c>
    </row>
    <row r="114" spans="1:6" ht="12.75" customHeight="1" x14ac:dyDescent="0.2">
      <c r="A114" s="83" t="s">
        <v>158</v>
      </c>
      <c r="B114" s="83">
        <v>10</v>
      </c>
      <c r="C114" s="84">
        <v>818.38115876999996</v>
      </c>
      <c r="D114" s="84">
        <v>804.98685516</v>
      </c>
      <c r="E114" s="84">
        <v>150.45455659999999</v>
      </c>
      <c r="F114" s="84">
        <v>150.45455659999999</v>
      </c>
    </row>
    <row r="115" spans="1:6" ht="12.75" customHeight="1" x14ac:dyDescent="0.2">
      <c r="A115" s="83" t="s">
        <v>158</v>
      </c>
      <c r="B115" s="83">
        <v>11</v>
      </c>
      <c r="C115" s="84">
        <v>814.69081765999999</v>
      </c>
      <c r="D115" s="84">
        <v>799.0008646</v>
      </c>
      <c r="E115" s="84">
        <v>149.33575628</v>
      </c>
      <c r="F115" s="84">
        <v>149.33575628</v>
      </c>
    </row>
    <row r="116" spans="1:6" ht="12.75" customHeight="1" x14ac:dyDescent="0.2">
      <c r="A116" s="83" t="s">
        <v>158</v>
      </c>
      <c r="B116" s="83">
        <v>12</v>
      </c>
      <c r="C116" s="84">
        <v>805.61345945000005</v>
      </c>
      <c r="D116" s="84">
        <v>793.68526456999996</v>
      </c>
      <c r="E116" s="84">
        <v>148.34225402999999</v>
      </c>
      <c r="F116" s="84">
        <v>148.34225402999999</v>
      </c>
    </row>
    <row r="117" spans="1:6" ht="12.75" customHeight="1" x14ac:dyDescent="0.2">
      <c r="A117" s="83" t="s">
        <v>158</v>
      </c>
      <c r="B117" s="83">
        <v>13</v>
      </c>
      <c r="C117" s="84">
        <v>825.44192733</v>
      </c>
      <c r="D117" s="84">
        <v>813.76635564000003</v>
      </c>
      <c r="E117" s="84">
        <v>152.09547265</v>
      </c>
      <c r="F117" s="84">
        <v>152.09547265</v>
      </c>
    </row>
    <row r="118" spans="1:6" ht="12.75" customHeight="1" x14ac:dyDescent="0.2">
      <c r="A118" s="83" t="s">
        <v>158</v>
      </c>
      <c r="B118" s="83">
        <v>14</v>
      </c>
      <c r="C118" s="84">
        <v>849.22011921000001</v>
      </c>
      <c r="D118" s="84">
        <v>836.49858338000001</v>
      </c>
      <c r="E118" s="84">
        <v>156.34419699</v>
      </c>
      <c r="F118" s="84">
        <v>156.34419699</v>
      </c>
    </row>
    <row r="119" spans="1:6" ht="12.75" customHeight="1" x14ac:dyDescent="0.2">
      <c r="A119" s="83" t="s">
        <v>158</v>
      </c>
      <c r="B119" s="83">
        <v>15</v>
      </c>
      <c r="C119" s="84">
        <v>859.02123224000002</v>
      </c>
      <c r="D119" s="84">
        <v>838.27443735999998</v>
      </c>
      <c r="E119" s="84">
        <v>156.67610965</v>
      </c>
      <c r="F119" s="84">
        <v>156.67610965</v>
      </c>
    </row>
    <row r="120" spans="1:6" ht="12.75" customHeight="1" x14ac:dyDescent="0.2">
      <c r="A120" s="83" t="s">
        <v>158</v>
      </c>
      <c r="B120" s="83">
        <v>16</v>
      </c>
      <c r="C120" s="84">
        <v>840.83115625000005</v>
      </c>
      <c r="D120" s="84">
        <v>823.30633319000003</v>
      </c>
      <c r="E120" s="84">
        <v>153.87852423999999</v>
      </c>
      <c r="F120" s="84">
        <v>153.87852423999999</v>
      </c>
    </row>
    <row r="121" spans="1:6" ht="12.75" customHeight="1" x14ac:dyDescent="0.2">
      <c r="A121" s="83" t="s">
        <v>158</v>
      </c>
      <c r="B121" s="83">
        <v>17</v>
      </c>
      <c r="C121" s="84">
        <v>851.51145928000005</v>
      </c>
      <c r="D121" s="84">
        <v>833.72821065999995</v>
      </c>
      <c r="E121" s="84">
        <v>155.82640567999999</v>
      </c>
      <c r="F121" s="84">
        <v>155.82640567999999</v>
      </c>
    </row>
    <row r="122" spans="1:6" ht="12.75" customHeight="1" x14ac:dyDescent="0.2">
      <c r="A122" s="83" t="s">
        <v>158</v>
      </c>
      <c r="B122" s="83">
        <v>18</v>
      </c>
      <c r="C122" s="84">
        <v>865.51708912000004</v>
      </c>
      <c r="D122" s="84">
        <v>846.96691623000004</v>
      </c>
      <c r="E122" s="84">
        <v>158.30076109000001</v>
      </c>
      <c r="F122" s="84">
        <v>158.30076109000001</v>
      </c>
    </row>
    <row r="123" spans="1:6" ht="12.75" customHeight="1" x14ac:dyDescent="0.2">
      <c r="A123" s="83" t="s">
        <v>158</v>
      </c>
      <c r="B123" s="83">
        <v>19</v>
      </c>
      <c r="C123" s="84">
        <v>853.13957842000002</v>
      </c>
      <c r="D123" s="84">
        <v>835.90539030000002</v>
      </c>
      <c r="E123" s="84">
        <v>156.23332736</v>
      </c>
      <c r="F123" s="84">
        <v>156.23332736</v>
      </c>
    </row>
    <row r="124" spans="1:6" ht="12.75" customHeight="1" x14ac:dyDescent="0.2">
      <c r="A124" s="83" t="s">
        <v>158</v>
      </c>
      <c r="B124" s="83">
        <v>20</v>
      </c>
      <c r="C124" s="84">
        <v>830.06551821999994</v>
      </c>
      <c r="D124" s="84">
        <v>813.42982010000003</v>
      </c>
      <c r="E124" s="84">
        <v>152.03257310999999</v>
      </c>
      <c r="F124" s="84">
        <v>152.03257310999999</v>
      </c>
    </row>
    <row r="125" spans="1:6" ht="12.75" customHeight="1" x14ac:dyDescent="0.2">
      <c r="A125" s="83" t="s">
        <v>158</v>
      </c>
      <c r="B125" s="83">
        <v>21</v>
      </c>
      <c r="C125" s="84">
        <v>836.04883604999998</v>
      </c>
      <c r="D125" s="84">
        <v>818.67226604999996</v>
      </c>
      <c r="E125" s="84">
        <v>153.01240263</v>
      </c>
      <c r="F125" s="84">
        <v>153.01240263</v>
      </c>
    </row>
    <row r="126" spans="1:6" ht="12.75" customHeight="1" x14ac:dyDescent="0.2">
      <c r="A126" s="83" t="s">
        <v>158</v>
      </c>
      <c r="B126" s="83">
        <v>22</v>
      </c>
      <c r="C126" s="84">
        <v>847.12896173000001</v>
      </c>
      <c r="D126" s="84">
        <v>827.60557630999995</v>
      </c>
      <c r="E126" s="84">
        <v>154.68206620999999</v>
      </c>
      <c r="F126" s="84">
        <v>154.68206620999999</v>
      </c>
    </row>
    <row r="127" spans="1:6" ht="12.75" customHeight="1" x14ac:dyDescent="0.2">
      <c r="A127" s="83" t="s">
        <v>158</v>
      </c>
      <c r="B127" s="83">
        <v>23</v>
      </c>
      <c r="C127" s="84">
        <v>853.80391582000004</v>
      </c>
      <c r="D127" s="84">
        <v>841.25798100999998</v>
      </c>
      <c r="E127" s="84">
        <v>157.23374326999999</v>
      </c>
      <c r="F127" s="84">
        <v>157.23374326999999</v>
      </c>
    </row>
    <row r="128" spans="1:6" ht="12.75" customHeight="1" x14ac:dyDescent="0.2">
      <c r="A128" s="83" t="s">
        <v>158</v>
      </c>
      <c r="B128" s="83">
        <v>24</v>
      </c>
      <c r="C128" s="84">
        <v>880.64119309</v>
      </c>
      <c r="D128" s="84">
        <v>866.98125499000002</v>
      </c>
      <c r="E128" s="84">
        <v>162.04150349</v>
      </c>
      <c r="F128" s="84">
        <v>162.04150349</v>
      </c>
    </row>
    <row r="129" spans="1:6" ht="12.75" customHeight="1" x14ac:dyDescent="0.2">
      <c r="A129" s="83" t="s">
        <v>159</v>
      </c>
      <c r="B129" s="83">
        <v>1</v>
      </c>
      <c r="C129" s="84">
        <v>900.72808698999995</v>
      </c>
      <c r="D129" s="84">
        <v>888.15804854999999</v>
      </c>
      <c r="E129" s="84">
        <v>165.99951232999999</v>
      </c>
      <c r="F129" s="84">
        <v>165.99951232999999</v>
      </c>
    </row>
    <row r="130" spans="1:6" ht="12.75" customHeight="1" x14ac:dyDescent="0.2">
      <c r="A130" s="83" t="s">
        <v>159</v>
      </c>
      <c r="B130" s="83">
        <v>2</v>
      </c>
      <c r="C130" s="84">
        <v>936.17632932000004</v>
      </c>
      <c r="D130" s="84">
        <v>923.47631351999996</v>
      </c>
      <c r="E130" s="84">
        <v>172.60060632</v>
      </c>
      <c r="F130" s="84">
        <v>172.60060632</v>
      </c>
    </row>
    <row r="131" spans="1:6" ht="12.75" customHeight="1" x14ac:dyDescent="0.2">
      <c r="A131" s="83" t="s">
        <v>159</v>
      </c>
      <c r="B131" s="83">
        <v>3</v>
      </c>
      <c r="C131" s="84">
        <v>932.66130901999998</v>
      </c>
      <c r="D131" s="84">
        <v>919.18735339</v>
      </c>
      <c r="E131" s="84">
        <v>171.79898628000001</v>
      </c>
      <c r="F131" s="84">
        <v>171.79898628000001</v>
      </c>
    </row>
    <row r="132" spans="1:6" ht="12.75" customHeight="1" x14ac:dyDescent="0.2">
      <c r="A132" s="83" t="s">
        <v>159</v>
      </c>
      <c r="B132" s="83">
        <v>4</v>
      </c>
      <c r="C132" s="84">
        <v>942.54899640999997</v>
      </c>
      <c r="D132" s="84">
        <v>929.56536262999998</v>
      </c>
      <c r="E132" s="84">
        <v>173.73866860999999</v>
      </c>
      <c r="F132" s="84">
        <v>173.73866860999999</v>
      </c>
    </row>
    <row r="133" spans="1:6" ht="12.75" customHeight="1" x14ac:dyDescent="0.2">
      <c r="A133" s="83" t="s">
        <v>159</v>
      </c>
      <c r="B133" s="83">
        <v>5</v>
      </c>
      <c r="C133" s="84">
        <v>949.84282111000005</v>
      </c>
      <c r="D133" s="84">
        <v>936.96211756000002</v>
      </c>
      <c r="E133" s="84">
        <v>175.1211452</v>
      </c>
      <c r="F133" s="84">
        <v>175.1211452</v>
      </c>
    </row>
    <row r="134" spans="1:6" ht="12.75" customHeight="1" x14ac:dyDescent="0.2">
      <c r="A134" s="83" t="s">
        <v>159</v>
      </c>
      <c r="B134" s="83">
        <v>6</v>
      </c>
      <c r="C134" s="84">
        <v>950.52947377999999</v>
      </c>
      <c r="D134" s="84">
        <v>937.54973014999996</v>
      </c>
      <c r="E134" s="84">
        <v>175.23097182999999</v>
      </c>
      <c r="F134" s="84">
        <v>175.23097182999999</v>
      </c>
    </row>
    <row r="135" spans="1:6" ht="12.75" customHeight="1" x14ac:dyDescent="0.2">
      <c r="A135" s="83" t="s">
        <v>159</v>
      </c>
      <c r="B135" s="83">
        <v>7</v>
      </c>
      <c r="C135" s="84">
        <v>936.29768041</v>
      </c>
      <c r="D135" s="84">
        <v>923.38831979999998</v>
      </c>
      <c r="E135" s="84">
        <v>172.58416002000001</v>
      </c>
      <c r="F135" s="84">
        <v>172.58416002000001</v>
      </c>
    </row>
    <row r="136" spans="1:6" ht="12.75" customHeight="1" x14ac:dyDescent="0.2">
      <c r="A136" s="83" t="s">
        <v>159</v>
      </c>
      <c r="B136" s="83">
        <v>8</v>
      </c>
      <c r="C136" s="84">
        <v>879.20068389999994</v>
      </c>
      <c r="D136" s="84">
        <v>866.31117186999995</v>
      </c>
      <c r="E136" s="84">
        <v>161.91626287</v>
      </c>
      <c r="F136" s="84">
        <v>161.91626287</v>
      </c>
    </row>
    <row r="137" spans="1:6" ht="12.75" customHeight="1" x14ac:dyDescent="0.2">
      <c r="A137" s="83" t="s">
        <v>159</v>
      </c>
      <c r="B137" s="83">
        <v>9</v>
      </c>
      <c r="C137" s="84">
        <v>870.64381057000003</v>
      </c>
      <c r="D137" s="84">
        <v>856.55898262000005</v>
      </c>
      <c r="E137" s="84">
        <v>160.09354825</v>
      </c>
      <c r="F137" s="84">
        <v>160.09354825</v>
      </c>
    </row>
    <row r="138" spans="1:6" ht="12.75" customHeight="1" x14ac:dyDescent="0.2">
      <c r="A138" s="83" t="s">
        <v>159</v>
      </c>
      <c r="B138" s="83">
        <v>10</v>
      </c>
      <c r="C138" s="84">
        <v>839.45156459999998</v>
      </c>
      <c r="D138" s="84">
        <v>826.29581259999998</v>
      </c>
      <c r="E138" s="84">
        <v>154.43726727999999</v>
      </c>
      <c r="F138" s="84">
        <v>154.43726727999999</v>
      </c>
    </row>
    <row r="139" spans="1:6" ht="12.75" customHeight="1" x14ac:dyDescent="0.2">
      <c r="A139" s="83" t="s">
        <v>159</v>
      </c>
      <c r="B139" s="83">
        <v>11</v>
      </c>
      <c r="C139" s="84">
        <v>813.03433502999997</v>
      </c>
      <c r="D139" s="84">
        <v>800.48922032999997</v>
      </c>
      <c r="E139" s="84">
        <v>149.61393461</v>
      </c>
      <c r="F139" s="84">
        <v>149.61393461</v>
      </c>
    </row>
    <row r="140" spans="1:6" ht="12.75" customHeight="1" x14ac:dyDescent="0.2">
      <c r="A140" s="83" t="s">
        <v>159</v>
      </c>
      <c r="B140" s="83">
        <v>12</v>
      </c>
      <c r="C140" s="84">
        <v>797.03725874999998</v>
      </c>
      <c r="D140" s="84">
        <v>787.10622097999999</v>
      </c>
      <c r="E140" s="84">
        <v>147.11261024999999</v>
      </c>
      <c r="F140" s="84">
        <v>147.11261024999999</v>
      </c>
    </row>
    <row r="141" spans="1:6" ht="12.75" customHeight="1" x14ac:dyDescent="0.2">
      <c r="A141" s="83" t="s">
        <v>159</v>
      </c>
      <c r="B141" s="83">
        <v>13</v>
      </c>
      <c r="C141" s="84">
        <v>807.23655983000003</v>
      </c>
      <c r="D141" s="84">
        <v>796.38341850999996</v>
      </c>
      <c r="E141" s="84">
        <v>148.84654742999999</v>
      </c>
      <c r="F141" s="84">
        <v>148.84654742999999</v>
      </c>
    </row>
    <row r="142" spans="1:6" ht="12.75" customHeight="1" x14ac:dyDescent="0.2">
      <c r="A142" s="83" t="s">
        <v>159</v>
      </c>
      <c r="B142" s="83">
        <v>14</v>
      </c>
      <c r="C142" s="84">
        <v>808.89311413999997</v>
      </c>
      <c r="D142" s="84">
        <v>798.52517601</v>
      </c>
      <c r="E142" s="84">
        <v>149.24684859000001</v>
      </c>
      <c r="F142" s="84">
        <v>149.24684859000001</v>
      </c>
    </row>
    <row r="143" spans="1:6" ht="12.75" customHeight="1" x14ac:dyDescent="0.2">
      <c r="A143" s="83" t="s">
        <v>159</v>
      </c>
      <c r="B143" s="83">
        <v>15</v>
      </c>
      <c r="C143" s="84">
        <v>805.58592161000001</v>
      </c>
      <c r="D143" s="84">
        <v>792.66478571000005</v>
      </c>
      <c r="E143" s="84">
        <v>148.15152334999999</v>
      </c>
      <c r="F143" s="84">
        <v>148.15152334999999</v>
      </c>
    </row>
    <row r="144" spans="1:6" ht="12.75" customHeight="1" x14ac:dyDescent="0.2">
      <c r="A144" s="83" t="s">
        <v>159</v>
      </c>
      <c r="B144" s="83">
        <v>16</v>
      </c>
      <c r="C144" s="84">
        <v>786.73011085999997</v>
      </c>
      <c r="D144" s="84">
        <v>774.29642265999996</v>
      </c>
      <c r="E144" s="84">
        <v>144.71841893999999</v>
      </c>
      <c r="F144" s="84">
        <v>144.71841893999999</v>
      </c>
    </row>
    <row r="145" spans="1:6" ht="12.75" customHeight="1" x14ac:dyDescent="0.2">
      <c r="A145" s="83" t="s">
        <v>159</v>
      </c>
      <c r="B145" s="83">
        <v>17</v>
      </c>
      <c r="C145" s="84">
        <v>805.63715945000001</v>
      </c>
      <c r="D145" s="84">
        <v>793.30819678</v>
      </c>
      <c r="E145" s="84">
        <v>148.27177889000001</v>
      </c>
      <c r="F145" s="84">
        <v>148.27177889000001</v>
      </c>
    </row>
    <row r="146" spans="1:6" ht="12.75" customHeight="1" x14ac:dyDescent="0.2">
      <c r="A146" s="83" t="s">
        <v>159</v>
      </c>
      <c r="B146" s="83">
        <v>18</v>
      </c>
      <c r="C146" s="84">
        <v>815.55825458000004</v>
      </c>
      <c r="D146" s="84">
        <v>802.93906308999999</v>
      </c>
      <c r="E146" s="84">
        <v>150.07181786999999</v>
      </c>
      <c r="F146" s="84">
        <v>150.07181786999999</v>
      </c>
    </row>
    <row r="147" spans="1:6" ht="12.75" customHeight="1" x14ac:dyDescent="0.2">
      <c r="A147" s="83" t="s">
        <v>159</v>
      </c>
      <c r="B147" s="83">
        <v>19</v>
      </c>
      <c r="C147" s="84">
        <v>808.24377138</v>
      </c>
      <c r="D147" s="84">
        <v>795.62765931000001</v>
      </c>
      <c r="E147" s="84">
        <v>148.70529368000001</v>
      </c>
      <c r="F147" s="84">
        <v>148.70529368000001</v>
      </c>
    </row>
    <row r="148" spans="1:6" ht="12.75" customHeight="1" x14ac:dyDescent="0.2">
      <c r="A148" s="83" t="s">
        <v>159</v>
      </c>
      <c r="B148" s="83">
        <v>20</v>
      </c>
      <c r="C148" s="84">
        <v>797.72716940999999</v>
      </c>
      <c r="D148" s="84">
        <v>785.45741706000001</v>
      </c>
      <c r="E148" s="84">
        <v>146.80444365</v>
      </c>
      <c r="F148" s="84">
        <v>146.80444365</v>
      </c>
    </row>
    <row r="149" spans="1:6" ht="12.75" customHeight="1" x14ac:dyDescent="0.2">
      <c r="A149" s="83" t="s">
        <v>159</v>
      </c>
      <c r="B149" s="83">
        <v>21</v>
      </c>
      <c r="C149" s="84">
        <v>802.46501320000004</v>
      </c>
      <c r="D149" s="84">
        <v>789.16023656000004</v>
      </c>
      <c r="E149" s="84">
        <v>147.49651216999999</v>
      </c>
      <c r="F149" s="84">
        <v>147.49651216999999</v>
      </c>
    </row>
    <row r="150" spans="1:6" ht="12.75" customHeight="1" x14ac:dyDescent="0.2">
      <c r="A150" s="83" t="s">
        <v>159</v>
      </c>
      <c r="B150" s="83">
        <v>22</v>
      </c>
      <c r="C150" s="84">
        <v>827.70393794999995</v>
      </c>
      <c r="D150" s="84">
        <v>814.22729284000002</v>
      </c>
      <c r="E150" s="84">
        <v>152.18162326000001</v>
      </c>
      <c r="F150" s="84">
        <v>152.18162326000001</v>
      </c>
    </row>
    <row r="151" spans="1:6" ht="12.75" customHeight="1" x14ac:dyDescent="0.2">
      <c r="A151" s="83" t="s">
        <v>159</v>
      </c>
      <c r="B151" s="83">
        <v>23</v>
      </c>
      <c r="C151" s="84">
        <v>816.0199394</v>
      </c>
      <c r="D151" s="84">
        <v>802.82465458000001</v>
      </c>
      <c r="E151" s="84">
        <v>150.05043456000001</v>
      </c>
      <c r="F151" s="84">
        <v>150.05043456000001</v>
      </c>
    </row>
    <row r="152" spans="1:6" ht="12.75" customHeight="1" x14ac:dyDescent="0.2">
      <c r="A152" s="83" t="s">
        <v>159</v>
      </c>
      <c r="B152" s="83">
        <v>24</v>
      </c>
      <c r="C152" s="84">
        <v>857.69591954999999</v>
      </c>
      <c r="D152" s="84">
        <v>844.13692920999995</v>
      </c>
      <c r="E152" s="84">
        <v>157.77182768</v>
      </c>
      <c r="F152" s="84">
        <v>157.77182768</v>
      </c>
    </row>
    <row r="153" spans="1:6" ht="12.75" customHeight="1" x14ac:dyDescent="0.2">
      <c r="A153" s="83" t="s">
        <v>160</v>
      </c>
      <c r="B153" s="83">
        <v>1</v>
      </c>
      <c r="C153" s="84">
        <v>874.37021760000005</v>
      </c>
      <c r="D153" s="84">
        <v>861.64229976000001</v>
      </c>
      <c r="E153" s="84">
        <v>161.04363609000001</v>
      </c>
      <c r="F153" s="84">
        <v>161.04363609000001</v>
      </c>
    </row>
    <row r="154" spans="1:6" ht="12.75" customHeight="1" x14ac:dyDescent="0.2">
      <c r="A154" s="83" t="s">
        <v>160</v>
      </c>
      <c r="B154" s="83">
        <v>2</v>
      </c>
      <c r="C154" s="84">
        <v>903.35885780000001</v>
      </c>
      <c r="D154" s="84">
        <v>890.55026711000005</v>
      </c>
      <c r="E154" s="84">
        <v>166.44662545</v>
      </c>
      <c r="F154" s="84">
        <v>166.44662545</v>
      </c>
    </row>
    <row r="155" spans="1:6" ht="12.75" customHeight="1" x14ac:dyDescent="0.2">
      <c r="A155" s="83" t="s">
        <v>160</v>
      </c>
      <c r="B155" s="83">
        <v>3</v>
      </c>
      <c r="C155" s="84">
        <v>953.95576324000001</v>
      </c>
      <c r="D155" s="84">
        <v>940.52755839999998</v>
      </c>
      <c r="E155" s="84">
        <v>175.78753723</v>
      </c>
      <c r="F155" s="84">
        <v>175.78753723</v>
      </c>
    </row>
    <row r="156" spans="1:6" ht="12.75" customHeight="1" x14ac:dyDescent="0.2">
      <c r="A156" s="83" t="s">
        <v>160</v>
      </c>
      <c r="B156" s="83">
        <v>4</v>
      </c>
      <c r="C156" s="84">
        <v>1005.11745288</v>
      </c>
      <c r="D156" s="84">
        <v>991.19036475999997</v>
      </c>
      <c r="E156" s="84">
        <v>185.25657391999999</v>
      </c>
      <c r="F156" s="84">
        <v>185.25657391999999</v>
      </c>
    </row>
    <row r="157" spans="1:6" ht="12.75" customHeight="1" x14ac:dyDescent="0.2">
      <c r="A157" s="83" t="s">
        <v>160</v>
      </c>
      <c r="B157" s="83">
        <v>5</v>
      </c>
      <c r="C157" s="84">
        <v>999.69922555000005</v>
      </c>
      <c r="D157" s="84">
        <v>985.08274475999997</v>
      </c>
      <c r="E157" s="84">
        <v>184.11504067000001</v>
      </c>
      <c r="F157" s="84">
        <v>184.11504067000001</v>
      </c>
    </row>
    <row r="158" spans="1:6" ht="12.75" customHeight="1" x14ac:dyDescent="0.2">
      <c r="A158" s="83" t="s">
        <v>160</v>
      </c>
      <c r="B158" s="83">
        <v>6</v>
      </c>
      <c r="C158" s="84">
        <v>1004.75213468</v>
      </c>
      <c r="D158" s="84">
        <v>990.10894699000005</v>
      </c>
      <c r="E158" s="84">
        <v>185.05445356000001</v>
      </c>
      <c r="F158" s="84">
        <v>185.05445356000001</v>
      </c>
    </row>
    <row r="159" spans="1:6" ht="12.75" customHeight="1" x14ac:dyDescent="0.2">
      <c r="A159" s="83" t="s">
        <v>160</v>
      </c>
      <c r="B159" s="83">
        <v>7</v>
      </c>
      <c r="C159" s="84">
        <v>1000.6900806800001</v>
      </c>
      <c r="D159" s="84">
        <v>987.31692937000003</v>
      </c>
      <c r="E159" s="84">
        <v>184.53261674999999</v>
      </c>
      <c r="F159" s="84">
        <v>184.53261674999999</v>
      </c>
    </row>
    <row r="160" spans="1:6" ht="12.75" customHeight="1" x14ac:dyDescent="0.2">
      <c r="A160" s="83" t="s">
        <v>160</v>
      </c>
      <c r="B160" s="83">
        <v>8</v>
      </c>
      <c r="C160" s="84">
        <v>893.96010432000003</v>
      </c>
      <c r="D160" s="84">
        <v>880.81095158999995</v>
      </c>
      <c r="E160" s="84">
        <v>164.62631697</v>
      </c>
      <c r="F160" s="84">
        <v>164.62631697</v>
      </c>
    </row>
    <row r="161" spans="1:6" ht="12.75" customHeight="1" x14ac:dyDescent="0.2">
      <c r="A161" s="83" t="s">
        <v>160</v>
      </c>
      <c r="B161" s="83">
        <v>9</v>
      </c>
      <c r="C161" s="84">
        <v>796.64047453000001</v>
      </c>
      <c r="D161" s="84">
        <v>782.90408821000005</v>
      </c>
      <c r="E161" s="84">
        <v>146.32721850999999</v>
      </c>
      <c r="F161" s="84">
        <v>146.32721850999999</v>
      </c>
    </row>
    <row r="162" spans="1:6" ht="12.75" customHeight="1" x14ac:dyDescent="0.2">
      <c r="A162" s="83" t="s">
        <v>160</v>
      </c>
      <c r="B162" s="83">
        <v>10</v>
      </c>
      <c r="C162" s="84">
        <v>693.38506644999995</v>
      </c>
      <c r="D162" s="84">
        <v>680.90670857999999</v>
      </c>
      <c r="E162" s="84">
        <v>127.26358980000001</v>
      </c>
      <c r="F162" s="84">
        <v>127.26358980000001</v>
      </c>
    </row>
    <row r="163" spans="1:6" ht="12.75" customHeight="1" x14ac:dyDescent="0.2">
      <c r="A163" s="83" t="s">
        <v>160</v>
      </c>
      <c r="B163" s="83">
        <v>11</v>
      </c>
      <c r="C163" s="84">
        <v>704.75723857000003</v>
      </c>
      <c r="D163" s="84">
        <v>692.62685548000002</v>
      </c>
      <c r="E163" s="84">
        <v>129.45412185000001</v>
      </c>
      <c r="F163" s="84">
        <v>129.45412185000001</v>
      </c>
    </row>
    <row r="164" spans="1:6" ht="12.75" customHeight="1" x14ac:dyDescent="0.2">
      <c r="A164" s="83" t="s">
        <v>160</v>
      </c>
      <c r="B164" s="83">
        <v>12</v>
      </c>
      <c r="C164" s="84">
        <v>698.84418782</v>
      </c>
      <c r="D164" s="84">
        <v>687.97814860999995</v>
      </c>
      <c r="E164" s="84">
        <v>128.58526402000001</v>
      </c>
      <c r="F164" s="84">
        <v>128.58526402000001</v>
      </c>
    </row>
    <row r="165" spans="1:6" ht="12.75" customHeight="1" x14ac:dyDescent="0.2">
      <c r="A165" s="83" t="s">
        <v>160</v>
      </c>
      <c r="B165" s="83">
        <v>13</v>
      </c>
      <c r="C165" s="84">
        <v>693.70060336999995</v>
      </c>
      <c r="D165" s="84">
        <v>682.83313329999999</v>
      </c>
      <c r="E165" s="84">
        <v>127.62364459</v>
      </c>
      <c r="F165" s="84">
        <v>127.62364459</v>
      </c>
    </row>
    <row r="166" spans="1:6" ht="12.75" customHeight="1" x14ac:dyDescent="0.2">
      <c r="A166" s="83" t="s">
        <v>160</v>
      </c>
      <c r="B166" s="83">
        <v>14</v>
      </c>
      <c r="C166" s="84">
        <v>689.55281721999995</v>
      </c>
      <c r="D166" s="84">
        <v>677.99511034</v>
      </c>
      <c r="E166" s="84">
        <v>126.71940299000001</v>
      </c>
      <c r="F166" s="84">
        <v>126.71940299000001</v>
      </c>
    </row>
    <row r="167" spans="1:6" ht="12.75" customHeight="1" x14ac:dyDescent="0.2">
      <c r="A167" s="83" t="s">
        <v>160</v>
      </c>
      <c r="B167" s="83">
        <v>15</v>
      </c>
      <c r="C167" s="84">
        <v>689.16300464000005</v>
      </c>
      <c r="D167" s="84">
        <v>673.23806833000003</v>
      </c>
      <c r="E167" s="84">
        <v>125.83029698999999</v>
      </c>
      <c r="F167" s="84">
        <v>125.83029698999999</v>
      </c>
    </row>
    <row r="168" spans="1:6" ht="12.75" customHeight="1" x14ac:dyDescent="0.2">
      <c r="A168" s="83" t="s">
        <v>160</v>
      </c>
      <c r="B168" s="83">
        <v>16</v>
      </c>
      <c r="C168" s="84">
        <v>683.44001349999996</v>
      </c>
      <c r="D168" s="84">
        <v>671.63268540000001</v>
      </c>
      <c r="E168" s="84">
        <v>125.53024591</v>
      </c>
      <c r="F168" s="84">
        <v>125.53024591</v>
      </c>
    </row>
    <row r="169" spans="1:6" ht="12.75" customHeight="1" x14ac:dyDescent="0.2">
      <c r="A169" s="83" t="s">
        <v>160</v>
      </c>
      <c r="B169" s="83">
        <v>17</v>
      </c>
      <c r="C169" s="84">
        <v>676.71291785000005</v>
      </c>
      <c r="D169" s="84">
        <v>664.80858880000005</v>
      </c>
      <c r="E169" s="84">
        <v>124.25480095</v>
      </c>
      <c r="F169" s="84">
        <v>124.25480095</v>
      </c>
    </row>
    <row r="170" spans="1:6" ht="12.75" customHeight="1" x14ac:dyDescent="0.2">
      <c r="A170" s="83" t="s">
        <v>160</v>
      </c>
      <c r="B170" s="83">
        <v>18</v>
      </c>
      <c r="C170" s="84">
        <v>686.43589087999999</v>
      </c>
      <c r="D170" s="84">
        <v>673.90065184000002</v>
      </c>
      <c r="E170" s="84">
        <v>125.95413592</v>
      </c>
      <c r="F170" s="84">
        <v>125.95413592</v>
      </c>
    </row>
    <row r="171" spans="1:6" ht="12.75" customHeight="1" x14ac:dyDescent="0.2">
      <c r="A171" s="83" t="s">
        <v>160</v>
      </c>
      <c r="B171" s="83">
        <v>19</v>
      </c>
      <c r="C171" s="84">
        <v>686.44712957000002</v>
      </c>
      <c r="D171" s="84">
        <v>674.74497921</v>
      </c>
      <c r="E171" s="84">
        <v>126.11194334</v>
      </c>
      <c r="F171" s="84">
        <v>126.11194334</v>
      </c>
    </row>
    <row r="172" spans="1:6" ht="12.75" customHeight="1" x14ac:dyDescent="0.2">
      <c r="A172" s="83" t="s">
        <v>160</v>
      </c>
      <c r="B172" s="83">
        <v>20</v>
      </c>
      <c r="C172" s="84">
        <v>673.71366607000004</v>
      </c>
      <c r="D172" s="84">
        <v>662.40786928</v>
      </c>
      <c r="E172" s="84">
        <v>123.80609896999999</v>
      </c>
      <c r="F172" s="84">
        <v>123.80609896999999</v>
      </c>
    </row>
    <row r="173" spans="1:6" ht="12.75" customHeight="1" x14ac:dyDescent="0.2">
      <c r="A173" s="83" t="s">
        <v>160</v>
      </c>
      <c r="B173" s="83">
        <v>21</v>
      </c>
      <c r="C173" s="84">
        <v>678.50437118000002</v>
      </c>
      <c r="D173" s="84">
        <v>666.43577087999995</v>
      </c>
      <c r="E173" s="84">
        <v>124.55892636</v>
      </c>
      <c r="F173" s="84">
        <v>124.55892636</v>
      </c>
    </row>
    <row r="174" spans="1:6" ht="12.75" customHeight="1" x14ac:dyDescent="0.2">
      <c r="A174" s="83" t="s">
        <v>160</v>
      </c>
      <c r="B174" s="83">
        <v>22</v>
      </c>
      <c r="C174" s="84">
        <v>671.42183060000002</v>
      </c>
      <c r="D174" s="84">
        <v>659.05317290000005</v>
      </c>
      <c r="E174" s="84">
        <v>123.17909575</v>
      </c>
      <c r="F174" s="84">
        <v>123.17909575</v>
      </c>
    </row>
    <row r="175" spans="1:6" ht="12.75" customHeight="1" x14ac:dyDescent="0.2">
      <c r="A175" s="83" t="s">
        <v>160</v>
      </c>
      <c r="B175" s="83">
        <v>23</v>
      </c>
      <c r="C175" s="84">
        <v>673.48816214999999</v>
      </c>
      <c r="D175" s="84">
        <v>661.57352656</v>
      </c>
      <c r="E175" s="84">
        <v>123.65015771</v>
      </c>
      <c r="F175" s="84">
        <v>123.65015771</v>
      </c>
    </row>
    <row r="176" spans="1:6" ht="12.75" customHeight="1" x14ac:dyDescent="0.2">
      <c r="A176" s="83" t="s">
        <v>160</v>
      </c>
      <c r="B176" s="83">
        <v>24</v>
      </c>
      <c r="C176" s="84">
        <v>709.77127241999995</v>
      </c>
      <c r="D176" s="84">
        <v>697.51880516000006</v>
      </c>
      <c r="E176" s="84">
        <v>130.36844250999999</v>
      </c>
      <c r="F176" s="84">
        <v>130.36844250999999</v>
      </c>
    </row>
    <row r="177" spans="1:6" ht="12.75" customHeight="1" x14ac:dyDescent="0.2">
      <c r="A177" s="83" t="s">
        <v>161</v>
      </c>
      <c r="B177" s="83">
        <v>1</v>
      </c>
      <c r="C177" s="84">
        <v>837.65703904999998</v>
      </c>
      <c r="D177" s="84">
        <v>825.61207290000004</v>
      </c>
      <c r="E177" s="84">
        <v>154.30947419</v>
      </c>
      <c r="F177" s="84">
        <v>154.30947419</v>
      </c>
    </row>
    <row r="178" spans="1:6" ht="12.75" customHeight="1" x14ac:dyDescent="0.2">
      <c r="A178" s="83" t="s">
        <v>161</v>
      </c>
      <c r="B178" s="83">
        <v>2</v>
      </c>
      <c r="C178" s="84">
        <v>875.06269175</v>
      </c>
      <c r="D178" s="84">
        <v>862.84926499999995</v>
      </c>
      <c r="E178" s="84">
        <v>161.26922166</v>
      </c>
      <c r="F178" s="84">
        <v>161.26922166</v>
      </c>
    </row>
    <row r="179" spans="1:6" ht="12.75" customHeight="1" x14ac:dyDescent="0.2">
      <c r="A179" s="83" t="s">
        <v>161</v>
      </c>
      <c r="B179" s="83">
        <v>3</v>
      </c>
      <c r="C179" s="84">
        <v>891.13147805999995</v>
      </c>
      <c r="D179" s="84">
        <v>877.09303168999998</v>
      </c>
      <c r="E179" s="84">
        <v>163.93142613000001</v>
      </c>
      <c r="F179" s="84">
        <v>163.93142613000001</v>
      </c>
    </row>
    <row r="180" spans="1:6" ht="12.75" customHeight="1" x14ac:dyDescent="0.2">
      <c r="A180" s="83" t="s">
        <v>161</v>
      </c>
      <c r="B180" s="83">
        <v>4</v>
      </c>
      <c r="C180" s="84">
        <v>911.56913132</v>
      </c>
      <c r="D180" s="84">
        <v>898.62727047999999</v>
      </c>
      <c r="E180" s="84">
        <v>167.95624258999999</v>
      </c>
      <c r="F180" s="84">
        <v>167.95624258999999</v>
      </c>
    </row>
    <row r="181" spans="1:6" ht="12.75" customHeight="1" x14ac:dyDescent="0.2">
      <c r="A181" s="83" t="s">
        <v>161</v>
      </c>
      <c r="B181" s="83">
        <v>5</v>
      </c>
      <c r="C181" s="84">
        <v>910.84767448000002</v>
      </c>
      <c r="D181" s="84">
        <v>898.33905550999998</v>
      </c>
      <c r="E181" s="84">
        <v>167.90237432000001</v>
      </c>
      <c r="F181" s="84">
        <v>167.90237432000001</v>
      </c>
    </row>
    <row r="182" spans="1:6" ht="12.75" customHeight="1" x14ac:dyDescent="0.2">
      <c r="A182" s="83" t="s">
        <v>161</v>
      </c>
      <c r="B182" s="83">
        <v>6</v>
      </c>
      <c r="C182" s="84">
        <v>900.92391093000003</v>
      </c>
      <c r="D182" s="84">
        <v>888.37581818000001</v>
      </c>
      <c r="E182" s="84">
        <v>166.04021415</v>
      </c>
      <c r="F182" s="84">
        <v>166.04021415</v>
      </c>
    </row>
    <row r="183" spans="1:6" ht="12.75" customHeight="1" x14ac:dyDescent="0.2">
      <c r="A183" s="83" t="s">
        <v>161</v>
      </c>
      <c r="B183" s="83">
        <v>7</v>
      </c>
      <c r="C183" s="84">
        <v>881.17754480999997</v>
      </c>
      <c r="D183" s="84">
        <v>868.41876473000002</v>
      </c>
      <c r="E183" s="84">
        <v>162.31017854999999</v>
      </c>
      <c r="F183" s="84">
        <v>162.31017854999999</v>
      </c>
    </row>
    <row r="184" spans="1:6" ht="12.75" customHeight="1" x14ac:dyDescent="0.2">
      <c r="A184" s="83" t="s">
        <v>161</v>
      </c>
      <c r="B184" s="83">
        <v>8</v>
      </c>
      <c r="C184" s="84">
        <v>854.97633858999995</v>
      </c>
      <c r="D184" s="84">
        <v>840.91645582000001</v>
      </c>
      <c r="E184" s="84">
        <v>157.16991114999999</v>
      </c>
      <c r="F184" s="84">
        <v>157.16991114999999</v>
      </c>
    </row>
    <row r="185" spans="1:6" ht="12.75" customHeight="1" x14ac:dyDescent="0.2">
      <c r="A185" s="83" t="s">
        <v>161</v>
      </c>
      <c r="B185" s="83">
        <v>9</v>
      </c>
      <c r="C185" s="84">
        <v>822.12504902000001</v>
      </c>
      <c r="D185" s="84">
        <v>805.32249506000005</v>
      </c>
      <c r="E185" s="84">
        <v>150.51728875000001</v>
      </c>
      <c r="F185" s="84">
        <v>150.51728875000001</v>
      </c>
    </row>
    <row r="186" spans="1:6" ht="12.75" customHeight="1" x14ac:dyDescent="0.2">
      <c r="A186" s="83" t="s">
        <v>161</v>
      </c>
      <c r="B186" s="83">
        <v>10</v>
      </c>
      <c r="C186" s="84">
        <v>783.94052674</v>
      </c>
      <c r="D186" s="84">
        <v>766.25065889999996</v>
      </c>
      <c r="E186" s="84">
        <v>143.21464058000001</v>
      </c>
      <c r="F186" s="84">
        <v>143.21464058000001</v>
      </c>
    </row>
    <row r="187" spans="1:6" ht="12.75" customHeight="1" x14ac:dyDescent="0.2">
      <c r="A187" s="83" t="s">
        <v>161</v>
      </c>
      <c r="B187" s="83">
        <v>11</v>
      </c>
      <c r="C187" s="84">
        <v>766.49920845999998</v>
      </c>
      <c r="D187" s="84">
        <v>751.59787733999997</v>
      </c>
      <c r="E187" s="84">
        <v>140.47598995000001</v>
      </c>
      <c r="F187" s="84">
        <v>140.47598995000001</v>
      </c>
    </row>
    <row r="188" spans="1:6" ht="12.75" customHeight="1" x14ac:dyDescent="0.2">
      <c r="A188" s="83" t="s">
        <v>161</v>
      </c>
      <c r="B188" s="83">
        <v>12</v>
      </c>
      <c r="C188" s="84">
        <v>726.08448553999995</v>
      </c>
      <c r="D188" s="84">
        <v>715.39158334000001</v>
      </c>
      <c r="E188" s="84">
        <v>133.70892056</v>
      </c>
      <c r="F188" s="84">
        <v>133.70892056</v>
      </c>
    </row>
    <row r="189" spans="1:6" ht="12.75" customHeight="1" x14ac:dyDescent="0.2">
      <c r="A189" s="83" t="s">
        <v>161</v>
      </c>
      <c r="B189" s="83">
        <v>13</v>
      </c>
      <c r="C189" s="84">
        <v>691.32085230999996</v>
      </c>
      <c r="D189" s="84">
        <v>681.67120377000003</v>
      </c>
      <c r="E189" s="84">
        <v>127.40647633</v>
      </c>
      <c r="F189" s="84">
        <v>127.40647633</v>
      </c>
    </row>
    <row r="190" spans="1:6" ht="12.75" customHeight="1" x14ac:dyDescent="0.2">
      <c r="A190" s="83" t="s">
        <v>161</v>
      </c>
      <c r="B190" s="83">
        <v>14</v>
      </c>
      <c r="C190" s="84">
        <v>686.71240083999999</v>
      </c>
      <c r="D190" s="84">
        <v>676.99885377999999</v>
      </c>
      <c r="E190" s="84">
        <v>126.53319953</v>
      </c>
      <c r="F190" s="84">
        <v>126.53319953</v>
      </c>
    </row>
    <row r="191" spans="1:6" ht="12.75" customHeight="1" x14ac:dyDescent="0.2">
      <c r="A191" s="83" t="s">
        <v>161</v>
      </c>
      <c r="B191" s="83">
        <v>15</v>
      </c>
      <c r="C191" s="84">
        <v>685.63621130000001</v>
      </c>
      <c r="D191" s="84">
        <v>673.71246980000001</v>
      </c>
      <c r="E191" s="84">
        <v>125.91896411</v>
      </c>
      <c r="F191" s="84">
        <v>125.91896411</v>
      </c>
    </row>
    <row r="192" spans="1:6" ht="12.75" customHeight="1" x14ac:dyDescent="0.2">
      <c r="A192" s="83" t="s">
        <v>161</v>
      </c>
      <c r="B192" s="83">
        <v>16</v>
      </c>
      <c r="C192" s="84">
        <v>682.58505752999997</v>
      </c>
      <c r="D192" s="84">
        <v>670.81716170000004</v>
      </c>
      <c r="E192" s="84">
        <v>125.37782197999999</v>
      </c>
      <c r="F192" s="84">
        <v>125.37782197999999</v>
      </c>
    </row>
    <row r="193" spans="1:6" ht="12.75" customHeight="1" x14ac:dyDescent="0.2">
      <c r="A193" s="83" t="s">
        <v>161</v>
      </c>
      <c r="B193" s="83">
        <v>17</v>
      </c>
      <c r="C193" s="84">
        <v>680.18421092999995</v>
      </c>
      <c r="D193" s="84">
        <v>668.53566691000003</v>
      </c>
      <c r="E193" s="84">
        <v>124.95140348</v>
      </c>
      <c r="F193" s="84">
        <v>124.95140348</v>
      </c>
    </row>
    <row r="194" spans="1:6" ht="12.75" customHeight="1" x14ac:dyDescent="0.2">
      <c r="A194" s="83" t="s">
        <v>161</v>
      </c>
      <c r="B194" s="83">
        <v>18</v>
      </c>
      <c r="C194" s="84">
        <v>687.47722487999999</v>
      </c>
      <c r="D194" s="84">
        <v>675.75190144999999</v>
      </c>
      <c r="E194" s="84">
        <v>126.30014025</v>
      </c>
      <c r="F194" s="84">
        <v>126.30014025</v>
      </c>
    </row>
    <row r="195" spans="1:6" ht="12.75" customHeight="1" x14ac:dyDescent="0.2">
      <c r="A195" s="83" t="s">
        <v>161</v>
      </c>
      <c r="B195" s="83">
        <v>19</v>
      </c>
      <c r="C195" s="84">
        <v>693.87986861000002</v>
      </c>
      <c r="D195" s="84">
        <v>682.16240557000003</v>
      </c>
      <c r="E195" s="84">
        <v>127.49828348</v>
      </c>
      <c r="F195" s="84">
        <v>127.49828348</v>
      </c>
    </row>
    <row r="196" spans="1:6" ht="12.75" customHeight="1" x14ac:dyDescent="0.2">
      <c r="A196" s="83" t="s">
        <v>161</v>
      </c>
      <c r="B196" s="83">
        <v>20</v>
      </c>
      <c r="C196" s="84">
        <v>695.79956646000005</v>
      </c>
      <c r="D196" s="84">
        <v>684.23461679000002</v>
      </c>
      <c r="E196" s="84">
        <v>127.88558623</v>
      </c>
      <c r="F196" s="84">
        <v>127.88558623</v>
      </c>
    </row>
    <row r="197" spans="1:6" ht="12.75" customHeight="1" x14ac:dyDescent="0.2">
      <c r="A197" s="83" t="s">
        <v>161</v>
      </c>
      <c r="B197" s="83">
        <v>21</v>
      </c>
      <c r="C197" s="84">
        <v>697.31905914000004</v>
      </c>
      <c r="D197" s="84">
        <v>684.97846600000003</v>
      </c>
      <c r="E197" s="84">
        <v>128.02461396999999</v>
      </c>
      <c r="F197" s="84">
        <v>128.02461396999999</v>
      </c>
    </row>
    <row r="198" spans="1:6" ht="12.75" customHeight="1" x14ac:dyDescent="0.2">
      <c r="A198" s="83" t="s">
        <v>161</v>
      </c>
      <c r="B198" s="83">
        <v>22</v>
      </c>
      <c r="C198" s="84">
        <v>698.68040069999995</v>
      </c>
      <c r="D198" s="84">
        <v>686.61575744000004</v>
      </c>
      <c r="E198" s="84">
        <v>128.33062885000001</v>
      </c>
      <c r="F198" s="84">
        <v>128.33062885000001</v>
      </c>
    </row>
    <row r="199" spans="1:6" ht="12.75" customHeight="1" x14ac:dyDescent="0.2">
      <c r="A199" s="83" t="s">
        <v>161</v>
      </c>
      <c r="B199" s="83">
        <v>23</v>
      </c>
      <c r="C199" s="84">
        <v>687.89132138000002</v>
      </c>
      <c r="D199" s="84">
        <v>675.80879849999997</v>
      </c>
      <c r="E199" s="84">
        <v>126.31077449</v>
      </c>
      <c r="F199" s="84">
        <v>126.31077449</v>
      </c>
    </row>
    <row r="200" spans="1:6" ht="12.75" customHeight="1" x14ac:dyDescent="0.2">
      <c r="A200" s="83" t="s">
        <v>161</v>
      </c>
      <c r="B200" s="83">
        <v>24</v>
      </c>
      <c r="C200" s="84">
        <v>778.42023415000006</v>
      </c>
      <c r="D200" s="84">
        <v>764.77567704000001</v>
      </c>
      <c r="E200" s="84">
        <v>142.93896186000001</v>
      </c>
      <c r="F200" s="84">
        <v>142.93896186000001</v>
      </c>
    </row>
    <row r="201" spans="1:6" ht="12.75" customHeight="1" x14ac:dyDescent="0.2">
      <c r="A201" s="83" t="s">
        <v>162</v>
      </c>
      <c r="B201" s="83">
        <v>1</v>
      </c>
      <c r="C201" s="84">
        <v>812.47955314000001</v>
      </c>
      <c r="D201" s="84">
        <v>799.47027978000006</v>
      </c>
      <c r="E201" s="84">
        <v>149.42349143999999</v>
      </c>
      <c r="F201" s="84">
        <v>149.42349143999999</v>
      </c>
    </row>
    <row r="202" spans="1:6" ht="12.75" customHeight="1" x14ac:dyDescent="0.2">
      <c r="A202" s="83" t="s">
        <v>162</v>
      </c>
      <c r="B202" s="83">
        <v>2</v>
      </c>
      <c r="C202" s="84">
        <v>858.72177719000001</v>
      </c>
      <c r="D202" s="84">
        <v>846.38838625000005</v>
      </c>
      <c r="E202" s="84">
        <v>158.19263203</v>
      </c>
      <c r="F202" s="84">
        <v>158.19263203</v>
      </c>
    </row>
    <row r="203" spans="1:6" ht="12.75" customHeight="1" x14ac:dyDescent="0.2">
      <c r="A203" s="83" t="s">
        <v>162</v>
      </c>
      <c r="B203" s="83">
        <v>3</v>
      </c>
      <c r="C203" s="84">
        <v>915.75095973999998</v>
      </c>
      <c r="D203" s="84">
        <v>901.40036744999998</v>
      </c>
      <c r="E203" s="84">
        <v>168.47454307999999</v>
      </c>
      <c r="F203" s="84">
        <v>168.47454307999999</v>
      </c>
    </row>
    <row r="204" spans="1:6" ht="12.75" customHeight="1" x14ac:dyDescent="0.2">
      <c r="A204" s="83" t="s">
        <v>162</v>
      </c>
      <c r="B204" s="83">
        <v>4</v>
      </c>
      <c r="C204" s="84">
        <v>936.81337557999996</v>
      </c>
      <c r="D204" s="84">
        <v>924.00948599000003</v>
      </c>
      <c r="E204" s="84">
        <v>172.70025792000001</v>
      </c>
      <c r="F204" s="84">
        <v>172.70025792000001</v>
      </c>
    </row>
    <row r="205" spans="1:6" ht="12.75" customHeight="1" x14ac:dyDescent="0.2">
      <c r="A205" s="83" t="s">
        <v>162</v>
      </c>
      <c r="B205" s="83">
        <v>5</v>
      </c>
      <c r="C205" s="84">
        <v>904.42458240999997</v>
      </c>
      <c r="D205" s="84">
        <v>891.86172034000003</v>
      </c>
      <c r="E205" s="84">
        <v>166.69174014999999</v>
      </c>
      <c r="F205" s="84">
        <v>166.69174014999999</v>
      </c>
    </row>
    <row r="206" spans="1:6" ht="12.75" customHeight="1" x14ac:dyDescent="0.2">
      <c r="A206" s="83" t="s">
        <v>162</v>
      </c>
      <c r="B206" s="83">
        <v>6</v>
      </c>
      <c r="C206" s="84">
        <v>866.67952246000004</v>
      </c>
      <c r="D206" s="84">
        <v>854.40415916999996</v>
      </c>
      <c r="E206" s="84">
        <v>159.69080500999999</v>
      </c>
      <c r="F206" s="84">
        <v>159.69080500999999</v>
      </c>
    </row>
    <row r="207" spans="1:6" ht="12.75" customHeight="1" x14ac:dyDescent="0.2">
      <c r="A207" s="83" t="s">
        <v>162</v>
      </c>
      <c r="B207" s="83">
        <v>7</v>
      </c>
      <c r="C207" s="84">
        <v>820.02045720000001</v>
      </c>
      <c r="D207" s="84">
        <v>807.86212373000001</v>
      </c>
      <c r="E207" s="84">
        <v>150.99195327999999</v>
      </c>
      <c r="F207" s="84">
        <v>150.99195327999999</v>
      </c>
    </row>
    <row r="208" spans="1:6" ht="12.75" customHeight="1" x14ac:dyDescent="0.2">
      <c r="A208" s="83" t="s">
        <v>162</v>
      </c>
      <c r="B208" s="83">
        <v>8</v>
      </c>
      <c r="C208" s="84">
        <v>789.81210808000003</v>
      </c>
      <c r="D208" s="84">
        <v>777.31196023999996</v>
      </c>
      <c r="E208" s="84">
        <v>145.28203232999999</v>
      </c>
      <c r="F208" s="84">
        <v>145.28203232999999</v>
      </c>
    </row>
    <row r="209" spans="1:6" ht="12.75" customHeight="1" x14ac:dyDescent="0.2">
      <c r="A209" s="83" t="s">
        <v>162</v>
      </c>
      <c r="B209" s="83">
        <v>9</v>
      </c>
      <c r="C209" s="84">
        <v>737.93976866000003</v>
      </c>
      <c r="D209" s="84">
        <v>724.54005379</v>
      </c>
      <c r="E209" s="84">
        <v>135.41879825000001</v>
      </c>
      <c r="F209" s="84">
        <v>135.41879825000001</v>
      </c>
    </row>
    <row r="210" spans="1:6" ht="12.75" customHeight="1" x14ac:dyDescent="0.2">
      <c r="A210" s="83" t="s">
        <v>162</v>
      </c>
      <c r="B210" s="83">
        <v>10</v>
      </c>
      <c r="C210" s="84">
        <v>736.83647299999996</v>
      </c>
      <c r="D210" s="84">
        <v>723.77050463</v>
      </c>
      <c r="E210" s="84">
        <v>135.27496711000001</v>
      </c>
      <c r="F210" s="84">
        <v>135.27496711000001</v>
      </c>
    </row>
    <row r="211" spans="1:6" ht="12.75" customHeight="1" x14ac:dyDescent="0.2">
      <c r="A211" s="83" t="s">
        <v>162</v>
      </c>
      <c r="B211" s="83">
        <v>11</v>
      </c>
      <c r="C211" s="84">
        <v>695.10548913000002</v>
      </c>
      <c r="D211" s="84">
        <v>682.42164259000003</v>
      </c>
      <c r="E211" s="84">
        <v>127.54673569000001</v>
      </c>
      <c r="F211" s="84">
        <v>127.54673569000001</v>
      </c>
    </row>
    <row r="212" spans="1:6" ht="12.75" customHeight="1" x14ac:dyDescent="0.2">
      <c r="A212" s="83" t="s">
        <v>162</v>
      </c>
      <c r="B212" s="83">
        <v>12</v>
      </c>
      <c r="C212" s="84">
        <v>681.10643560000005</v>
      </c>
      <c r="D212" s="84">
        <v>669.45405489999996</v>
      </c>
      <c r="E212" s="84">
        <v>125.12305307</v>
      </c>
      <c r="F212" s="84">
        <v>125.12305307</v>
      </c>
    </row>
    <row r="213" spans="1:6" ht="12.75" customHeight="1" x14ac:dyDescent="0.2">
      <c r="A213" s="83" t="s">
        <v>162</v>
      </c>
      <c r="B213" s="83">
        <v>13</v>
      </c>
      <c r="C213" s="84">
        <v>613.48567334999996</v>
      </c>
      <c r="D213" s="84">
        <v>602.31925822999995</v>
      </c>
      <c r="E213" s="84">
        <v>112.57534996</v>
      </c>
      <c r="F213" s="84">
        <v>112.57534996</v>
      </c>
    </row>
    <row r="214" spans="1:6" ht="12.75" customHeight="1" x14ac:dyDescent="0.2">
      <c r="A214" s="83" t="s">
        <v>162</v>
      </c>
      <c r="B214" s="83">
        <v>14</v>
      </c>
      <c r="C214" s="84">
        <v>604.17140890999997</v>
      </c>
      <c r="D214" s="84">
        <v>592.30335991000004</v>
      </c>
      <c r="E214" s="84">
        <v>110.70334729</v>
      </c>
      <c r="F214" s="84">
        <v>110.70334729</v>
      </c>
    </row>
    <row r="215" spans="1:6" ht="12.75" customHeight="1" x14ac:dyDescent="0.2">
      <c r="A215" s="83" t="s">
        <v>162</v>
      </c>
      <c r="B215" s="83">
        <v>15</v>
      </c>
      <c r="C215" s="84">
        <v>605.52142191999997</v>
      </c>
      <c r="D215" s="84">
        <v>593.04091144999995</v>
      </c>
      <c r="E215" s="84">
        <v>110.84119797</v>
      </c>
      <c r="F215" s="84">
        <v>110.84119797</v>
      </c>
    </row>
    <row r="216" spans="1:6" ht="12.75" customHeight="1" x14ac:dyDescent="0.2">
      <c r="A216" s="83" t="s">
        <v>162</v>
      </c>
      <c r="B216" s="83">
        <v>16</v>
      </c>
      <c r="C216" s="84">
        <v>609.52754723999999</v>
      </c>
      <c r="D216" s="84">
        <v>598.63954039999999</v>
      </c>
      <c r="E216" s="84">
        <v>111.8875992</v>
      </c>
      <c r="F216" s="84">
        <v>111.8875992</v>
      </c>
    </row>
    <row r="217" spans="1:6" ht="12.75" customHeight="1" x14ac:dyDescent="0.2">
      <c r="A217" s="83" t="s">
        <v>162</v>
      </c>
      <c r="B217" s="83">
        <v>17</v>
      </c>
      <c r="C217" s="84">
        <v>593.73779508999996</v>
      </c>
      <c r="D217" s="84">
        <v>581.45319913000003</v>
      </c>
      <c r="E217" s="84">
        <v>108.67541835999999</v>
      </c>
      <c r="F217" s="84">
        <v>108.67541835999999</v>
      </c>
    </row>
    <row r="218" spans="1:6" ht="12.75" customHeight="1" x14ac:dyDescent="0.2">
      <c r="A218" s="83" t="s">
        <v>162</v>
      </c>
      <c r="B218" s="83">
        <v>18</v>
      </c>
      <c r="C218" s="84">
        <v>610.11746579999999</v>
      </c>
      <c r="D218" s="84">
        <v>598.51359234999995</v>
      </c>
      <c r="E218" s="84">
        <v>111.86405911999999</v>
      </c>
      <c r="F218" s="84">
        <v>111.86405911999999</v>
      </c>
    </row>
    <row r="219" spans="1:6" ht="12.75" customHeight="1" x14ac:dyDescent="0.2">
      <c r="A219" s="83" t="s">
        <v>162</v>
      </c>
      <c r="B219" s="83">
        <v>19</v>
      </c>
      <c r="C219" s="84">
        <v>618.94666109000002</v>
      </c>
      <c r="D219" s="84">
        <v>607.61028740999996</v>
      </c>
      <c r="E219" s="84">
        <v>113.56425983</v>
      </c>
      <c r="F219" s="84">
        <v>113.56425983</v>
      </c>
    </row>
    <row r="220" spans="1:6" ht="12.75" customHeight="1" x14ac:dyDescent="0.2">
      <c r="A220" s="83" t="s">
        <v>162</v>
      </c>
      <c r="B220" s="83">
        <v>20</v>
      </c>
      <c r="C220" s="84">
        <v>630.74409986000001</v>
      </c>
      <c r="D220" s="84">
        <v>619.29621024999994</v>
      </c>
      <c r="E220" s="84">
        <v>115.7483953</v>
      </c>
      <c r="F220" s="84">
        <v>115.7483953</v>
      </c>
    </row>
    <row r="221" spans="1:6" ht="12.75" customHeight="1" x14ac:dyDescent="0.2">
      <c r="A221" s="83" t="s">
        <v>162</v>
      </c>
      <c r="B221" s="83">
        <v>21</v>
      </c>
      <c r="C221" s="84">
        <v>643.86508667999999</v>
      </c>
      <c r="D221" s="84">
        <v>631.83878242000003</v>
      </c>
      <c r="E221" s="84">
        <v>118.09264118999999</v>
      </c>
      <c r="F221" s="84">
        <v>118.09264118999999</v>
      </c>
    </row>
    <row r="222" spans="1:6" ht="12.75" customHeight="1" x14ac:dyDescent="0.2">
      <c r="A222" s="83" t="s">
        <v>162</v>
      </c>
      <c r="B222" s="83">
        <v>22</v>
      </c>
      <c r="C222" s="84">
        <v>639.90313298000001</v>
      </c>
      <c r="D222" s="84">
        <v>627.76788176000002</v>
      </c>
      <c r="E222" s="84">
        <v>117.33177714999999</v>
      </c>
      <c r="F222" s="84">
        <v>117.33177714999999</v>
      </c>
    </row>
    <row r="223" spans="1:6" ht="12.75" customHeight="1" x14ac:dyDescent="0.2">
      <c r="A223" s="83" t="s">
        <v>162</v>
      </c>
      <c r="B223" s="83">
        <v>23</v>
      </c>
      <c r="C223" s="84">
        <v>642.07989087999999</v>
      </c>
      <c r="D223" s="84">
        <v>630.44026201999998</v>
      </c>
      <c r="E223" s="84">
        <v>117.83125337</v>
      </c>
      <c r="F223" s="84">
        <v>117.83125337</v>
      </c>
    </row>
    <row r="224" spans="1:6" ht="12.75" customHeight="1" x14ac:dyDescent="0.2">
      <c r="A224" s="83" t="s">
        <v>162</v>
      </c>
      <c r="B224" s="83">
        <v>24</v>
      </c>
      <c r="C224" s="84">
        <v>736.71935341000005</v>
      </c>
      <c r="D224" s="84">
        <v>724.15585976</v>
      </c>
      <c r="E224" s="84">
        <v>135.34699119000001</v>
      </c>
      <c r="F224" s="84">
        <v>135.34699119000001</v>
      </c>
    </row>
    <row r="225" spans="1:6" ht="12.75" customHeight="1" x14ac:dyDescent="0.2">
      <c r="A225" s="83" t="s">
        <v>163</v>
      </c>
      <c r="B225" s="83">
        <v>1</v>
      </c>
      <c r="C225" s="84">
        <v>817.09238498000002</v>
      </c>
      <c r="D225" s="84">
        <v>804.62832447000005</v>
      </c>
      <c r="E225" s="84">
        <v>150.38754610000001</v>
      </c>
      <c r="F225" s="84">
        <v>150.38754610000001</v>
      </c>
    </row>
    <row r="226" spans="1:6" ht="12.75" customHeight="1" x14ac:dyDescent="0.2">
      <c r="A226" s="83" t="s">
        <v>163</v>
      </c>
      <c r="B226" s="83">
        <v>2</v>
      </c>
      <c r="C226" s="84">
        <v>852.53763717000004</v>
      </c>
      <c r="D226" s="84">
        <v>839.43782710999994</v>
      </c>
      <c r="E226" s="84">
        <v>156.89355082</v>
      </c>
      <c r="F226" s="84">
        <v>156.89355082</v>
      </c>
    </row>
    <row r="227" spans="1:6" ht="12.75" customHeight="1" x14ac:dyDescent="0.2">
      <c r="A227" s="83" t="s">
        <v>163</v>
      </c>
      <c r="B227" s="83">
        <v>3</v>
      </c>
      <c r="C227" s="84">
        <v>887.42532355000003</v>
      </c>
      <c r="D227" s="84">
        <v>873.39835515000004</v>
      </c>
      <c r="E227" s="84">
        <v>163.24087954999999</v>
      </c>
      <c r="F227" s="84">
        <v>163.24087954999999</v>
      </c>
    </row>
    <row r="228" spans="1:6" ht="12.75" customHeight="1" x14ac:dyDescent="0.2">
      <c r="A228" s="83" t="s">
        <v>163</v>
      </c>
      <c r="B228" s="83">
        <v>4</v>
      </c>
      <c r="C228" s="84">
        <v>900.62153042</v>
      </c>
      <c r="D228" s="84">
        <v>887.46417983000003</v>
      </c>
      <c r="E228" s="84">
        <v>165.86982610000001</v>
      </c>
      <c r="F228" s="84">
        <v>165.86982610000001</v>
      </c>
    </row>
    <row r="229" spans="1:6" ht="12.75" customHeight="1" x14ac:dyDescent="0.2">
      <c r="A229" s="83" t="s">
        <v>163</v>
      </c>
      <c r="B229" s="83">
        <v>5</v>
      </c>
      <c r="C229" s="84">
        <v>875.76744492</v>
      </c>
      <c r="D229" s="84">
        <v>863.27737911999998</v>
      </c>
      <c r="E229" s="84">
        <v>161.34923753000001</v>
      </c>
      <c r="F229" s="84">
        <v>161.34923753000001</v>
      </c>
    </row>
    <row r="230" spans="1:6" ht="12.75" customHeight="1" x14ac:dyDescent="0.2">
      <c r="A230" s="83" t="s">
        <v>163</v>
      </c>
      <c r="B230" s="83">
        <v>6</v>
      </c>
      <c r="C230" s="84">
        <v>865.35150561</v>
      </c>
      <c r="D230" s="84">
        <v>851.57024707000005</v>
      </c>
      <c r="E230" s="84">
        <v>159.16113799999999</v>
      </c>
      <c r="F230" s="84">
        <v>159.16113799999999</v>
      </c>
    </row>
    <row r="231" spans="1:6" ht="12.75" customHeight="1" x14ac:dyDescent="0.2">
      <c r="A231" s="83" t="s">
        <v>163</v>
      </c>
      <c r="B231" s="83">
        <v>7</v>
      </c>
      <c r="C231" s="84">
        <v>839.35131794999995</v>
      </c>
      <c r="D231" s="84">
        <v>827.06514741000001</v>
      </c>
      <c r="E231" s="84">
        <v>154.58105835999999</v>
      </c>
      <c r="F231" s="84">
        <v>154.58105835999999</v>
      </c>
    </row>
    <row r="232" spans="1:6" ht="12.75" customHeight="1" x14ac:dyDescent="0.2">
      <c r="A232" s="83" t="s">
        <v>163</v>
      </c>
      <c r="B232" s="83">
        <v>8</v>
      </c>
      <c r="C232" s="84">
        <v>830.78462122999997</v>
      </c>
      <c r="D232" s="84">
        <v>818.46892861000003</v>
      </c>
      <c r="E232" s="84">
        <v>152.97439822000001</v>
      </c>
      <c r="F232" s="84">
        <v>152.97439822000001</v>
      </c>
    </row>
    <row r="233" spans="1:6" ht="12.75" customHeight="1" x14ac:dyDescent="0.2">
      <c r="A233" s="83" t="s">
        <v>163</v>
      </c>
      <c r="B233" s="83">
        <v>9</v>
      </c>
      <c r="C233" s="84">
        <v>784.29650824999999</v>
      </c>
      <c r="D233" s="84">
        <v>770.71800962999998</v>
      </c>
      <c r="E233" s="84">
        <v>144.04960238000001</v>
      </c>
      <c r="F233" s="84">
        <v>144.04960238000001</v>
      </c>
    </row>
    <row r="234" spans="1:6" ht="12.75" customHeight="1" x14ac:dyDescent="0.2">
      <c r="A234" s="83" t="s">
        <v>163</v>
      </c>
      <c r="B234" s="83">
        <v>10</v>
      </c>
      <c r="C234" s="84">
        <v>772.80451868</v>
      </c>
      <c r="D234" s="84">
        <v>760.35081843</v>
      </c>
      <c r="E234" s="84">
        <v>142.11194197</v>
      </c>
      <c r="F234" s="84">
        <v>142.11194197</v>
      </c>
    </row>
    <row r="235" spans="1:6" ht="12.75" customHeight="1" x14ac:dyDescent="0.2">
      <c r="A235" s="83" t="s">
        <v>163</v>
      </c>
      <c r="B235" s="83">
        <v>11</v>
      </c>
      <c r="C235" s="84">
        <v>754.91363138999998</v>
      </c>
      <c r="D235" s="84">
        <v>742.88342326999998</v>
      </c>
      <c r="E235" s="84">
        <v>138.84723127999999</v>
      </c>
      <c r="F235" s="84">
        <v>138.84723127999999</v>
      </c>
    </row>
    <row r="236" spans="1:6" ht="12.75" customHeight="1" x14ac:dyDescent="0.2">
      <c r="A236" s="83" t="s">
        <v>163</v>
      </c>
      <c r="B236" s="83">
        <v>12</v>
      </c>
      <c r="C236" s="84">
        <v>694.68025915999999</v>
      </c>
      <c r="D236" s="84">
        <v>684.08612224000001</v>
      </c>
      <c r="E236" s="84">
        <v>127.85783214</v>
      </c>
      <c r="F236" s="84">
        <v>127.85783214</v>
      </c>
    </row>
    <row r="237" spans="1:6" ht="12.75" customHeight="1" x14ac:dyDescent="0.2">
      <c r="A237" s="83" t="s">
        <v>163</v>
      </c>
      <c r="B237" s="83">
        <v>13</v>
      </c>
      <c r="C237" s="84">
        <v>632.57046203000004</v>
      </c>
      <c r="D237" s="84">
        <v>621.59395420999999</v>
      </c>
      <c r="E237" s="84">
        <v>116.17785082</v>
      </c>
      <c r="F237" s="84">
        <v>116.17785082</v>
      </c>
    </row>
    <row r="238" spans="1:6" ht="12.75" customHeight="1" x14ac:dyDescent="0.2">
      <c r="A238" s="83" t="s">
        <v>163</v>
      </c>
      <c r="B238" s="83">
        <v>14</v>
      </c>
      <c r="C238" s="84">
        <v>630.99600868000005</v>
      </c>
      <c r="D238" s="84">
        <v>619.23913662999996</v>
      </c>
      <c r="E238" s="84">
        <v>115.73772805999999</v>
      </c>
      <c r="F238" s="84">
        <v>115.73772805999999</v>
      </c>
    </row>
    <row r="239" spans="1:6" ht="12.75" customHeight="1" x14ac:dyDescent="0.2">
      <c r="A239" s="83" t="s">
        <v>163</v>
      </c>
      <c r="B239" s="83">
        <v>15</v>
      </c>
      <c r="C239" s="84">
        <v>635.64067467999996</v>
      </c>
      <c r="D239" s="84">
        <v>620.52082825000002</v>
      </c>
      <c r="E239" s="84">
        <v>115.97728022</v>
      </c>
      <c r="F239" s="84">
        <v>115.97728022</v>
      </c>
    </row>
    <row r="240" spans="1:6" ht="12.75" customHeight="1" x14ac:dyDescent="0.2">
      <c r="A240" s="83" t="s">
        <v>163</v>
      </c>
      <c r="B240" s="83">
        <v>16</v>
      </c>
      <c r="C240" s="84">
        <v>637.69870835999996</v>
      </c>
      <c r="D240" s="84">
        <v>625.97562230000005</v>
      </c>
      <c r="E240" s="84">
        <v>116.99679826000001</v>
      </c>
      <c r="F240" s="84">
        <v>116.99679826000001</v>
      </c>
    </row>
    <row r="241" spans="1:6" ht="12.75" customHeight="1" x14ac:dyDescent="0.2">
      <c r="A241" s="83" t="s">
        <v>163</v>
      </c>
      <c r="B241" s="83">
        <v>17</v>
      </c>
      <c r="C241" s="84">
        <v>626.25015212000005</v>
      </c>
      <c r="D241" s="84">
        <v>614.98204123999994</v>
      </c>
      <c r="E241" s="84">
        <v>114.94206364</v>
      </c>
      <c r="F241" s="84">
        <v>114.94206364</v>
      </c>
    </row>
    <row r="242" spans="1:6" ht="12.75" customHeight="1" x14ac:dyDescent="0.2">
      <c r="A242" s="83" t="s">
        <v>163</v>
      </c>
      <c r="B242" s="83">
        <v>18</v>
      </c>
      <c r="C242" s="84">
        <v>625.99006412999995</v>
      </c>
      <c r="D242" s="84">
        <v>614.67246408000005</v>
      </c>
      <c r="E242" s="84">
        <v>114.8842027</v>
      </c>
      <c r="F242" s="84">
        <v>114.8842027</v>
      </c>
    </row>
    <row r="243" spans="1:6" ht="12.75" customHeight="1" x14ac:dyDescent="0.2">
      <c r="A243" s="83" t="s">
        <v>163</v>
      </c>
      <c r="B243" s="83">
        <v>19</v>
      </c>
      <c r="C243" s="84">
        <v>632.44659077999995</v>
      </c>
      <c r="D243" s="84">
        <v>620.69354295000005</v>
      </c>
      <c r="E243" s="84">
        <v>116.00956114</v>
      </c>
      <c r="F243" s="84">
        <v>116.00956114</v>
      </c>
    </row>
    <row r="244" spans="1:6" ht="12.75" customHeight="1" x14ac:dyDescent="0.2">
      <c r="A244" s="83" t="s">
        <v>163</v>
      </c>
      <c r="B244" s="83">
        <v>20</v>
      </c>
      <c r="C244" s="84">
        <v>648.67268275000004</v>
      </c>
      <c r="D244" s="84">
        <v>636.06495503999997</v>
      </c>
      <c r="E244" s="84">
        <v>118.88252605</v>
      </c>
      <c r="F244" s="84">
        <v>118.88252605</v>
      </c>
    </row>
    <row r="245" spans="1:6" ht="12.75" customHeight="1" x14ac:dyDescent="0.2">
      <c r="A245" s="83" t="s">
        <v>163</v>
      </c>
      <c r="B245" s="83">
        <v>21</v>
      </c>
      <c r="C245" s="84">
        <v>644.27930407999997</v>
      </c>
      <c r="D245" s="84">
        <v>632.22692126000004</v>
      </c>
      <c r="E245" s="84">
        <v>118.16518556</v>
      </c>
      <c r="F245" s="84">
        <v>118.16518556</v>
      </c>
    </row>
    <row r="246" spans="1:6" ht="12.75" customHeight="1" x14ac:dyDescent="0.2">
      <c r="A246" s="83" t="s">
        <v>163</v>
      </c>
      <c r="B246" s="83">
        <v>22</v>
      </c>
      <c r="C246" s="84">
        <v>639.23236234000001</v>
      </c>
      <c r="D246" s="84">
        <v>627.05306021000001</v>
      </c>
      <c r="E246" s="84">
        <v>117.19817476999999</v>
      </c>
      <c r="F246" s="84">
        <v>117.19817476999999</v>
      </c>
    </row>
    <row r="247" spans="1:6" ht="12.75" customHeight="1" x14ac:dyDescent="0.2">
      <c r="A247" s="83" t="s">
        <v>163</v>
      </c>
      <c r="B247" s="83">
        <v>23</v>
      </c>
      <c r="C247" s="84">
        <v>661.08552866000002</v>
      </c>
      <c r="D247" s="84">
        <v>648.61714401999996</v>
      </c>
      <c r="E247" s="84">
        <v>121.22856935999999</v>
      </c>
      <c r="F247" s="84">
        <v>121.22856935999999</v>
      </c>
    </row>
    <row r="248" spans="1:6" ht="12.75" customHeight="1" x14ac:dyDescent="0.2">
      <c r="A248" s="83" t="s">
        <v>163</v>
      </c>
      <c r="B248" s="83">
        <v>24</v>
      </c>
      <c r="C248" s="84">
        <v>761.60419038999999</v>
      </c>
      <c r="D248" s="84">
        <v>748.32278482000004</v>
      </c>
      <c r="E248" s="84">
        <v>139.86386494000001</v>
      </c>
      <c r="F248" s="84">
        <v>139.86386494000001</v>
      </c>
    </row>
    <row r="249" spans="1:6" ht="12.75" customHeight="1" x14ac:dyDescent="0.2">
      <c r="A249" s="83" t="s">
        <v>164</v>
      </c>
      <c r="B249" s="83">
        <v>1</v>
      </c>
      <c r="C249" s="84">
        <v>778.15543395999998</v>
      </c>
      <c r="D249" s="84">
        <v>766.43977783000003</v>
      </c>
      <c r="E249" s="84">
        <v>143.2499875</v>
      </c>
      <c r="F249" s="84">
        <v>143.2499875</v>
      </c>
    </row>
    <row r="250" spans="1:6" ht="12.75" customHeight="1" x14ac:dyDescent="0.2">
      <c r="A250" s="83" t="s">
        <v>164</v>
      </c>
      <c r="B250" s="83">
        <v>2</v>
      </c>
      <c r="C250" s="84">
        <v>828.15434578999998</v>
      </c>
      <c r="D250" s="84">
        <v>815.8699891</v>
      </c>
      <c r="E250" s="84">
        <v>152.48864832000001</v>
      </c>
      <c r="F250" s="84">
        <v>152.48864832000001</v>
      </c>
    </row>
    <row r="251" spans="1:6" ht="12.75" customHeight="1" x14ac:dyDescent="0.2">
      <c r="A251" s="83" t="s">
        <v>164</v>
      </c>
      <c r="B251" s="83">
        <v>3</v>
      </c>
      <c r="C251" s="84">
        <v>851.43625152000004</v>
      </c>
      <c r="D251" s="84">
        <v>837.49647659000004</v>
      </c>
      <c r="E251" s="84">
        <v>156.53070635</v>
      </c>
      <c r="F251" s="84">
        <v>156.53070635</v>
      </c>
    </row>
    <row r="252" spans="1:6" ht="12.75" customHeight="1" x14ac:dyDescent="0.2">
      <c r="A252" s="83" t="s">
        <v>164</v>
      </c>
      <c r="B252" s="83">
        <v>4</v>
      </c>
      <c r="C252" s="84">
        <v>860.25413395999999</v>
      </c>
      <c r="D252" s="84">
        <v>847.48319934999995</v>
      </c>
      <c r="E252" s="84">
        <v>158.39725601999999</v>
      </c>
      <c r="F252" s="84">
        <v>158.39725601999999</v>
      </c>
    </row>
    <row r="253" spans="1:6" ht="12.75" customHeight="1" x14ac:dyDescent="0.2">
      <c r="A253" s="83" t="s">
        <v>164</v>
      </c>
      <c r="B253" s="83">
        <v>5</v>
      </c>
      <c r="C253" s="84">
        <v>861.58817077000003</v>
      </c>
      <c r="D253" s="84">
        <v>849.17077702999995</v>
      </c>
      <c r="E253" s="84">
        <v>158.71266954999999</v>
      </c>
      <c r="F253" s="84">
        <v>158.71266954999999</v>
      </c>
    </row>
    <row r="254" spans="1:6" ht="12.75" customHeight="1" x14ac:dyDescent="0.2">
      <c r="A254" s="83" t="s">
        <v>164</v>
      </c>
      <c r="B254" s="83">
        <v>6</v>
      </c>
      <c r="C254" s="84">
        <v>839.70686864000004</v>
      </c>
      <c r="D254" s="84">
        <v>827.35072190000005</v>
      </c>
      <c r="E254" s="84">
        <v>154.63443312000001</v>
      </c>
      <c r="F254" s="84">
        <v>154.63443312000001</v>
      </c>
    </row>
    <row r="255" spans="1:6" ht="12.75" customHeight="1" x14ac:dyDescent="0.2">
      <c r="A255" s="83" t="s">
        <v>164</v>
      </c>
      <c r="B255" s="83">
        <v>7</v>
      </c>
      <c r="C255" s="84">
        <v>792.13820819</v>
      </c>
      <c r="D255" s="84">
        <v>780.35859253000001</v>
      </c>
      <c r="E255" s="84">
        <v>145.85145742</v>
      </c>
      <c r="F255" s="84">
        <v>145.85145742</v>
      </c>
    </row>
    <row r="256" spans="1:6" ht="12.75" customHeight="1" x14ac:dyDescent="0.2">
      <c r="A256" s="83" t="s">
        <v>164</v>
      </c>
      <c r="B256" s="83">
        <v>8</v>
      </c>
      <c r="C256" s="84">
        <v>748.72742467</v>
      </c>
      <c r="D256" s="84">
        <v>736.87428152999996</v>
      </c>
      <c r="E256" s="84">
        <v>137.72410393000001</v>
      </c>
      <c r="F256" s="84">
        <v>137.72410393000001</v>
      </c>
    </row>
    <row r="257" spans="1:6" ht="12.75" customHeight="1" x14ac:dyDescent="0.2">
      <c r="A257" s="83" t="s">
        <v>164</v>
      </c>
      <c r="B257" s="83">
        <v>9</v>
      </c>
      <c r="C257" s="84">
        <v>728.20578566999995</v>
      </c>
      <c r="D257" s="84">
        <v>716.03240557000004</v>
      </c>
      <c r="E257" s="84">
        <v>133.82869224000001</v>
      </c>
      <c r="F257" s="84">
        <v>133.82869224000001</v>
      </c>
    </row>
    <row r="258" spans="1:6" ht="12.75" customHeight="1" x14ac:dyDescent="0.2">
      <c r="A258" s="83" t="s">
        <v>164</v>
      </c>
      <c r="B258" s="83">
        <v>10</v>
      </c>
      <c r="C258" s="84">
        <v>736.64134043000001</v>
      </c>
      <c r="D258" s="84">
        <v>723.84600945</v>
      </c>
      <c r="E258" s="84">
        <v>135.2890792</v>
      </c>
      <c r="F258" s="84">
        <v>135.2890792</v>
      </c>
    </row>
    <row r="259" spans="1:6" ht="12.75" customHeight="1" x14ac:dyDescent="0.2">
      <c r="A259" s="83" t="s">
        <v>164</v>
      </c>
      <c r="B259" s="83">
        <v>11</v>
      </c>
      <c r="C259" s="84">
        <v>742.29194714000005</v>
      </c>
      <c r="D259" s="84">
        <v>729.41031513999997</v>
      </c>
      <c r="E259" s="84">
        <v>136.3290653</v>
      </c>
      <c r="F259" s="84">
        <v>136.3290653</v>
      </c>
    </row>
    <row r="260" spans="1:6" ht="12.75" customHeight="1" x14ac:dyDescent="0.2">
      <c r="A260" s="83" t="s">
        <v>164</v>
      </c>
      <c r="B260" s="83">
        <v>12</v>
      </c>
      <c r="C260" s="84">
        <v>694.00780342999997</v>
      </c>
      <c r="D260" s="84">
        <v>682.87079434999998</v>
      </c>
      <c r="E260" s="84">
        <v>127.63068355999999</v>
      </c>
      <c r="F260" s="84">
        <v>127.63068355999999</v>
      </c>
    </row>
    <row r="261" spans="1:6" ht="12.75" customHeight="1" x14ac:dyDescent="0.2">
      <c r="A261" s="83" t="s">
        <v>164</v>
      </c>
      <c r="B261" s="83">
        <v>13</v>
      </c>
      <c r="C261" s="84">
        <v>615.44592334000004</v>
      </c>
      <c r="D261" s="84">
        <v>604.73299651000002</v>
      </c>
      <c r="E261" s="84">
        <v>113.02648517999999</v>
      </c>
      <c r="F261" s="84">
        <v>113.02648517999999</v>
      </c>
    </row>
    <row r="262" spans="1:6" ht="12.75" customHeight="1" x14ac:dyDescent="0.2">
      <c r="A262" s="83" t="s">
        <v>164</v>
      </c>
      <c r="B262" s="83">
        <v>14</v>
      </c>
      <c r="C262" s="84">
        <v>602.51310822000005</v>
      </c>
      <c r="D262" s="84">
        <v>591.14305910999997</v>
      </c>
      <c r="E262" s="84">
        <v>110.48648344999999</v>
      </c>
      <c r="F262" s="84">
        <v>110.48648344999999</v>
      </c>
    </row>
    <row r="263" spans="1:6" ht="12.75" customHeight="1" x14ac:dyDescent="0.2">
      <c r="A263" s="83" t="s">
        <v>164</v>
      </c>
      <c r="B263" s="83">
        <v>15</v>
      </c>
      <c r="C263" s="84">
        <v>603.23116470000002</v>
      </c>
      <c r="D263" s="84">
        <v>593.02484806999996</v>
      </c>
      <c r="E263" s="84">
        <v>110.83819568</v>
      </c>
      <c r="F263" s="84">
        <v>110.83819568</v>
      </c>
    </row>
    <row r="264" spans="1:6" ht="12.75" customHeight="1" x14ac:dyDescent="0.2">
      <c r="A264" s="83" t="s">
        <v>164</v>
      </c>
      <c r="B264" s="83">
        <v>16</v>
      </c>
      <c r="C264" s="84">
        <v>611.41775468000003</v>
      </c>
      <c r="D264" s="84">
        <v>600.27223823999998</v>
      </c>
      <c r="E264" s="84">
        <v>112.19275553</v>
      </c>
      <c r="F264" s="84">
        <v>112.19275553</v>
      </c>
    </row>
    <row r="265" spans="1:6" ht="12.75" customHeight="1" x14ac:dyDescent="0.2">
      <c r="A265" s="83" t="s">
        <v>164</v>
      </c>
      <c r="B265" s="83">
        <v>17</v>
      </c>
      <c r="C265" s="84">
        <v>602.88334363000001</v>
      </c>
      <c r="D265" s="84">
        <v>591.80078163999997</v>
      </c>
      <c r="E265" s="84">
        <v>110.60941384</v>
      </c>
      <c r="F265" s="84">
        <v>110.60941384</v>
      </c>
    </row>
    <row r="266" spans="1:6" ht="12.75" customHeight="1" x14ac:dyDescent="0.2">
      <c r="A266" s="83" t="s">
        <v>164</v>
      </c>
      <c r="B266" s="83">
        <v>18</v>
      </c>
      <c r="C266" s="84">
        <v>597.92642453999997</v>
      </c>
      <c r="D266" s="84">
        <v>586.96390412999995</v>
      </c>
      <c r="E266" s="84">
        <v>109.70538633</v>
      </c>
      <c r="F266" s="84">
        <v>109.70538633</v>
      </c>
    </row>
    <row r="267" spans="1:6" ht="12.75" customHeight="1" x14ac:dyDescent="0.2">
      <c r="A267" s="83" t="s">
        <v>164</v>
      </c>
      <c r="B267" s="83">
        <v>19</v>
      </c>
      <c r="C267" s="84">
        <v>600.72130384000002</v>
      </c>
      <c r="D267" s="84">
        <v>589.61651890999997</v>
      </c>
      <c r="E267" s="84">
        <v>110.20116831999999</v>
      </c>
      <c r="F267" s="84">
        <v>110.20116831999999</v>
      </c>
    </row>
    <row r="268" spans="1:6" ht="12.75" customHeight="1" x14ac:dyDescent="0.2">
      <c r="A268" s="83" t="s">
        <v>164</v>
      </c>
      <c r="B268" s="83">
        <v>20</v>
      </c>
      <c r="C268" s="84">
        <v>621.50934904999997</v>
      </c>
      <c r="D268" s="84">
        <v>609.01782986000001</v>
      </c>
      <c r="E268" s="84">
        <v>113.82733390999999</v>
      </c>
      <c r="F268" s="84">
        <v>113.82733390999999</v>
      </c>
    </row>
    <row r="269" spans="1:6" ht="12.75" customHeight="1" x14ac:dyDescent="0.2">
      <c r="A269" s="83" t="s">
        <v>164</v>
      </c>
      <c r="B269" s="83">
        <v>21</v>
      </c>
      <c r="C269" s="84">
        <v>634.14283493000005</v>
      </c>
      <c r="D269" s="84">
        <v>621.86856760000001</v>
      </c>
      <c r="E269" s="84">
        <v>116.22917692</v>
      </c>
      <c r="F269" s="84">
        <v>116.22917692</v>
      </c>
    </row>
    <row r="270" spans="1:6" ht="12.75" customHeight="1" x14ac:dyDescent="0.2">
      <c r="A270" s="83" t="s">
        <v>164</v>
      </c>
      <c r="B270" s="83">
        <v>22</v>
      </c>
      <c r="C270" s="84">
        <v>625.66299216000004</v>
      </c>
      <c r="D270" s="84">
        <v>612.91384902000004</v>
      </c>
      <c r="E270" s="84">
        <v>114.55551205</v>
      </c>
      <c r="F270" s="84">
        <v>114.55551205</v>
      </c>
    </row>
    <row r="271" spans="1:6" ht="12.75" customHeight="1" x14ac:dyDescent="0.2">
      <c r="A271" s="83" t="s">
        <v>164</v>
      </c>
      <c r="B271" s="83">
        <v>23</v>
      </c>
      <c r="C271" s="84">
        <v>634.45999230999996</v>
      </c>
      <c r="D271" s="84">
        <v>626.72790536000002</v>
      </c>
      <c r="E271" s="84">
        <v>117.13740231</v>
      </c>
      <c r="F271" s="84">
        <v>117.13740231</v>
      </c>
    </row>
    <row r="272" spans="1:6" ht="12.75" customHeight="1" x14ac:dyDescent="0.2">
      <c r="A272" s="83" t="s">
        <v>164</v>
      </c>
      <c r="B272" s="83">
        <v>24</v>
      </c>
      <c r="C272" s="84">
        <v>726.50387158000001</v>
      </c>
      <c r="D272" s="84">
        <v>713.31236142</v>
      </c>
      <c r="E272" s="84">
        <v>133.32030749</v>
      </c>
      <c r="F272" s="84">
        <v>133.32030749</v>
      </c>
    </row>
    <row r="273" spans="1:6" ht="12.75" customHeight="1" x14ac:dyDescent="0.2">
      <c r="A273" s="83" t="s">
        <v>165</v>
      </c>
      <c r="B273" s="83">
        <v>1</v>
      </c>
      <c r="C273" s="84">
        <v>787.05252911000002</v>
      </c>
      <c r="D273" s="84">
        <v>773.86262675</v>
      </c>
      <c r="E273" s="84">
        <v>144.63734113000001</v>
      </c>
      <c r="F273" s="84">
        <v>144.63734113000001</v>
      </c>
    </row>
    <row r="274" spans="1:6" ht="12.75" customHeight="1" x14ac:dyDescent="0.2">
      <c r="A274" s="83" t="s">
        <v>165</v>
      </c>
      <c r="B274" s="83">
        <v>2</v>
      </c>
      <c r="C274" s="84">
        <v>806.40094327999998</v>
      </c>
      <c r="D274" s="84">
        <v>794.54761766000001</v>
      </c>
      <c r="E274" s="84">
        <v>148.50343051999999</v>
      </c>
      <c r="F274" s="84">
        <v>148.50343051999999</v>
      </c>
    </row>
    <row r="275" spans="1:6" ht="12.75" customHeight="1" x14ac:dyDescent="0.2">
      <c r="A275" s="83" t="s">
        <v>165</v>
      </c>
      <c r="B275" s="83">
        <v>3</v>
      </c>
      <c r="C275" s="84">
        <v>821.25493832999996</v>
      </c>
      <c r="D275" s="84">
        <v>807.69226332999995</v>
      </c>
      <c r="E275" s="84">
        <v>150.96020583999999</v>
      </c>
      <c r="F275" s="84">
        <v>150.96020583999999</v>
      </c>
    </row>
    <row r="276" spans="1:6" ht="12.75" customHeight="1" x14ac:dyDescent="0.2">
      <c r="A276" s="83" t="s">
        <v>165</v>
      </c>
      <c r="B276" s="83">
        <v>4</v>
      </c>
      <c r="C276" s="84">
        <v>843.93505694999999</v>
      </c>
      <c r="D276" s="84">
        <v>831.59670914000003</v>
      </c>
      <c r="E276" s="84">
        <v>155.42802139</v>
      </c>
      <c r="F276" s="84">
        <v>155.42802139</v>
      </c>
    </row>
    <row r="277" spans="1:6" ht="12.75" customHeight="1" x14ac:dyDescent="0.2">
      <c r="A277" s="83" t="s">
        <v>165</v>
      </c>
      <c r="B277" s="83">
        <v>5</v>
      </c>
      <c r="C277" s="84">
        <v>848.09552343999997</v>
      </c>
      <c r="D277" s="84">
        <v>836.01987822000001</v>
      </c>
      <c r="E277" s="84">
        <v>156.25472550999999</v>
      </c>
      <c r="F277" s="84">
        <v>156.25472550999999</v>
      </c>
    </row>
    <row r="278" spans="1:6" ht="12.75" customHeight="1" x14ac:dyDescent="0.2">
      <c r="A278" s="83" t="s">
        <v>165</v>
      </c>
      <c r="B278" s="83">
        <v>6</v>
      </c>
      <c r="C278" s="84">
        <v>830.81351967000001</v>
      </c>
      <c r="D278" s="84">
        <v>818.66542233999996</v>
      </c>
      <c r="E278" s="84">
        <v>153.01112352000001</v>
      </c>
      <c r="F278" s="84">
        <v>153.01112352000001</v>
      </c>
    </row>
    <row r="279" spans="1:6" ht="12.75" customHeight="1" x14ac:dyDescent="0.2">
      <c r="A279" s="83" t="s">
        <v>165</v>
      </c>
      <c r="B279" s="83">
        <v>7</v>
      </c>
      <c r="C279" s="84">
        <v>779.12225315000001</v>
      </c>
      <c r="D279" s="84">
        <v>767.50122118000002</v>
      </c>
      <c r="E279" s="84">
        <v>143.44837457</v>
      </c>
      <c r="F279" s="84">
        <v>143.44837457</v>
      </c>
    </row>
    <row r="280" spans="1:6" ht="12.75" customHeight="1" x14ac:dyDescent="0.2">
      <c r="A280" s="83" t="s">
        <v>165</v>
      </c>
      <c r="B280" s="83">
        <v>8</v>
      </c>
      <c r="C280" s="84">
        <v>724.39136212000005</v>
      </c>
      <c r="D280" s="84">
        <v>712.88837611999998</v>
      </c>
      <c r="E280" s="84">
        <v>133.24106330999999</v>
      </c>
      <c r="F280" s="84">
        <v>133.24106330999999</v>
      </c>
    </row>
    <row r="281" spans="1:6" ht="12.75" customHeight="1" x14ac:dyDescent="0.2">
      <c r="A281" s="83" t="s">
        <v>165</v>
      </c>
      <c r="B281" s="83">
        <v>9</v>
      </c>
      <c r="C281" s="84">
        <v>687.08057230999998</v>
      </c>
      <c r="D281" s="84">
        <v>674.92865549999999</v>
      </c>
      <c r="E281" s="84">
        <v>126.14627301</v>
      </c>
      <c r="F281" s="84">
        <v>126.14627301</v>
      </c>
    </row>
    <row r="282" spans="1:6" ht="12.75" customHeight="1" x14ac:dyDescent="0.2">
      <c r="A282" s="83" t="s">
        <v>165</v>
      </c>
      <c r="B282" s="83">
        <v>10</v>
      </c>
      <c r="C282" s="84">
        <v>680.74926139000002</v>
      </c>
      <c r="D282" s="84">
        <v>668.52413910999996</v>
      </c>
      <c r="E282" s="84">
        <v>124.9492489</v>
      </c>
      <c r="F282" s="84">
        <v>124.9492489</v>
      </c>
    </row>
    <row r="283" spans="1:6" ht="12.75" customHeight="1" x14ac:dyDescent="0.2">
      <c r="A283" s="83" t="s">
        <v>165</v>
      </c>
      <c r="B283" s="83">
        <v>11</v>
      </c>
      <c r="C283" s="84">
        <v>714.05075120000004</v>
      </c>
      <c r="D283" s="84">
        <v>701.31161755999995</v>
      </c>
      <c r="E283" s="84">
        <v>131.07733099000001</v>
      </c>
      <c r="F283" s="84">
        <v>131.07733099000001</v>
      </c>
    </row>
    <row r="284" spans="1:6" ht="12.75" customHeight="1" x14ac:dyDescent="0.2">
      <c r="A284" s="83" t="s">
        <v>165</v>
      </c>
      <c r="B284" s="83">
        <v>12</v>
      </c>
      <c r="C284" s="84">
        <v>671.67253718999996</v>
      </c>
      <c r="D284" s="84">
        <v>661.43680019999999</v>
      </c>
      <c r="E284" s="84">
        <v>123.62460313</v>
      </c>
      <c r="F284" s="84">
        <v>123.62460313</v>
      </c>
    </row>
    <row r="285" spans="1:6" ht="12.75" customHeight="1" x14ac:dyDescent="0.2">
      <c r="A285" s="83" t="s">
        <v>165</v>
      </c>
      <c r="B285" s="83">
        <v>13</v>
      </c>
      <c r="C285" s="84">
        <v>623.08800643999996</v>
      </c>
      <c r="D285" s="84">
        <v>613.24383192000005</v>
      </c>
      <c r="E285" s="84">
        <v>114.61718689</v>
      </c>
      <c r="F285" s="84">
        <v>114.61718689</v>
      </c>
    </row>
    <row r="286" spans="1:6" ht="12.75" customHeight="1" x14ac:dyDescent="0.2">
      <c r="A286" s="83" t="s">
        <v>165</v>
      </c>
      <c r="B286" s="83">
        <v>14</v>
      </c>
      <c r="C286" s="84">
        <v>604.41537836999998</v>
      </c>
      <c r="D286" s="84">
        <v>594.10327383000003</v>
      </c>
      <c r="E286" s="84">
        <v>111.03975681999999</v>
      </c>
      <c r="F286" s="84">
        <v>111.03975681999999</v>
      </c>
    </row>
    <row r="287" spans="1:6" ht="12.75" customHeight="1" x14ac:dyDescent="0.2">
      <c r="A287" s="83" t="s">
        <v>165</v>
      </c>
      <c r="B287" s="83">
        <v>15</v>
      </c>
      <c r="C287" s="84">
        <v>607.08079381000005</v>
      </c>
      <c r="D287" s="84">
        <v>591.18617374999997</v>
      </c>
      <c r="E287" s="84">
        <v>110.49454170999999</v>
      </c>
      <c r="F287" s="84">
        <v>110.49454170999999</v>
      </c>
    </row>
    <row r="288" spans="1:6" ht="12.75" customHeight="1" x14ac:dyDescent="0.2">
      <c r="A288" s="83" t="s">
        <v>165</v>
      </c>
      <c r="B288" s="83">
        <v>16</v>
      </c>
      <c r="C288" s="84">
        <v>600.94816488000004</v>
      </c>
      <c r="D288" s="84">
        <v>589.53085976</v>
      </c>
      <c r="E288" s="84">
        <v>110.18515834999999</v>
      </c>
      <c r="F288" s="84">
        <v>110.18515834999999</v>
      </c>
    </row>
    <row r="289" spans="1:6" ht="12.75" customHeight="1" x14ac:dyDescent="0.2">
      <c r="A289" s="83" t="s">
        <v>165</v>
      </c>
      <c r="B289" s="83">
        <v>17</v>
      </c>
      <c r="C289" s="84">
        <v>593.99254673999997</v>
      </c>
      <c r="D289" s="84">
        <v>583.12033530999997</v>
      </c>
      <c r="E289" s="84">
        <v>108.98701131999999</v>
      </c>
      <c r="F289" s="84">
        <v>108.98701131999999</v>
      </c>
    </row>
    <row r="290" spans="1:6" ht="12.75" customHeight="1" x14ac:dyDescent="0.2">
      <c r="A290" s="83" t="s">
        <v>165</v>
      </c>
      <c r="B290" s="83">
        <v>18</v>
      </c>
      <c r="C290" s="84">
        <v>594.78448319999995</v>
      </c>
      <c r="D290" s="84">
        <v>583.09151978</v>
      </c>
      <c r="E290" s="84">
        <v>108.98162560999999</v>
      </c>
      <c r="F290" s="84">
        <v>108.98162560999999</v>
      </c>
    </row>
    <row r="291" spans="1:6" ht="12.75" customHeight="1" x14ac:dyDescent="0.2">
      <c r="A291" s="83" t="s">
        <v>165</v>
      </c>
      <c r="B291" s="83">
        <v>19</v>
      </c>
      <c r="C291" s="84">
        <v>588.56493207000005</v>
      </c>
      <c r="D291" s="84">
        <v>577.50192523999999</v>
      </c>
      <c r="E291" s="84">
        <v>107.93691293000001</v>
      </c>
      <c r="F291" s="84">
        <v>107.93691293000001</v>
      </c>
    </row>
    <row r="292" spans="1:6" ht="12.75" customHeight="1" x14ac:dyDescent="0.2">
      <c r="A292" s="83" t="s">
        <v>165</v>
      </c>
      <c r="B292" s="83">
        <v>20</v>
      </c>
      <c r="C292" s="84">
        <v>594.65099652000004</v>
      </c>
      <c r="D292" s="84">
        <v>583.57819361999998</v>
      </c>
      <c r="E292" s="84">
        <v>109.07258647</v>
      </c>
      <c r="F292" s="84">
        <v>109.07258647</v>
      </c>
    </row>
    <row r="293" spans="1:6" ht="12.75" customHeight="1" x14ac:dyDescent="0.2">
      <c r="A293" s="83" t="s">
        <v>165</v>
      </c>
      <c r="B293" s="83">
        <v>21</v>
      </c>
      <c r="C293" s="84">
        <v>609.99965769999994</v>
      </c>
      <c r="D293" s="84">
        <v>598.38233462000005</v>
      </c>
      <c r="E293" s="84">
        <v>111.83952664</v>
      </c>
      <c r="F293" s="84">
        <v>111.83952664</v>
      </c>
    </row>
    <row r="294" spans="1:6" ht="12.75" customHeight="1" x14ac:dyDescent="0.2">
      <c r="A294" s="83" t="s">
        <v>165</v>
      </c>
      <c r="B294" s="83">
        <v>22</v>
      </c>
      <c r="C294" s="84">
        <v>604.74207773000001</v>
      </c>
      <c r="D294" s="84">
        <v>592.94770001999996</v>
      </c>
      <c r="E294" s="84">
        <v>110.82377647</v>
      </c>
      <c r="F294" s="84">
        <v>110.82377647</v>
      </c>
    </row>
    <row r="295" spans="1:6" ht="12.75" customHeight="1" x14ac:dyDescent="0.2">
      <c r="A295" s="83" t="s">
        <v>165</v>
      </c>
      <c r="B295" s="83">
        <v>23</v>
      </c>
      <c r="C295" s="84">
        <v>608.14355896999996</v>
      </c>
      <c r="D295" s="84">
        <v>596.54672875000006</v>
      </c>
      <c r="E295" s="84">
        <v>111.49644617</v>
      </c>
      <c r="F295" s="84">
        <v>111.49644617</v>
      </c>
    </row>
    <row r="296" spans="1:6" ht="12.75" customHeight="1" x14ac:dyDescent="0.2">
      <c r="A296" s="83" t="s">
        <v>165</v>
      </c>
      <c r="B296" s="83">
        <v>24</v>
      </c>
      <c r="C296" s="84">
        <v>651.86508045999994</v>
      </c>
      <c r="D296" s="84">
        <v>639.16351112999996</v>
      </c>
      <c r="E296" s="84">
        <v>119.46165585999999</v>
      </c>
      <c r="F296" s="84">
        <v>119.46165585999999</v>
      </c>
    </row>
    <row r="297" spans="1:6" ht="12.75" customHeight="1" x14ac:dyDescent="0.2">
      <c r="A297" s="83" t="s">
        <v>166</v>
      </c>
      <c r="B297" s="83">
        <v>1</v>
      </c>
      <c r="C297" s="84">
        <v>758.22718583000005</v>
      </c>
      <c r="D297" s="84">
        <v>745.83514576000005</v>
      </c>
      <c r="E297" s="84">
        <v>139.39891743000001</v>
      </c>
      <c r="F297" s="84">
        <v>139.39891743000001</v>
      </c>
    </row>
    <row r="298" spans="1:6" ht="12.75" customHeight="1" x14ac:dyDescent="0.2">
      <c r="A298" s="83" t="s">
        <v>166</v>
      </c>
      <c r="B298" s="83">
        <v>2</v>
      </c>
      <c r="C298" s="84">
        <v>796.91352716999995</v>
      </c>
      <c r="D298" s="84">
        <v>784.19755181000005</v>
      </c>
      <c r="E298" s="84">
        <v>146.56897090000001</v>
      </c>
      <c r="F298" s="84">
        <v>146.56897090000001</v>
      </c>
    </row>
    <row r="299" spans="1:6" ht="12.75" customHeight="1" x14ac:dyDescent="0.2">
      <c r="A299" s="83" t="s">
        <v>166</v>
      </c>
      <c r="B299" s="83">
        <v>3</v>
      </c>
      <c r="C299" s="84">
        <v>816.38485231000004</v>
      </c>
      <c r="D299" s="84">
        <v>802.50971842000001</v>
      </c>
      <c r="E299" s="84">
        <v>149.99157201</v>
      </c>
      <c r="F299" s="84">
        <v>149.99157201</v>
      </c>
    </row>
    <row r="300" spans="1:6" ht="12.75" customHeight="1" x14ac:dyDescent="0.2">
      <c r="A300" s="83" t="s">
        <v>166</v>
      </c>
      <c r="B300" s="83">
        <v>4</v>
      </c>
      <c r="C300" s="84">
        <v>838.36776445999999</v>
      </c>
      <c r="D300" s="84">
        <v>824.79453335000005</v>
      </c>
      <c r="E300" s="84">
        <v>154.15667350000001</v>
      </c>
      <c r="F300" s="84">
        <v>154.15667350000001</v>
      </c>
    </row>
    <row r="301" spans="1:6" ht="12.75" customHeight="1" x14ac:dyDescent="0.2">
      <c r="A301" s="83" t="s">
        <v>166</v>
      </c>
      <c r="B301" s="83">
        <v>5</v>
      </c>
      <c r="C301" s="84">
        <v>851.06606340999997</v>
      </c>
      <c r="D301" s="84">
        <v>838.39808020999999</v>
      </c>
      <c r="E301" s="84">
        <v>156.69921887999999</v>
      </c>
      <c r="F301" s="84">
        <v>156.69921887999999</v>
      </c>
    </row>
    <row r="302" spans="1:6" ht="12.75" customHeight="1" x14ac:dyDescent="0.2">
      <c r="A302" s="83" t="s">
        <v>166</v>
      </c>
      <c r="B302" s="83">
        <v>6</v>
      </c>
      <c r="C302" s="84">
        <v>839.12689804000001</v>
      </c>
      <c r="D302" s="84">
        <v>826.74518312999999</v>
      </c>
      <c r="E302" s="84">
        <v>154.52125602999999</v>
      </c>
      <c r="F302" s="84">
        <v>154.52125602999999</v>
      </c>
    </row>
    <row r="303" spans="1:6" ht="12.75" customHeight="1" x14ac:dyDescent="0.2">
      <c r="A303" s="83" t="s">
        <v>166</v>
      </c>
      <c r="B303" s="83">
        <v>7</v>
      </c>
      <c r="C303" s="84">
        <v>801.21772636000003</v>
      </c>
      <c r="D303" s="84">
        <v>789.05917595999995</v>
      </c>
      <c r="E303" s="84">
        <v>147.47762363000001</v>
      </c>
      <c r="F303" s="84">
        <v>147.47762363000001</v>
      </c>
    </row>
    <row r="304" spans="1:6" ht="12.75" customHeight="1" x14ac:dyDescent="0.2">
      <c r="A304" s="83" t="s">
        <v>166</v>
      </c>
      <c r="B304" s="83">
        <v>8</v>
      </c>
      <c r="C304" s="84">
        <v>763.74015922000001</v>
      </c>
      <c r="D304" s="84">
        <v>751.55477673999997</v>
      </c>
      <c r="E304" s="84">
        <v>140.46793432000001</v>
      </c>
      <c r="F304" s="84">
        <v>140.46793432000001</v>
      </c>
    </row>
    <row r="305" spans="1:6" ht="12.75" customHeight="1" x14ac:dyDescent="0.2">
      <c r="A305" s="83" t="s">
        <v>166</v>
      </c>
      <c r="B305" s="83">
        <v>9</v>
      </c>
      <c r="C305" s="84">
        <v>719.37573382000005</v>
      </c>
      <c r="D305" s="84">
        <v>706.22540404999995</v>
      </c>
      <c r="E305" s="84">
        <v>131.99573303</v>
      </c>
      <c r="F305" s="84">
        <v>131.99573303</v>
      </c>
    </row>
    <row r="306" spans="1:6" ht="12.75" customHeight="1" x14ac:dyDescent="0.2">
      <c r="A306" s="83" t="s">
        <v>166</v>
      </c>
      <c r="B306" s="83">
        <v>10</v>
      </c>
      <c r="C306" s="84">
        <v>693.79061449999995</v>
      </c>
      <c r="D306" s="84">
        <v>681.08036030000005</v>
      </c>
      <c r="E306" s="84">
        <v>127.29604585</v>
      </c>
      <c r="F306" s="84">
        <v>127.29604585</v>
      </c>
    </row>
    <row r="307" spans="1:6" ht="12.75" customHeight="1" x14ac:dyDescent="0.2">
      <c r="A307" s="83" t="s">
        <v>166</v>
      </c>
      <c r="B307" s="83">
        <v>11</v>
      </c>
      <c r="C307" s="84">
        <v>676.12999748000004</v>
      </c>
      <c r="D307" s="84">
        <v>661.61485321999999</v>
      </c>
      <c r="E307" s="84">
        <v>123.6578818</v>
      </c>
      <c r="F307" s="84">
        <v>123.6578818</v>
      </c>
    </row>
    <row r="308" spans="1:6" ht="12.75" customHeight="1" x14ac:dyDescent="0.2">
      <c r="A308" s="83" t="s">
        <v>166</v>
      </c>
      <c r="B308" s="83">
        <v>12</v>
      </c>
      <c r="C308" s="84">
        <v>631.22010121999995</v>
      </c>
      <c r="D308" s="84">
        <v>620.4508912</v>
      </c>
      <c r="E308" s="84">
        <v>115.96420877</v>
      </c>
      <c r="F308" s="84">
        <v>115.96420877</v>
      </c>
    </row>
    <row r="309" spans="1:6" ht="12.75" customHeight="1" x14ac:dyDescent="0.2">
      <c r="A309" s="83" t="s">
        <v>166</v>
      </c>
      <c r="B309" s="83">
        <v>13</v>
      </c>
      <c r="C309" s="84">
        <v>602.04350967000005</v>
      </c>
      <c r="D309" s="84">
        <v>591.94002273000001</v>
      </c>
      <c r="E309" s="84">
        <v>110.63543842999999</v>
      </c>
      <c r="F309" s="84">
        <v>110.63543842999999</v>
      </c>
    </row>
    <row r="310" spans="1:6" ht="12.75" customHeight="1" x14ac:dyDescent="0.2">
      <c r="A310" s="83" t="s">
        <v>166</v>
      </c>
      <c r="B310" s="83">
        <v>14</v>
      </c>
      <c r="C310" s="84">
        <v>602.99293227999999</v>
      </c>
      <c r="D310" s="84">
        <v>593.42401957000004</v>
      </c>
      <c r="E310" s="84">
        <v>110.91280208000001</v>
      </c>
      <c r="F310" s="84">
        <v>110.91280208000001</v>
      </c>
    </row>
    <row r="311" spans="1:6" ht="12.75" customHeight="1" x14ac:dyDescent="0.2">
      <c r="A311" s="83" t="s">
        <v>166</v>
      </c>
      <c r="B311" s="83">
        <v>15</v>
      </c>
      <c r="C311" s="84">
        <v>596.97917474999997</v>
      </c>
      <c r="D311" s="84">
        <v>584.53358634000006</v>
      </c>
      <c r="E311" s="84">
        <v>109.25115235</v>
      </c>
      <c r="F311" s="84">
        <v>109.25115235</v>
      </c>
    </row>
    <row r="312" spans="1:6" ht="12.75" customHeight="1" x14ac:dyDescent="0.2">
      <c r="A312" s="83" t="s">
        <v>166</v>
      </c>
      <c r="B312" s="83">
        <v>16</v>
      </c>
      <c r="C312" s="84">
        <v>594.86774949000005</v>
      </c>
      <c r="D312" s="84">
        <v>583.74904962000005</v>
      </c>
      <c r="E312" s="84">
        <v>109.10451999</v>
      </c>
      <c r="F312" s="84">
        <v>109.10451999</v>
      </c>
    </row>
    <row r="313" spans="1:6" ht="12.75" customHeight="1" x14ac:dyDescent="0.2">
      <c r="A313" s="83" t="s">
        <v>166</v>
      </c>
      <c r="B313" s="83">
        <v>17</v>
      </c>
      <c r="C313" s="84">
        <v>585.37703167999996</v>
      </c>
      <c r="D313" s="84">
        <v>574.27301774</v>
      </c>
      <c r="E313" s="84">
        <v>107.33342003999999</v>
      </c>
      <c r="F313" s="84">
        <v>107.33342003999999</v>
      </c>
    </row>
    <row r="314" spans="1:6" ht="12.75" customHeight="1" x14ac:dyDescent="0.2">
      <c r="A314" s="83" t="s">
        <v>166</v>
      </c>
      <c r="B314" s="83">
        <v>18</v>
      </c>
      <c r="C314" s="84">
        <v>591.24552573000005</v>
      </c>
      <c r="D314" s="84">
        <v>580.12513263999995</v>
      </c>
      <c r="E314" s="84">
        <v>108.42719859</v>
      </c>
      <c r="F314" s="84">
        <v>108.42719859</v>
      </c>
    </row>
    <row r="315" spans="1:6" ht="12.75" customHeight="1" x14ac:dyDescent="0.2">
      <c r="A315" s="83" t="s">
        <v>166</v>
      </c>
      <c r="B315" s="83">
        <v>19</v>
      </c>
      <c r="C315" s="84">
        <v>596.01668047999999</v>
      </c>
      <c r="D315" s="84">
        <v>584.45438601000001</v>
      </c>
      <c r="E315" s="84">
        <v>109.23634955999999</v>
      </c>
      <c r="F315" s="84">
        <v>109.23634955999999</v>
      </c>
    </row>
    <row r="316" spans="1:6" ht="12.75" customHeight="1" x14ac:dyDescent="0.2">
      <c r="A316" s="83" t="s">
        <v>166</v>
      </c>
      <c r="B316" s="83">
        <v>20</v>
      </c>
      <c r="C316" s="84">
        <v>605.84841549999999</v>
      </c>
      <c r="D316" s="84">
        <v>593.47222139999997</v>
      </c>
      <c r="E316" s="84">
        <v>110.92181115</v>
      </c>
      <c r="F316" s="84">
        <v>110.92181115</v>
      </c>
    </row>
    <row r="317" spans="1:6" ht="12.75" customHeight="1" x14ac:dyDescent="0.2">
      <c r="A317" s="83" t="s">
        <v>166</v>
      </c>
      <c r="B317" s="83">
        <v>21</v>
      </c>
      <c r="C317" s="84">
        <v>620.35947381999995</v>
      </c>
      <c r="D317" s="84">
        <v>608.04580673999999</v>
      </c>
      <c r="E317" s="84">
        <v>113.64565974999999</v>
      </c>
      <c r="F317" s="84">
        <v>113.64565974999999</v>
      </c>
    </row>
    <row r="318" spans="1:6" ht="12.75" customHeight="1" x14ac:dyDescent="0.2">
      <c r="A318" s="83" t="s">
        <v>166</v>
      </c>
      <c r="B318" s="83">
        <v>22</v>
      </c>
      <c r="C318" s="84">
        <v>616.70826925999995</v>
      </c>
      <c r="D318" s="84">
        <v>604.59237761999998</v>
      </c>
      <c r="E318" s="84">
        <v>113.00020307</v>
      </c>
      <c r="F318" s="84">
        <v>113.00020307</v>
      </c>
    </row>
    <row r="319" spans="1:6" ht="12.75" customHeight="1" x14ac:dyDescent="0.2">
      <c r="A319" s="83" t="s">
        <v>166</v>
      </c>
      <c r="B319" s="83">
        <v>23</v>
      </c>
      <c r="C319" s="84">
        <v>567.98518850000005</v>
      </c>
      <c r="D319" s="84">
        <v>556.40337073000001</v>
      </c>
      <c r="E319" s="84">
        <v>103.99352722</v>
      </c>
      <c r="F319" s="84">
        <v>103.99352722</v>
      </c>
    </row>
    <row r="320" spans="1:6" ht="12.75" customHeight="1" x14ac:dyDescent="0.2">
      <c r="A320" s="83" t="s">
        <v>166</v>
      </c>
      <c r="B320" s="83">
        <v>24</v>
      </c>
      <c r="C320" s="84">
        <v>631.37754575999998</v>
      </c>
      <c r="D320" s="84">
        <v>619.29545309000002</v>
      </c>
      <c r="E320" s="84">
        <v>115.74825378</v>
      </c>
      <c r="F320" s="84">
        <v>115.74825378</v>
      </c>
    </row>
    <row r="321" spans="1:6" ht="12.75" customHeight="1" x14ac:dyDescent="0.2">
      <c r="A321" s="83" t="s">
        <v>167</v>
      </c>
      <c r="B321" s="83">
        <v>1</v>
      </c>
      <c r="C321" s="84">
        <v>721.40104253000004</v>
      </c>
      <c r="D321" s="84">
        <v>709.85866453999995</v>
      </c>
      <c r="E321" s="84">
        <v>132.67480076000001</v>
      </c>
      <c r="F321" s="84">
        <v>132.67480076000001</v>
      </c>
    </row>
    <row r="322" spans="1:6" ht="12.75" customHeight="1" x14ac:dyDescent="0.2">
      <c r="A322" s="83" t="s">
        <v>167</v>
      </c>
      <c r="B322" s="83">
        <v>2</v>
      </c>
      <c r="C322" s="84">
        <v>743.23951067999997</v>
      </c>
      <c r="D322" s="84">
        <v>731.52850436999995</v>
      </c>
      <c r="E322" s="84">
        <v>136.72496147999999</v>
      </c>
      <c r="F322" s="84">
        <v>136.72496147999999</v>
      </c>
    </row>
    <row r="323" spans="1:6" ht="12.75" customHeight="1" x14ac:dyDescent="0.2">
      <c r="A323" s="83" t="s">
        <v>167</v>
      </c>
      <c r="B323" s="83">
        <v>3</v>
      </c>
      <c r="C323" s="84">
        <v>764.66852950999998</v>
      </c>
      <c r="D323" s="84">
        <v>751.00282713000001</v>
      </c>
      <c r="E323" s="84">
        <v>140.36477321000001</v>
      </c>
      <c r="F323" s="84">
        <v>140.36477321000001</v>
      </c>
    </row>
    <row r="324" spans="1:6" ht="12.75" customHeight="1" x14ac:dyDescent="0.2">
      <c r="A324" s="83" t="s">
        <v>167</v>
      </c>
      <c r="B324" s="83">
        <v>4</v>
      </c>
      <c r="C324" s="84">
        <v>774.25286645000006</v>
      </c>
      <c r="D324" s="84">
        <v>761.37566026000002</v>
      </c>
      <c r="E324" s="84">
        <v>142.30348810999999</v>
      </c>
      <c r="F324" s="84">
        <v>142.30348810999999</v>
      </c>
    </row>
    <row r="325" spans="1:6" ht="12.75" customHeight="1" x14ac:dyDescent="0.2">
      <c r="A325" s="83" t="s">
        <v>167</v>
      </c>
      <c r="B325" s="83">
        <v>5</v>
      </c>
      <c r="C325" s="84">
        <v>779.94872069999997</v>
      </c>
      <c r="D325" s="84">
        <v>767.83768153999995</v>
      </c>
      <c r="E325" s="84">
        <v>143.51126006000001</v>
      </c>
      <c r="F325" s="84">
        <v>143.51126006000001</v>
      </c>
    </row>
    <row r="326" spans="1:6" ht="12.75" customHeight="1" x14ac:dyDescent="0.2">
      <c r="A326" s="83" t="s">
        <v>167</v>
      </c>
      <c r="B326" s="83">
        <v>6</v>
      </c>
      <c r="C326" s="84">
        <v>770.63761477000003</v>
      </c>
      <c r="D326" s="84">
        <v>758.55998813999997</v>
      </c>
      <c r="E326" s="84">
        <v>141.77723019999999</v>
      </c>
      <c r="F326" s="84">
        <v>141.77723019999999</v>
      </c>
    </row>
    <row r="327" spans="1:6" ht="12.75" customHeight="1" x14ac:dyDescent="0.2">
      <c r="A327" s="83" t="s">
        <v>167</v>
      </c>
      <c r="B327" s="83">
        <v>7</v>
      </c>
      <c r="C327" s="84">
        <v>763.86932195999998</v>
      </c>
      <c r="D327" s="84">
        <v>751.94978220999997</v>
      </c>
      <c r="E327" s="84">
        <v>140.54176207</v>
      </c>
      <c r="F327" s="84">
        <v>140.54176207</v>
      </c>
    </row>
    <row r="328" spans="1:6" ht="12.75" customHeight="1" x14ac:dyDescent="0.2">
      <c r="A328" s="83" t="s">
        <v>167</v>
      </c>
      <c r="B328" s="83">
        <v>8</v>
      </c>
      <c r="C328" s="84">
        <v>737.09603637999999</v>
      </c>
      <c r="D328" s="84">
        <v>724.99981978000005</v>
      </c>
      <c r="E328" s="84">
        <v>135.50472995000001</v>
      </c>
      <c r="F328" s="84">
        <v>135.50472995000001</v>
      </c>
    </row>
    <row r="329" spans="1:6" ht="12.75" customHeight="1" x14ac:dyDescent="0.2">
      <c r="A329" s="83" t="s">
        <v>167</v>
      </c>
      <c r="B329" s="83">
        <v>9</v>
      </c>
      <c r="C329" s="84">
        <v>689.74393447</v>
      </c>
      <c r="D329" s="84">
        <v>677.10105365000004</v>
      </c>
      <c r="E329" s="84">
        <v>126.55230100999999</v>
      </c>
      <c r="F329" s="84">
        <v>126.55230100999999</v>
      </c>
    </row>
    <row r="330" spans="1:6" ht="12.75" customHeight="1" x14ac:dyDescent="0.2">
      <c r="A330" s="83" t="s">
        <v>167</v>
      </c>
      <c r="B330" s="83">
        <v>10</v>
      </c>
      <c r="C330" s="84">
        <v>646.55107080000005</v>
      </c>
      <c r="D330" s="84">
        <v>634.42629237999995</v>
      </c>
      <c r="E330" s="84">
        <v>118.57625489</v>
      </c>
      <c r="F330" s="84">
        <v>118.57625489</v>
      </c>
    </row>
    <row r="331" spans="1:6" ht="12.75" customHeight="1" x14ac:dyDescent="0.2">
      <c r="A331" s="83" t="s">
        <v>167</v>
      </c>
      <c r="B331" s="83">
        <v>11</v>
      </c>
      <c r="C331" s="84">
        <v>627.23754489999999</v>
      </c>
      <c r="D331" s="84">
        <v>615.62752933000002</v>
      </c>
      <c r="E331" s="84">
        <v>115.06270738000001</v>
      </c>
      <c r="F331" s="84">
        <v>115.06270738000001</v>
      </c>
    </row>
    <row r="332" spans="1:6" ht="12.75" customHeight="1" x14ac:dyDescent="0.2">
      <c r="A332" s="83" t="s">
        <v>167</v>
      </c>
      <c r="B332" s="83">
        <v>12</v>
      </c>
      <c r="C332" s="84">
        <v>578.74388405000002</v>
      </c>
      <c r="D332" s="84">
        <v>568.51287539999998</v>
      </c>
      <c r="E332" s="84">
        <v>106.25683145000001</v>
      </c>
      <c r="F332" s="84">
        <v>106.25683145000001</v>
      </c>
    </row>
    <row r="333" spans="1:6" ht="12.75" customHeight="1" x14ac:dyDescent="0.2">
      <c r="A333" s="83" t="s">
        <v>167</v>
      </c>
      <c r="B333" s="83">
        <v>13</v>
      </c>
      <c r="C333" s="84">
        <v>538.37351278999995</v>
      </c>
      <c r="D333" s="84">
        <v>528.06785744000001</v>
      </c>
      <c r="E333" s="84">
        <v>98.697531319999996</v>
      </c>
      <c r="F333" s="84">
        <v>98.697531319999996</v>
      </c>
    </row>
    <row r="334" spans="1:6" ht="12.75" customHeight="1" x14ac:dyDescent="0.2">
      <c r="A334" s="83" t="s">
        <v>167</v>
      </c>
      <c r="B334" s="83">
        <v>14</v>
      </c>
      <c r="C334" s="84">
        <v>538.12338926999996</v>
      </c>
      <c r="D334" s="84">
        <v>527.30097419000003</v>
      </c>
      <c r="E334" s="84">
        <v>98.554198439999993</v>
      </c>
      <c r="F334" s="84">
        <v>98.554198439999993</v>
      </c>
    </row>
    <row r="335" spans="1:6" ht="12.75" customHeight="1" x14ac:dyDescent="0.2">
      <c r="A335" s="83" t="s">
        <v>167</v>
      </c>
      <c r="B335" s="83">
        <v>15</v>
      </c>
      <c r="C335" s="84">
        <v>532.68984121000005</v>
      </c>
      <c r="D335" s="84">
        <v>518.55787875999999</v>
      </c>
      <c r="E335" s="84">
        <v>96.920086609999998</v>
      </c>
      <c r="F335" s="84">
        <v>96.920086609999998</v>
      </c>
    </row>
    <row r="336" spans="1:6" ht="12.75" customHeight="1" x14ac:dyDescent="0.2">
      <c r="A336" s="83" t="s">
        <v>167</v>
      </c>
      <c r="B336" s="83">
        <v>16</v>
      </c>
      <c r="C336" s="84">
        <v>529.08714206000002</v>
      </c>
      <c r="D336" s="84">
        <v>517.99924352999994</v>
      </c>
      <c r="E336" s="84">
        <v>96.815675940000006</v>
      </c>
      <c r="F336" s="84">
        <v>96.815675940000006</v>
      </c>
    </row>
    <row r="337" spans="1:6" ht="12.75" customHeight="1" x14ac:dyDescent="0.2">
      <c r="A337" s="83" t="s">
        <v>167</v>
      </c>
      <c r="B337" s="83">
        <v>17</v>
      </c>
      <c r="C337" s="84">
        <v>528.12977209999997</v>
      </c>
      <c r="D337" s="84">
        <v>516.56275076999998</v>
      </c>
      <c r="E337" s="84">
        <v>96.547190959999995</v>
      </c>
      <c r="F337" s="84">
        <v>96.547190959999995</v>
      </c>
    </row>
    <row r="338" spans="1:6" ht="12.75" customHeight="1" x14ac:dyDescent="0.2">
      <c r="A338" s="83" t="s">
        <v>167</v>
      </c>
      <c r="B338" s="83">
        <v>18</v>
      </c>
      <c r="C338" s="84">
        <v>538.53864423000005</v>
      </c>
      <c r="D338" s="84">
        <v>526.44664687</v>
      </c>
      <c r="E338" s="84">
        <v>98.394521999999995</v>
      </c>
      <c r="F338" s="84">
        <v>98.394521999999995</v>
      </c>
    </row>
    <row r="339" spans="1:6" ht="12.75" customHeight="1" x14ac:dyDescent="0.2">
      <c r="A339" s="83" t="s">
        <v>167</v>
      </c>
      <c r="B339" s="83">
        <v>19</v>
      </c>
      <c r="C339" s="84">
        <v>543.16399747000003</v>
      </c>
      <c r="D339" s="84">
        <v>531.12775926999996</v>
      </c>
      <c r="E339" s="84">
        <v>99.269436519999999</v>
      </c>
      <c r="F339" s="84">
        <v>99.269436519999999</v>
      </c>
    </row>
    <row r="340" spans="1:6" ht="12.75" customHeight="1" x14ac:dyDescent="0.2">
      <c r="A340" s="83" t="s">
        <v>167</v>
      </c>
      <c r="B340" s="83">
        <v>20</v>
      </c>
      <c r="C340" s="84">
        <v>554.36749854000004</v>
      </c>
      <c r="D340" s="84">
        <v>542.72605604</v>
      </c>
      <c r="E340" s="84">
        <v>101.4371944</v>
      </c>
      <c r="F340" s="84">
        <v>101.4371944</v>
      </c>
    </row>
    <row r="341" spans="1:6" ht="12.75" customHeight="1" x14ac:dyDescent="0.2">
      <c r="A341" s="83" t="s">
        <v>167</v>
      </c>
      <c r="B341" s="83">
        <v>21</v>
      </c>
      <c r="C341" s="84">
        <v>575.84360784</v>
      </c>
      <c r="D341" s="84">
        <v>563.72257618000003</v>
      </c>
      <c r="E341" s="84">
        <v>105.36150957</v>
      </c>
      <c r="F341" s="84">
        <v>105.36150957</v>
      </c>
    </row>
    <row r="342" spans="1:6" ht="12.75" customHeight="1" x14ac:dyDescent="0.2">
      <c r="A342" s="83" t="s">
        <v>167</v>
      </c>
      <c r="B342" s="83">
        <v>22</v>
      </c>
      <c r="C342" s="84">
        <v>571.26043073000005</v>
      </c>
      <c r="D342" s="84">
        <v>559.21811759000002</v>
      </c>
      <c r="E342" s="84">
        <v>104.5196122</v>
      </c>
      <c r="F342" s="84">
        <v>104.5196122</v>
      </c>
    </row>
    <row r="343" spans="1:6" ht="12.75" customHeight="1" x14ac:dyDescent="0.2">
      <c r="A343" s="83" t="s">
        <v>167</v>
      </c>
      <c r="B343" s="83">
        <v>23</v>
      </c>
      <c r="C343" s="84">
        <v>548.43031903999997</v>
      </c>
      <c r="D343" s="84">
        <v>536.84411835000003</v>
      </c>
      <c r="E343" s="84">
        <v>100.33784188</v>
      </c>
      <c r="F343" s="84">
        <v>100.33784188</v>
      </c>
    </row>
    <row r="344" spans="1:6" ht="12.75" customHeight="1" x14ac:dyDescent="0.2">
      <c r="A344" s="83" t="s">
        <v>167</v>
      </c>
      <c r="B344" s="83">
        <v>24</v>
      </c>
      <c r="C344" s="84">
        <v>628.75147867999999</v>
      </c>
      <c r="D344" s="84">
        <v>616.20869547999996</v>
      </c>
      <c r="E344" s="84">
        <v>115.17132914</v>
      </c>
      <c r="F344" s="84">
        <v>115.17132914</v>
      </c>
    </row>
    <row r="345" spans="1:6" ht="12.75" customHeight="1" x14ac:dyDescent="0.2">
      <c r="A345" s="83" t="s">
        <v>168</v>
      </c>
      <c r="B345" s="83">
        <v>1</v>
      </c>
      <c r="C345" s="84">
        <v>722.72899279000001</v>
      </c>
      <c r="D345" s="84">
        <v>710.77168644000005</v>
      </c>
      <c r="E345" s="84">
        <v>132.84544740000001</v>
      </c>
      <c r="F345" s="84">
        <v>132.84544740000001</v>
      </c>
    </row>
    <row r="346" spans="1:6" ht="12.75" customHeight="1" x14ac:dyDescent="0.2">
      <c r="A346" s="83" t="s">
        <v>168</v>
      </c>
      <c r="B346" s="83">
        <v>2</v>
      </c>
      <c r="C346" s="84">
        <v>762.31196026999999</v>
      </c>
      <c r="D346" s="84">
        <v>750.05818848000001</v>
      </c>
      <c r="E346" s="84">
        <v>140.18821729999999</v>
      </c>
      <c r="F346" s="84">
        <v>140.18821729999999</v>
      </c>
    </row>
    <row r="347" spans="1:6" ht="12.75" customHeight="1" x14ac:dyDescent="0.2">
      <c r="A347" s="83" t="s">
        <v>168</v>
      </c>
      <c r="B347" s="83">
        <v>3</v>
      </c>
      <c r="C347" s="84">
        <v>769.61066912000001</v>
      </c>
      <c r="D347" s="84">
        <v>755.87403826000002</v>
      </c>
      <c r="E347" s="84">
        <v>141.27521777999999</v>
      </c>
      <c r="F347" s="84">
        <v>141.27521777999999</v>
      </c>
    </row>
    <row r="348" spans="1:6" ht="12.75" customHeight="1" x14ac:dyDescent="0.2">
      <c r="A348" s="83" t="s">
        <v>168</v>
      </c>
      <c r="B348" s="83">
        <v>4</v>
      </c>
      <c r="C348" s="84">
        <v>767.10196814000005</v>
      </c>
      <c r="D348" s="84">
        <v>754.42434694999997</v>
      </c>
      <c r="E348" s="84">
        <v>141.00426594999999</v>
      </c>
      <c r="F348" s="84">
        <v>141.00426594999999</v>
      </c>
    </row>
    <row r="349" spans="1:6" ht="12.75" customHeight="1" x14ac:dyDescent="0.2">
      <c r="A349" s="83" t="s">
        <v>168</v>
      </c>
      <c r="B349" s="83">
        <v>5</v>
      </c>
      <c r="C349" s="84">
        <v>765.94941772000004</v>
      </c>
      <c r="D349" s="84">
        <v>753.52739731999998</v>
      </c>
      <c r="E349" s="84">
        <v>140.83662326000001</v>
      </c>
      <c r="F349" s="84">
        <v>140.83662326000001</v>
      </c>
    </row>
    <row r="350" spans="1:6" ht="12.75" customHeight="1" x14ac:dyDescent="0.2">
      <c r="A350" s="83" t="s">
        <v>168</v>
      </c>
      <c r="B350" s="83">
        <v>6</v>
      </c>
      <c r="C350" s="84">
        <v>769.38872607999997</v>
      </c>
      <c r="D350" s="84">
        <v>757.21222444</v>
      </c>
      <c r="E350" s="84">
        <v>141.52532896</v>
      </c>
      <c r="F350" s="84">
        <v>141.52532896</v>
      </c>
    </row>
    <row r="351" spans="1:6" ht="12.75" customHeight="1" x14ac:dyDescent="0.2">
      <c r="A351" s="83" t="s">
        <v>168</v>
      </c>
      <c r="B351" s="83">
        <v>7</v>
      </c>
      <c r="C351" s="84">
        <v>809.29268506000005</v>
      </c>
      <c r="D351" s="84">
        <v>796.49839953000003</v>
      </c>
      <c r="E351" s="84">
        <v>148.86803774000001</v>
      </c>
      <c r="F351" s="84">
        <v>148.86803774000001</v>
      </c>
    </row>
    <row r="352" spans="1:6" ht="12.75" customHeight="1" x14ac:dyDescent="0.2">
      <c r="A352" s="83" t="s">
        <v>168</v>
      </c>
      <c r="B352" s="83">
        <v>8</v>
      </c>
      <c r="C352" s="84">
        <v>789.86934671999995</v>
      </c>
      <c r="D352" s="84">
        <v>776.9623077</v>
      </c>
      <c r="E352" s="84">
        <v>145.21668117999999</v>
      </c>
      <c r="F352" s="84">
        <v>145.21668117999999</v>
      </c>
    </row>
    <row r="353" spans="1:6" ht="12.75" customHeight="1" x14ac:dyDescent="0.2">
      <c r="A353" s="83" t="s">
        <v>168</v>
      </c>
      <c r="B353" s="83">
        <v>9</v>
      </c>
      <c r="C353" s="84">
        <v>748.13913156000001</v>
      </c>
      <c r="D353" s="84">
        <v>734.59217666999996</v>
      </c>
      <c r="E353" s="84">
        <v>137.29757140000001</v>
      </c>
      <c r="F353" s="84">
        <v>137.29757140000001</v>
      </c>
    </row>
    <row r="354" spans="1:6" ht="12.75" customHeight="1" x14ac:dyDescent="0.2">
      <c r="A354" s="83" t="s">
        <v>168</v>
      </c>
      <c r="B354" s="83">
        <v>10</v>
      </c>
      <c r="C354" s="84">
        <v>719.39638220999996</v>
      </c>
      <c r="D354" s="84">
        <v>706.75037180000004</v>
      </c>
      <c r="E354" s="84">
        <v>132.09385114</v>
      </c>
      <c r="F354" s="84">
        <v>132.09385114</v>
      </c>
    </row>
    <row r="355" spans="1:6" ht="12.75" customHeight="1" x14ac:dyDescent="0.2">
      <c r="A355" s="83" t="s">
        <v>168</v>
      </c>
      <c r="B355" s="83">
        <v>11</v>
      </c>
      <c r="C355" s="84">
        <v>706.97409002999996</v>
      </c>
      <c r="D355" s="84">
        <v>694.66281827</v>
      </c>
      <c r="E355" s="84">
        <v>129.83464964999999</v>
      </c>
      <c r="F355" s="84">
        <v>129.83464964999999</v>
      </c>
    </row>
    <row r="356" spans="1:6" ht="12.75" customHeight="1" x14ac:dyDescent="0.2">
      <c r="A356" s="83" t="s">
        <v>168</v>
      </c>
      <c r="B356" s="83">
        <v>12</v>
      </c>
      <c r="C356" s="84">
        <v>647.94748759000004</v>
      </c>
      <c r="D356" s="84">
        <v>636.80512821000002</v>
      </c>
      <c r="E356" s="84">
        <v>119.02086672999999</v>
      </c>
      <c r="F356" s="84">
        <v>119.02086672999999</v>
      </c>
    </row>
    <row r="357" spans="1:6" ht="12.75" customHeight="1" x14ac:dyDescent="0.2">
      <c r="A357" s="83" t="s">
        <v>168</v>
      </c>
      <c r="B357" s="83">
        <v>13</v>
      </c>
      <c r="C357" s="84">
        <v>601.63488433999999</v>
      </c>
      <c r="D357" s="84">
        <v>590.83275978999995</v>
      </c>
      <c r="E357" s="84">
        <v>110.42848753</v>
      </c>
      <c r="F357" s="84">
        <v>110.42848753</v>
      </c>
    </row>
    <row r="358" spans="1:6" ht="12.75" customHeight="1" x14ac:dyDescent="0.2">
      <c r="A358" s="83" t="s">
        <v>168</v>
      </c>
      <c r="B358" s="83">
        <v>14</v>
      </c>
      <c r="C358" s="84">
        <v>598.62198089000003</v>
      </c>
      <c r="D358" s="84">
        <v>586.88675762000003</v>
      </c>
      <c r="E358" s="84">
        <v>109.69096741</v>
      </c>
      <c r="F358" s="84">
        <v>109.69096741</v>
      </c>
    </row>
    <row r="359" spans="1:6" ht="12.75" customHeight="1" x14ac:dyDescent="0.2">
      <c r="A359" s="83" t="s">
        <v>168</v>
      </c>
      <c r="B359" s="83">
        <v>15</v>
      </c>
      <c r="C359" s="84">
        <v>603.23880922000001</v>
      </c>
      <c r="D359" s="84">
        <v>589.91030751000005</v>
      </c>
      <c r="E359" s="84">
        <v>110.25607832</v>
      </c>
      <c r="F359" s="84">
        <v>110.25607832</v>
      </c>
    </row>
    <row r="360" spans="1:6" ht="12.75" customHeight="1" x14ac:dyDescent="0.2">
      <c r="A360" s="83" t="s">
        <v>168</v>
      </c>
      <c r="B360" s="83">
        <v>16</v>
      </c>
      <c r="C360" s="84">
        <v>604.61409638999999</v>
      </c>
      <c r="D360" s="84">
        <v>593.18113382000001</v>
      </c>
      <c r="E360" s="84">
        <v>110.86740596999999</v>
      </c>
      <c r="F360" s="84">
        <v>110.86740596999999</v>
      </c>
    </row>
    <row r="361" spans="1:6" ht="12.75" customHeight="1" x14ac:dyDescent="0.2">
      <c r="A361" s="83" t="s">
        <v>168</v>
      </c>
      <c r="B361" s="83">
        <v>17</v>
      </c>
      <c r="C361" s="84">
        <v>588.94064421999997</v>
      </c>
      <c r="D361" s="84">
        <v>577.61465349000002</v>
      </c>
      <c r="E361" s="84">
        <v>107.9579822</v>
      </c>
      <c r="F361" s="84">
        <v>107.9579822</v>
      </c>
    </row>
    <row r="362" spans="1:6" ht="12.75" customHeight="1" x14ac:dyDescent="0.2">
      <c r="A362" s="83" t="s">
        <v>168</v>
      </c>
      <c r="B362" s="83">
        <v>18</v>
      </c>
      <c r="C362" s="84">
        <v>592.73525167000003</v>
      </c>
      <c r="D362" s="84">
        <v>581.02701177999995</v>
      </c>
      <c r="E362" s="84">
        <v>108.59576262</v>
      </c>
      <c r="F362" s="84">
        <v>108.59576262</v>
      </c>
    </row>
    <row r="363" spans="1:6" ht="12.75" customHeight="1" x14ac:dyDescent="0.2">
      <c r="A363" s="83" t="s">
        <v>168</v>
      </c>
      <c r="B363" s="83">
        <v>19</v>
      </c>
      <c r="C363" s="84">
        <v>590.48862320000001</v>
      </c>
      <c r="D363" s="84">
        <v>578.69770659999995</v>
      </c>
      <c r="E363" s="84">
        <v>108.16040820000001</v>
      </c>
      <c r="F363" s="84">
        <v>108.16040820000001</v>
      </c>
    </row>
    <row r="364" spans="1:6" ht="12.75" customHeight="1" x14ac:dyDescent="0.2">
      <c r="A364" s="83" t="s">
        <v>168</v>
      </c>
      <c r="B364" s="83">
        <v>20</v>
      </c>
      <c r="C364" s="84">
        <v>571.21328128000005</v>
      </c>
      <c r="D364" s="84">
        <v>559.59865180999998</v>
      </c>
      <c r="E364" s="84">
        <v>104.59073523000001</v>
      </c>
      <c r="F364" s="84">
        <v>104.59073523000001</v>
      </c>
    </row>
    <row r="365" spans="1:6" ht="12.75" customHeight="1" x14ac:dyDescent="0.2">
      <c r="A365" s="83" t="s">
        <v>168</v>
      </c>
      <c r="B365" s="83">
        <v>21</v>
      </c>
      <c r="C365" s="84">
        <v>566.53638242</v>
      </c>
      <c r="D365" s="84">
        <v>554.53100328999994</v>
      </c>
      <c r="E365" s="84">
        <v>103.6435759</v>
      </c>
      <c r="F365" s="84">
        <v>103.6435759</v>
      </c>
    </row>
    <row r="366" spans="1:6" ht="12.75" customHeight="1" x14ac:dyDescent="0.2">
      <c r="A366" s="83" t="s">
        <v>168</v>
      </c>
      <c r="B366" s="83">
        <v>22</v>
      </c>
      <c r="C366" s="84">
        <v>576.88314387000003</v>
      </c>
      <c r="D366" s="84">
        <v>565.05223133000004</v>
      </c>
      <c r="E366" s="84">
        <v>105.61002627000001</v>
      </c>
      <c r="F366" s="84">
        <v>105.61002627000001</v>
      </c>
    </row>
    <row r="367" spans="1:6" ht="12.75" customHeight="1" x14ac:dyDescent="0.2">
      <c r="A367" s="83" t="s">
        <v>168</v>
      </c>
      <c r="B367" s="83">
        <v>23</v>
      </c>
      <c r="C367" s="84">
        <v>600.82734015000005</v>
      </c>
      <c r="D367" s="84">
        <v>588.62681812999995</v>
      </c>
      <c r="E367" s="84">
        <v>110.01619015</v>
      </c>
      <c r="F367" s="84">
        <v>110.01619015</v>
      </c>
    </row>
    <row r="368" spans="1:6" ht="12.75" customHeight="1" x14ac:dyDescent="0.2">
      <c r="A368" s="83" t="s">
        <v>168</v>
      </c>
      <c r="B368" s="83">
        <v>24</v>
      </c>
      <c r="C368" s="84">
        <v>710.01724286000001</v>
      </c>
      <c r="D368" s="84">
        <v>696.79610122999998</v>
      </c>
      <c r="E368" s="84">
        <v>130.23336689000001</v>
      </c>
      <c r="F368" s="84">
        <v>130.23336689000001</v>
      </c>
    </row>
    <row r="369" spans="1:6" ht="12.75" customHeight="1" x14ac:dyDescent="0.2">
      <c r="A369" s="83" t="s">
        <v>169</v>
      </c>
      <c r="B369" s="83">
        <v>1</v>
      </c>
      <c r="C369" s="84">
        <v>749.38068009000006</v>
      </c>
      <c r="D369" s="84">
        <v>736.98562699000001</v>
      </c>
      <c r="E369" s="84">
        <v>137.74491474000001</v>
      </c>
      <c r="F369" s="84">
        <v>137.74491474000001</v>
      </c>
    </row>
    <row r="370" spans="1:6" ht="12.75" customHeight="1" x14ac:dyDescent="0.2">
      <c r="A370" s="83" t="s">
        <v>169</v>
      </c>
      <c r="B370" s="83">
        <v>2</v>
      </c>
      <c r="C370" s="84">
        <v>763.60975279000002</v>
      </c>
      <c r="D370" s="84">
        <v>751.19282720000001</v>
      </c>
      <c r="E370" s="84">
        <v>140.40028482</v>
      </c>
      <c r="F370" s="84">
        <v>140.40028482</v>
      </c>
    </row>
    <row r="371" spans="1:6" ht="12.75" customHeight="1" x14ac:dyDescent="0.2">
      <c r="A371" s="83" t="s">
        <v>169</v>
      </c>
      <c r="B371" s="83">
        <v>3</v>
      </c>
      <c r="C371" s="84">
        <v>790.23378894999996</v>
      </c>
      <c r="D371" s="84">
        <v>776.70282003</v>
      </c>
      <c r="E371" s="84">
        <v>145.16818212999999</v>
      </c>
      <c r="F371" s="84">
        <v>145.16818212999999</v>
      </c>
    </row>
    <row r="372" spans="1:6" ht="12.75" customHeight="1" x14ac:dyDescent="0.2">
      <c r="A372" s="83" t="s">
        <v>169</v>
      </c>
      <c r="B372" s="83">
        <v>4</v>
      </c>
      <c r="C372" s="84">
        <v>791.99372374999996</v>
      </c>
      <c r="D372" s="84">
        <v>778.65183864999995</v>
      </c>
      <c r="E372" s="84">
        <v>145.53245978999999</v>
      </c>
      <c r="F372" s="84">
        <v>145.53245978999999</v>
      </c>
    </row>
    <row r="373" spans="1:6" ht="12.75" customHeight="1" x14ac:dyDescent="0.2">
      <c r="A373" s="83" t="s">
        <v>169</v>
      </c>
      <c r="B373" s="83">
        <v>5</v>
      </c>
      <c r="C373" s="84">
        <v>790.90144975999999</v>
      </c>
      <c r="D373" s="84">
        <v>777.77956632999997</v>
      </c>
      <c r="E373" s="84">
        <v>145.36942937000001</v>
      </c>
      <c r="F373" s="84">
        <v>145.36942937000001</v>
      </c>
    </row>
    <row r="374" spans="1:6" ht="12.75" customHeight="1" x14ac:dyDescent="0.2">
      <c r="A374" s="83" t="s">
        <v>169</v>
      </c>
      <c r="B374" s="83">
        <v>6</v>
      </c>
      <c r="C374" s="84">
        <v>782.54975120999995</v>
      </c>
      <c r="D374" s="84">
        <v>769.44490552000002</v>
      </c>
      <c r="E374" s="84">
        <v>143.81165523999999</v>
      </c>
      <c r="F374" s="84">
        <v>143.81165523999999</v>
      </c>
    </row>
    <row r="375" spans="1:6" ht="12.75" customHeight="1" x14ac:dyDescent="0.2">
      <c r="A375" s="83" t="s">
        <v>169</v>
      </c>
      <c r="B375" s="83">
        <v>7</v>
      </c>
      <c r="C375" s="84">
        <v>738.92957773000001</v>
      </c>
      <c r="D375" s="84">
        <v>726.18937593999999</v>
      </c>
      <c r="E375" s="84">
        <v>135.72706170999999</v>
      </c>
      <c r="F375" s="84">
        <v>135.72706170999999</v>
      </c>
    </row>
    <row r="376" spans="1:6" ht="12.75" customHeight="1" x14ac:dyDescent="0.2">
      <c r="A376" s="83" t="s">
        <v>169</v>
      </c>
      <c r="B376" s="83">
        <v>8</v>
      </c>
      <c r="C376" s="84">
        <v>725.27695872000004</v>
      </c>
      <c r="D376" s="84">
        <v>712.40463103000002</v>
      </c>
      <c r="E376" s="84">
        <v>133.15064985000001</v>
      </c>
      <c r="F376" s="84">
        <v>133.15064985000001</v>
      </c>
    </row>
    <row r="377" spans="1:6" ht="12.75" customHeight="1" x14ac:dyDescent="0.2">
      <c r="A377" s="83" t="s">
        <v>169</v>
      </c>
      <c r="B377" s="83">
        <v>9</v>
      </c>
      <c r="C377" s="84">
        <v>675.08914440000001</v>
      </c>
      <c r="D377" s="84">
        <v>662.37214488999996</v>
      </c>
      <c r="E377" s="84">
        <v>123.79942197</v>
      </c>
      <c r="F377" s="84">
        <v>123.79942197</v>
      </c>
    </row>
    <row r="378" spans="1:6" ht="12.75" customHeight="1" x14ac:dyDescent="0.2">
      <c r="A378" s="83" t="s">
        <v>169</v>
      </c>
      <c r="B378" s="83">
        <v>10</v>
      </c>
      <c r="C378" s="84">
        <v>638.40818563000005</v>
      </c>
      <c r="D378" s="84">
        <v>626.06879819000005</v>
      </c>
      <c r="E378" s="84">
        <v>117.01421313</v>
      </c>
      <c r="F378" s="84">
        <v>117.01421313</v>
      </c>
    </row>
    <row r="379" spans="1:6" ht="12.75" customHeight="1" x14ac:dyDescent="0.2">
      <c r="A379" s="83" t="s">
        <v>169</v>
      </c>
      <c r="B379" s="83">
        <v>11</v>
      </c>
      <c r="C379" s="84">
        <v>648.93332386999998</v>
      </c>
      <c r="D379" s="84">
        <v>636.66303001000006</v>
      </c>
      <c r="E379" s="84">
        <v>118.99430812999999</v>
      </c>
      <c r="F379" s="84">
        <v>118.99430812999999</v>
      </c>
    </row>
    <row r="380" spans="1:6" ht="12.75" customHeight="1" x14ac:dyDescent="0.2">
      <c r="A380" s="83" t="s">
        <v>169</v>
      </c>
      <c r="B380" s="83">
        <v>12</v>
      </c>
      <c r="C380" s="84">
        <v>622.09423486000003</v>
      </c>
      <c r="D380" s="84">
        <v>611.22021484000004</v>
      </c>
      <c r="E380" s="84">
        <v>114.23896654000001</v>
      </c>
      <c r="F380" s="84">
        <v>114.23896654000001</v>
      </c>
    </row>
    <row r="381" spans="1:6" ht="12.75" customHeight="1" x14ac:dyDescent="0.2">
      <c r="A381" s="83" t="s">
        <v>169</v>
      </c>
      <c r="B381" s="83">
        <v>13</v>
      </c>
      <c r="C381" s="84">
        <v>581.94038865000005</v>
      </c>
      <c r="D381" s="84">
        <v>571.18038638999997</v>
      </c>
      <c r="E381" s="84">
        <v>106.75539759</v>
      </c>
      <c r="F381" s="84">
        <v>106.75539759</v>
      </c>
    </row>
    <row r="382" spans="1:6" ht="12.75" customHeight="1" x14ac:dyDescent="0.2">
      <c r="A382" s="83" t="s">
        <v>169</v>
      </c>
      <c r="B382" s="83">
        <v>14</v>
      </c>
      <c r="C382" s="84">
        <v>556.41333336000002</v>
      </c>
      <c r="D382" s="84">
        <v>545.58549742000002</v>
      </c>
      <c r="E382" s="84">
        <v>101.97163292</v>
      </c>
      <c r="F382" s="84">
        <v>101.97163292</v>
      </c>
    </row>
    <row r="383" spans="1:6" ht="12.75" customHeight="1" x14ac:dyDescent="0.2">
      <c r="A383" s="83" t="s">
        <v>169</v>
      </c>
      <c r="B383" s="83">
        <v>15</v>
      </c>
      <c r="C383" s="84">
        <v>560.83554332999995</v>
      </c>
      <c r="D383" s="84">
        <v>545.52844549999998</v>
      </c>
      <c r="E383" s="84">
        <v>101.96096974</v>
      </c>
      <c r="F383" s="84">
        <v>101.96096974</v>
      </c>
    </row>
    <row r="384" spans="1:6" ht="12.75" customHeight="1" x14ac:dyDescent="0.2">
      <c r="A384" s="83" t="s">
        <v>169</v>
      </c>
      <c r="B384" s="83">
        <v>16</v>
      </c>
      <c r="C384" s="84">
        <v>555.62426771000003</v>
      </c>
      <c r="D384" s="84">
        <v>546.72149238999998</v>
      </c>
      <c r="E384" s="84">
        <v>102.18395393</v>
      </c>
      <c r="F384" s="84">
        <v>102.18395393</v>
      </c>
    </row>
    <row r="385" spans="1:6" ht="12.75" customHeight="1" x14ac:dyDescent="0.2">
      <c r="A385" s="83" t="s">
        <v>169</v>
      </c>
      <c r="B385" s="83">
        <v>17</v>
      </c>
      <c r="C385" s="84">
        <v>551.56825569</v>
      </c>
      <c r="D385" s="84">
        <v>539.66685717999997</v>
      </c>
      <c r="E385" s="84">
        <v>100.86542058000001</v>
      </c>
      <c r="F385" s="84">
        <v>100.86542058000001</v>
      </c>
    </row>
    <row r="386" spans="1:6" ht="12.75" customHeight="1" x14ac:dyDescent="0.2">
      <c r="A386" s="83" t="s">
        <v>169</v>
      </c>
      <c r="B386" s="83">
        <v>18</v>
      </c>
      <c r="C386" s="84">
        <v>555.23604938000005</v>
      </c>
      <c r="D386" s="84">
        <v>544.70118549999995</v>
      </c>
      <c r="E386" s="84">
        <v>101.80635226</v>
      </c>
      <c r="F386" s="84">
        <v>101.80635226</v>
      </c>
    </row>
    <row r="387" spans="1:6" ht="12.75" customHeight="1" x14ac:dyDescent="0.2">
      <c r="A387" s="83" t="s">
        <v>169</v>
      </c>
      <c r="B387" s="83">
        <v>19</v>
      </c>
      <c r="C387" s="84">
        <v>539.46225254000001</v>
      </c>
      <c r="D387" s="84">
        <v>527.86787353</v>
      </c>
      <c r="E387" s="84">
        <v>98.660153699999995</v>
      </c>
      <c r="F387" s="84">
        <v>98.660153699999995</v>
      </c>
    </row>
    <row r="388" spans="1:6" ht="12.75" customHeight="1" x14ac:dyDescent="0.2">
      <c r="A388" s="83" t="s">
        <v>169</v>
      </c>
      <c r="B388" s="83">
        <v>20</v>
      </c>
      <c r="C388" s="84">
        <v>521.36160424000002</v>
      </c>
      <c r="D388" s="84">
        <v>510.63617999000002</v>
      </c>
      <c r="E388" s="84">
        <v>95.439496379999994</v>
      </c>
      <c r="F388" s="84">
        <v>95.439496379999994</v>
      </c>
    </row>
    <row r="389" spans="1:6" ht="12.75" customHeight="1" x14ac:dyDescent="0.2">
      <c r="A389" s="83" t="s">
        <v>169</v>
      </c>
      <c r="B389" s="83">
        <v>21</v>
      </c>
      <c r="C389" s="84">
        <v>535.35290616999998</v>
      </c>
      <c r="D389" s="84">
        <v>523.99789860999999</v>
      </c>
      <c r="E389" s="84">
        <v>97.936843300000007</v>
      </c>
      <c r="F389" s="84">
        <v>97.936843300000007</v>
      </c>
    </row>
    <row r="390" spans="1:6" ht="12.75" customHeight="1" x14ac:dyDescent="0.2">
      <c r="A390" s="83" t="s">
        <v>169</v>
      </c>
      <c r="B390" s="83">
        <v>22</v>
      </c>
      <c r="C390" s="84">
        <v>539.68728971999997</v>
      </c>
      <c r="D390" s="84">
        <v>528.33465884999998</v>
      </c>
      <c r="E390" s="84">
        <v>98.747397329999998</v>
      </c>
      <c r="F390" s="84">
        <v>98.747397329999998</v>
      </c>
    </row>
    <row r="391" spans="1:6" ht="12.75" customHeight="1" x14ac:dyDescent="0.2">
      <c r="A391" s="83" t="s">
        <v>169</v>
      </c>
      <c r="B391" s="83">
        <v>23</v>
      </c>
      <c r="C391" s="84">
        <v>568.02399250999997</v>
      </c>
      <c r="D391" s="84">
        <v>556.77166393000005</v>
      </c>
      <c r="E391" s="84">
        <v>104.06236237</v>
      </c>
      <c r="F391" s="84">
        <v>104.06236237</v>
      </c>
    </row>
    <row r="392" spans="1:6" ht="12.75" customHeight="1" x14ac:dyDescent="0.2">
      <c r="A392" s="83" t="s">
        <v>169</v>
      </c>
      <c r="B392" s="83">
        <v>24</v>
      </c>
      <c r="C392" s="84">
        <v>660.55776378999997</v>
      </c>
      <c r="D392" s="84">
        <v>648.26850788000002</v>
      </c>
      <c r="E392" s="84">
        <v>121.16340818</v>
      </c>
      <c r="F392" s="84">
        <v>121.16340818</v>
      </c>
    </row>
    <row r="393" spans="1:6" ht="12.75" customHeight="1" x14ac:dyDescent="0.2">
      <c r="A393" s="83" t="s">
        <v>170</v>
      </c>
      <c r="B393" s="83">
        <v>1</v>
      </c>
      <c r="C393" s="84">
        <v>732.96008043999996</v>
      </c>
      <c r="D393" s="84">
        <v>721.25391823999996</v>
      </c>
      <c r="E393" s="84">
        <v>134.80460926000001</v>
      </c>
      <c r="F393" s="84">
        <v>134.80460926000001</v>
      </c>
    </row>
    <row r="394" spans="1:6" ht="12.75" customHeight="1" x14ac:dyDescent="0.2">
      <c r="A394" s="83" t="s">
        <v>170</v>
      </c>
      <c r="B394" s="83">
        <v>2</v>
      </c>
      <c r="C394" s="84">
        <v>761.17107255999997</v>
      </c>
      <c r="D394" s="84">
        <v>749.26567966000005</v>
      </c>
      <c r="E394" s="84">
        <v>140.04009493000001</v>
      </c>
      <c r="F394" s="84">
        <v>140.04009493000001</v>
      </c>
    </row>
    <row r="395" spans="1:6" ht="12.75" customHeight="1" x14ac:dyDescent="0.2">
      <c r="A395" s="83" t="s">
        <v>170</v>
      </c>
      <c r="B395" s="83">
        <v>3</v>
      </c>
      <c r="C395" s="84">
        <v>791.49307642999997</v>
      </c>
      <c r="D395" s="84">
        <v>778.23716104000005</v>
      </c>
      <c r="E395" s="84">
        <v>145.45495525000001</v>
      </c>
      <c r="F395" s="84">
        <v>145.45495525000001</v>
      </c>
    </row>
    <row r="396" spans="1:6" ht="12.75" customHeight="1" x14ac:dyDescent="0.2">
      <c r="A396" s="83" t="s">
        <v>170</v>
      </c>
      <c r="B396" s="83">
        <v>4</v>
      </c>
      <c r="C396" s="84">
        <v>802.02689820000001</v>
      </c>
      <c r="D396" s="84">
        <v>788.42356855000003</v>
      </c>
      <c r="E396" s="84">
        <v>147.35882662</v>
      </c>
      <c r="F396" s="84">
        <v>147.35882662</v>
      </c>
    </row>
    <row r="397" spans="1:6" ht="12.75" customHeight="1" x14ac:dyDescent="0.2">
      <c r="A397" s="83" t="s">
        <v>170</v>
      </c>
      <c r="B397" s="83">
        <v>5</v>
      </c>
      <c r="C397" s="84">
        <v>817.56277029</v>
      </c>
      <c r="D397" s="84">
        <v>807.50149768999995</v>
      </c>
      <c r="E397" s="84">
        <v>150.92455114000001</v>
      </c>
      <c r="F397" s="84">
        <v>150.92455114000001</v>
      </c>
    </row>
    <row r="398" spans="1:6" ht="12.75" customHeight="1" x14ac:dyDescent="0.2">
      <c r="A398" s="83" t="s">
        <v>170</v>
      </c>
      <c r="B398" s="83">
        <v>6</v>
      </c>
      <c r="C398" s="84">
        <v>815.77137861000006</v>
      </c>
      <c r="D398" s="84">
        <v>796.02743957999996</v>
      </c>
      <c r="E398" s="84">
        <v>148.78001386</v>
      </c>
      <c r="F398" s="84">
        <v>148.78001386</v>
      </c>
    </row>
    <row r="399" spans="1:6" ht="12.75" customHeight="1" x14ac:dyDescent="0.2">
      <c r="A399" s="83" t="s">
        <v>170</v>
      </c>
      <c r="B399" s="83">
        <v>7</v>
      </c>
      <c r="C399" s="84">
        <v>770.67316455000002</v>
      </c>
      <c r="D399" s="84">
        <v>735.25835099999995</v>
      </c>
      <c r="E399" s="84">
        <v>137.42208145999999</v>
      </c>
      <c r="F399" s="84">
        <v>137.42208145999999</v>
      </c>
    </row>
    <row r="400" spans="1:6" ht="12.75" customHeight="1" x14ac:dyDescent="0.2">
      <c r="A400" s="83" t="s">
        <v>170</v>
      </c>
      <c r="B400" s="83">
        <v>8</v>
      </c>
      <c r="C400" s="84">
        <v>1815.1788772299999</v>
      </c>
      <c r="D400" s="84">
        <v>674.10502126999995</v>
      </c>
      <c r="E400" s="84">
        <v>125.9923332</v>
      </c>
      <c r="F400" s="84">
        <v>125.9923332</v>
      </c>
    </row>
    <row r="401" spans="1:6" ht="12.75" customHeight="1" x14ac:dyDescent="0.2">
      <c r="A401" s="83" t="s">
        <v>170</v>
      </c>
      <c r="B401" s="83">
        <v>9</v>
      </c>
      <c r="C401" s="84">
        <v>640.47232411000005</v>
      </c>
      <c r="D401" s="84">
        <v>640.47232411000005</v>
      </c>
      <c r="E401" s="84">
        <v>119.70627709</v>
      </c>
      <c r="F401" s="84">
        <v>119.70627709</v>
      </c>
    </row>
    <row r="402" spans="1:6" ht="12.75" customHeight="1" x14ac:dyDescent="0.2">
      <c r="A402" s="83" t="s">
        <v>170</v>
      </c>
      <c r="B402" s="83">
        <v>10</v>
      </c>
      <c r="C402" s="84">
        <v>639.76813329000004</v>
      </c>
      <c r="D402" s="84">
        <v>639.76813329000004</v>
      </c>
      <c r="E402" s="84">
        <v>119.57466162999999</v>
      </c>
      <c r="F402" s="84">
        <v>119.57466162999999</v>
      </c>
    </row>
    <row r="403" spans="1:6" ht="12.75" customHeight="1" x14ac:dyDescent="0.2">
      <c r="A403" s="83" t="s">
        <v>170</v>
      </c>
      <c r="B403" s="83">
        <v>11</v>
      </c>
      <c r="C403" s="84">
        <v>624.05841222000004</v>
      </c>
      <c r="D403" s="84">
        <v>624.05841222000004</v>
      </c>
      <c r="E403" s="84">
        <v>116.63846571000001</v>
      </c>
      <c r="F403" s="84">
        <v>116.63846571000001</v>
      </c>
    </row>
    <row r="404" spans="1:6" ht="12.75" customHeight="1" x14ac:dyDescent="0.2">
      <c r="A404" s="83" t="s">
        <v>170</v>
      </c>
      <c r="B404" s="83">
        <v>12</v>
      </c>
      <c r="C404" s="84">
        <v>587.82561399999997</v>
      </c>
      <c r="D404" s="84">
        <v>587.82561399999997</v>
      </c>
      <c r="E404" s="84">
        <v>109.8664426</v>
      </c>
      <c r="F404" s="84">
        <v>109.8664426</v>
      </c>
    </row>
    <row r="405" spans="1:6" ht="12.75" customHeight="1" x14ac:dyDescent="0.2">
      <c r="A405" s="83" t="s">
        <v>170</v>
      </c>
      <c r="B405" s="83">
        <v>13</v>
      </c>
      <c r="C405" s="84">
        <v>540.74821500999997</v>
      </c>
      <c r="D405" s="84">
        <v>540.74821500999997</v>
      </c>
      <c r="E405" s="84">
        <v>101.06752974</v>
      </c>
      <c r="F405" s="84">
        <v>101.06752974</v>
      </c>
    </row>
    <row r="406" spans="1:6" ht="12.75" customHeight="1" x14ac:dyDescent="0.2">
      <c r="A406" s="83" t="s">
        <v>170</v>
      </c>
      <c r="B406" s="83">
        <v>14</v>
      </c>
      <c r="C406" s="84">
        <v>525.88338613999997</v>
      </c>
      <c r="D406" s="84">
        <v>525.88338613999997</v>
      </c>
      <c r="E406" s="84">
        <v>98.289246809999995</v>
      </c>
      <c r="F406" s="84">
        <v>98.289246809999995</v>
      </c>
    </row>
    <row r="407" spans="1:6" ht="12.75" customHeight="1" x14ac:dyDescent="0.2">
      <c r="A407" s="83" t="s">
        <v>170</v>
      </c>
      <c r="B407" s="83">
        <v>15</v>
      </c>
      <c r="C407" s="84">
        <v>527.86644612999999</v>
      </c>
      <c r="D407" s="84">
        <v>527.86644612999999</v>
      </c>
      <c r="E407" s="84">
        <v>98.659886909999997</v>
      </c>
      <c r="F407" s="84">
        <v>98.659886909999997</v>
      </c>
    </row>
    <row r="408" spans="1:6" ht="12.75" customHeight="1" x14ac:dyDescent="0.2">
      <c r="A408" s="83" t="s">
        <v>170</v>
      </c>
      <c r="B408" s="83">
        <v>16</v>
      </c>
      <c r="C408" s="84">
        <v>525.32243846999995</v>
      </c>
      <c r="D408" s="84">
        <v>525.32243846999995</v>
      </c>
      <c r="E408" s="84">
        <v>98.184403939999996</v>
      </c>
      <c r="F408" s="84">
        <v>98.184403939999996</v>
      </c>
    </row>
    <row r="409" spans="1:6" ht="12.75" customHeight="1" x14ac:dyDescent="0.2">
      <c r="A409" s="83" t="s">
        <v>170</v>
      </c>
      <c r="B409" s="83">
        <v>17</v>
      </c>
      <c r="C409" s="84">
        <v>522.46760032999998</v>
      </c>
      <c r="D409" s="84">
        <v>522.46760032999998</v>
      </c>
      <c r="E409" s="84">
        <v>97.650825780000005</v>
      </c>
      <c r="F409" s="84">
        <v>97.650825780000005</v>
      </c>
    </row>
    <row r="410" spans="1:6" ht="12.75" customHeight="1" x14ac:dyDescent="0.2">
      <c r="A410" s="83" t="s">
        <v>170</v>
      </c>
      <c r="B410" s="83">
        <v>18</v>
      </c>
      <c r="C410" s="84">
        <v>522.12099440999998</v>
      </c>
      <c r="D410" s="84">
        <v>522.12099440999998</v>
      </c>
      <c r="E410" s="84">
        <v>97.586044049999998</v>
      </c>
      <c r="F410" s="84">
        <v>97.586044049999998</v>
      </c>
    </row>
    <row r="411" spans="1:6" ht="12.75" customHeight="1" x14ac:dyDescent="0.2">
      <c r="A411" s="83" t="s">
        <v>170</v>
      </c>
      <c r="B411" s="83">
        <v>19</v>
      </c>
      <c r="C411" s="84">
        <v>515.76816709000002</v>
      </c>
      <c r="D411" s="84">
        <v>515.76816709000002</v>
      </c>
      <c r="E411" s="84">
        <v>96.39868079</v>
      </c>
      <c r="F411" s="84">
        <v>96.39868079</v>
      </c>
    </row>
    <row r="412" spans="1:6" ht="12.75" customHeight="1" x14ac:dyDescent="0.2">
      <c r="A412" s="83" t="s">
        <v>170</v>
      </c>
      <c r="B412" s="83">
        <v>20</v>
      </c>
      <c r="C412" s="84">
        <v>515.25516981999999</v>
      </c>
      <c r="D412" s="84">
        <v>515.25516981999999</v>
      </c>
      <c r="E412" s="84">
        <v>96.302800000000005</v>
      </c>
      <c r="F412" s="84">
        <v>96.302800000000005</v>
      </c>
    </row>
    <row r="413" spans="1:6" ht="12.75" customHeight="1" x14ac:dyDescent="0.2">
      <c r="A413" s="83" t="s">
        <v>170</v>
      </c>
      <c r="B413" s="83">
        <v>21</v>
      </c>
      <c r="C413" s="84">
        <v>602.88693984999998</v>
      </c>
      <c r="D413" s="84">
        <v>519.76856098999997</v>
      </c>
      <c r="E413" s="84">
        <v>97.146366900000004</v>
      </c>
      <c r="F413" s="84">
        <v>97.146366900000004</v>
      </c>
    </row>
    <row r="414" spans="1:6" ht="12.75" customHeight="1" x14ac:dyDescent="0.2">
      <c r="A414" s="83" t="s">
        <v>170</v>
      </c>
      <c r="B414" s="83">
        <v>22</v>
      </c>
      <c r="C414" s="84">
        <v>535.39609927000004</v>
      </c>
      <c r="D414" s="84">
        <v>510.34160921</v>
      </c>
      <c r="E414" s="84">
        <v>95.384440179999999</v>
      </c>
      <c r="F414" s="84">
        <v>95.384440179999999</v>
      </c>
    </row>
    <row r="415" spans="1:6" ht="12.75" customHeight="1" x14ac:dyDescent="0.2">
      <c r="A415" s="83" t="s">
        <v>170</v>
      </c>
      <c r="B415" s="83">
        <v>23</v>
      </c>
      <c r="C415" s="84">
        <v>562.11490311</v>
      </c>
      <c r="D415" s="84">
        <v>541.91012617000001</v>
      </c>
      <c r="E415" s="84">
        <v>101.28469456000001</v>
      </c>
      <c r="F415" s="84">
        <v>101.28469456000001</v>
      </c>
    </row>
    <row r="416" spans="1:6" ht="12.75" customHeight="1" x14ac:dyDescent="0.2">
      <c r="A416" s="83" t="s">
        <v>170</v>
      </c>
      <c r="B416" s="83">
        <v>24</v>
      </c>
      <c r="C416" s="84">
        <v>646.00732315000005</v>
      </c>
      <c r="D416" s="84">
        <v>628.81305963</v>
      </c>
      <c r="E416" s="84">
        <v>117.52712416</v>
      </c>
      <c r="F416" s="84">
        <v>117.52712416</v>
      </c>
    </row>
    <row r="417" spans="1:6" ht="12.75" customHeight="1" x14ac:dyDescent="0.2">
      <c r="A417" s="83" t="s">
        <v>171</v>
      </c>
      <c r="B417" s="83">
        <v>1</v>
      </c>
      <c r="C417" s="84">
        <v>759.89855783999997</v>
      </c>
      <c r="D417" s="84">
        <v>741.55163827000001</v>
      </c>
      <c r="E417" s="84">
        <v>138.59831650000001</v>
      </c>
      <c r="F417" s="84">
        <v>138.59831650000001</v>
      </c>
    </row>
    <row r="418" spans="1:6" ht="12.75" customHeight="1" x14ac:dyDescent="0.2">
      <c r="A418" s="83" t="s">
        <v>171</v>
      </c>
      <c r="B418" s="83">
        <v>2</v>
      </c>
      <c r="C418" s="84">
        <v>793.07186789000002</v>
      </c>
      <c r="D418" s="84">
        <v>774.12049477999994</v>
      </c>
      <c r="E418" s="84">
        <v>144.68553747000001</v>
      </c>
      <c r="F418" s="84">
        <v>144.68553747000001</v>
      </c>
    </row>
    <row r="419" spans="1:6" ht="12.75" customHeight="1" x14ac:dyDescent="0.2">
      <c r="A419" s="83" t="s">
        <v>171</v>
      </c>
      <c r="B419" s="83">
        <v>3</v>
      </c>
      <c r="C419" s="84">
        <v>820.76621770999998</v>
      </c>
      <c r="D419" s="84">
        <v>799.43859034000002</v>
      </c>
      <c r="E419" s="84">
        <v>149.41756857999999</v>
      </c>
      <c r="F419" s="84">
        <v>149.41756857999999</v>
      </c>
    </row>
    <row r="420" spans="1:6" ht="12.75" customHeight="1" x14ac:dyDescent="0.2">
      <c r="A420" s="83" t="s">
        <v>171</v>
      </c>
      <c r="B420" s="83">
        <v>4</v>
      </c>
      <c r="C420" s="84">
        <v>830.12720477000005</v>
      </c>
      <c r="D420" s="84">
        <v>809.06034250000005</v>
      </c>
      <c r="E420" s="84">
        <v>151.21590409999999</v>
      </c>
      <c r="F420" s="84">
        <v>151.21590409999999</v>
      </c>
    </row>
    <row r="421" spans="1:6" ht="12.75" customHeight="1" x14ac:dyDescent="0.2">
      <c r="A421" s="83" t="s">
        <v>171</v>
      </c>
      <c r="B421" s="83">
        <v>5</v>
      </c>
      <c r="C421" s="84">
        <v>836.72633077</v>
      </c>
      <c r="D421" s="84">
        <v>816.45707238</v>
      </c>
      <c r="E421" s="84">
        <v>152.59837601000001</v>
      </c>
      <c r="F421" s="84">
        <v>152.59837601000001</v>
      </c>
    </row>
    <row r="422" spans="1:6" ht="12.75" customHeight="1" x14ac:dyDescent="0.2">
      <c r="A422" s="83" t="s">
        <v>171</v>
      </c>
      <c r="B422" s="83">
        <v>6</v>
      </c>
      <c r="C422" s="84">
        <v>819.59847084</v>
      </c>
      <c r="D422" s="84">
        <v>799.43835869999998</v>
      </c>
      <c r="E422" s="84">
        <v>149.41752528999999</v>
      </c>
      <c r="F422" s="84">
        <v>149.41752528999999</v>
      </c>
    </row>
    <row r="423" spans="1:6" ht="12.75" customHeight="1" x14ac:dyDescent="0.2">
      <c r="A423" s="83" t="s">
        <v>171</v>
      </c>
      <c r="B423" s="83">
        <v>7</v>
      </c>
      <c r="C423" s="84">
        <v>760.53980999999999</v>
      </c>
      <c r="D423" s="84">
        <v>741.45378960000005</v>
      </c>
      <c r="E423" s="84">
        <v>138.58002827999999</v>
      </c>
      <c r="F423" s="84">
        <v>138.58002827999999</v>
      </c>
    </row>
    <row r="424" spans="1:6" ht="12.75" customHeight="1" x14ac:dyDescent="0.2">
      <c r="A424" s="83" t="s">
        <v>171</v>
      </c>
      <c r="B424" s="83">
        <v>8</v>
      </c>
      <c r="C424" s="84">
        <v>693.74322135</v>
      </c>
      <c r="D424" s="84">
        <v>676.60408072999996</v>
      </c>
      <c r="E424" s="84">
        <v>126.45941522</v>
      </c>
      <c r="F424" s="84">
        <v>126.45941522</v>
      </c>
    </row>
    <row r="425" spans="1:6" ht="12.75" customHeight="1" x14ac:dyDescent="0.2">
      <c r="A425" s="83" t="s">
        <v>171</v>
      </c>
      <c r="B425" s="83">
        <v>9</v>
      </c>
      <c r="C425" s="84">
        <v>653.99004384</v>
      </c>
      <c r="D425" s="84">
        <v>636.04270151000003</v>
      </c>
      <c r="E425" s="84">
        <v>118.87836679999999</v>
      </c>
      <c r="F425" s="84">
        <v>118.87836679999999</v>
      </c>
    </row>
    <row r="426" spans="1:6" ht="12.75" customHeight="1" x14ac:dyDescent="0.2">
      <c r="A426" s="83" t="s">
        <v>171</v>
      </c>
      <c r="B426" s="83">
        <v>10</v>
      </c>
      <c r="C426" s="84">
        <v>626.26502606999998</v>
      </c>
      <c r="D426" s="84">
        <v>609.33862433000002</v>
      </c>
      <c r="E426" s="84">
        <v>113.8872914</v>
      </c>
      <c r="F426" s="84">
        <v>113.8872914</v>
      </c>
    </row>
    <row r="427" spans="1:6" ht="12.75" customHeight="1" x14ac:dyDescent="0.2">
      <c r="A427" s="83" t="s">
        <v>171</v>
      </c>
      <c r="B427" s="83">
        <v>11</v>
      </c>
      <c r="C427" s="84">
        <v>638.10798375000002</v>
      </c>
      <c r="D427" s="84">
        <v>621.48159880000003</v>
      </c>
      <c r="E427" s="84">
        <v>116.15685123999999</v>
      </c>
      <c r="F427" s="84">
        <v>116.15685123999999</v>
      </c>
    </row>
    <row r="428" spans="1:6" ht="12.75" customHeight="1" x14ac:dyDescent="0.2">
      <c r="A428" s="83" t="s">
        <v>171</v>
      </c>
      <c r="B428" s="83">
        <v>12</v>
      </c>
      <c r="C428" s="84">
        <v>592.54296600999999</v>
      </c>
      <c r="D428" s="84">
        <v>581.44304133000003</v>
      </c>
      <c r="E428" s="84">
        <v>108.67351984</v>
      </c>
      <c r="F428" s="84">
        <v>108.67351984</v>
      </c>
    </row>
    <row r="429" spans="1:6" ht="12.75" customHeight="1" x14ac:dyDescent="0.2">
      <c r="A429" s="83" t="s">
        <v>171</v>
      </c>
      <c r="B429" s="83">
        <v>13</v>
      </c>
      <c r="C429" s="84">
        <v>545.98288533000004</v>
      </c>
      <c r="D429" s="84">
        <v>534.88091300999997</v>
      </c>
      <c r="E429" s="84">
        <v>99.970912679999998</v>
      </c>
      <c r="F429" s="84">
        <v>99.970912679999998</v>
      </c>
    </row>
    <row r="430" spans="1:6" ht="12.75" customHeight="1" x14ac:dyDescent="0.2">
      <c r="A430" s="83" t="s">
        <v>171</v>
      </c>
      <c r="B430" s="83">
        <v>14</v>
      </c>
      <c r="C430" s="84">
        <v>526.36104474000001</v>
      </c>
      <c r="D430" s="84">
        <v>514.87795430000006</v>
      </c>
      <c r="E430" s="84">
        <v>96.232297239999994</v>
      </c>
      <c r="F430" s="84">
        <v>96.232297239999994</v>
      </c>
    </row>
    <row r="431" spans="1:6" ht="12.75" customHeight="1" x14ac:dyDescent="0.2">
      <c r="A431" s="83" t="s">
        <v>171</v>
      </c>
      <c r="B431" s="83">
        <v>15</v>
      </c>
      <c r="C431" s="84">
        <v>531.67296038999996</v>
      </c>
      <c r="D431" s="84">
        <v>515.92132710999999</v>
      </c>
      <c r="E431" s="84">
        <v>96.427306869999995</v>
      </c>
      <c r="F431" s="84">
        <v>96.427306869999995</v>
      </c>
    </row>
    <row r="432" spans="1:6" ht="12.75" customHeight="1" x14ac:dyDescent="0.2">
      <c r="A432" s="83" t="s">
        <v>171</v>
      </c>
      <c r="B432" s="83">
        <v>16</v>
      </c>
      <c r="C432" s="84">
        <v>535.42765380000003</v>
      </c>
      <c r="D432" s="84">
        <v>520.05876465999995</v>
      </c>
      <c r="E432" s="84">
        <v>97.200606870000001</v>
      </c>
      <c r="F432" s="84">
        <v>97.200606870000001</v>
      </c>
    </row>
    <row r="433" spans="1:6" ht="12.75" customHeight="1" x14ac:dyDescent="0.2">
      <c r="A433" s="83" t="s">
        <v>171</v>
      </c>
      <c r="B433" s="83">
        <v>17</v>
      </c>
      <c r="C433" s="84">
        <v>537.60306807999996</v>
      </c>
      <c r="D433" s="84">
        <v>522.22733194</v>
      </c>
      <c r="E433" s="84">
        <v>97.605918869999996</v>
      </c>
      <c r="F433" s="84">
        <v>97.605918869999996</v>
      </c>
    </row>
    <row r="434" spans="1:6" ht="12.75" customHeight="1" x14ac:dyDescent="0.2">
      <c r="A434" s="83" t="s">
        <v>171</v>
      </c>
      <c r="B434" s="83">
        <v>18</v>
      </c>
      <c r="C434" s="84">
        <v>528.89935307999997</v>
      </c>
      <c r="D434" s="84">
        <v>513.96584088999998</v>
      </c>
      <c r="E434" s="84">
        <v>96.061820389999994</v>
      </c>
      <c r="F434" s="84">
        <v>96.061820389999994</v>
      </c>
    </row>
    <row r="435" spans="1:6" ht="12.75" customHeight="1" x14ac:dyDescent="0.2">
      <c r="A435" s="83" t="s">
        <v>171</v>
      </c>
      <c r="B435" s="83">
        <v>19</v>
      </c>
      <c r="C435" s="84">
        <v>519.92340977000003</v>
      </c>
      <c r="D435" s="84">
        <v>504.91288324999999</v>
      </c>
      <c r="E435" s="84">
        <v>94.369794350000006</v>
      </c>
      <c r="F435" s="84">
        <v>94.369794350000006</v>
      </c>
    </row>
    <row r="436" spans="1:6" ht="12.75" customHeight="1" x14ac:dyDescent="0.2">
      <c r="A436" s="83" t="s">
        <v>171</v>
      </c>
      <c r="B436" s="83">
        <v>20</v>
      </c>
      <c r="C436" s="84">
        <v>515.63953676000006</v>
      </c>
      <c r="D436" s="84">
        <v>501.22543604999998</v>
      </c>
      <c r="E436" s="84">
        <v>93.680598950000004</v>
      </c>
      <c r="F436" s="84">
        <v>93.680598950000004</v>
      </c>
    </row>
    <row r="437" spans="1:6" ht="12.75" customHeight="1" x14ac:dyDescent="0.2">
      <c r="A437" s="83" t="s">
        <v>171</v>
      </c>
      <c r="B437" s="83">
        <v>21</v>
      </c>
      <c r="C437" s="84">
        <v>528.44828981000001</v>
      </c>
      <c r="D437" s="84">
        <v>513.79519346999996</v>
      </c>
      <c r="E437" s="84">
        <v>96.029925860000006</v>
      </c>
      <c r="F437" s="84">
        <v>96.029925860000006</v>
      </c>
    </row>
    <row r="438" spans="1:6" ht="12.75" customHeight="1" x14ac:dyDescent="0.2">
      <c r="A438" s="83" t="s">
        <v>171</v>
      </c>
      <c r="B438" s="83">
        <v>22</v>
      </c>
      <c r="C438" s="84">
        <v>514.11159875999999</v>
      </c>
      <c r="D438" s="84">
        <v>499.54892366000001</v>
      </c>
      <c r="E438" s="84">
        <v>93.367253550000001</v>
      </c>
      <c r="F438" s="84">
        <v>93.367253550000001</v>
      </c>
    </row>
    <row r="439" spans="1:6" ht="12.75" customHeight="1" x14ac:dyDescent="0.2">
      <c r="A439" s="83" t="s">
        <v>171</v>
      </c>
      <c r="B439" s="83">
        <v>23</v>
      </c>
      <c r="C439" s="84">
        <v>558.64493153000001</v>
      </c>
      <c r="D439" s="84">
        <v>543.94305966000002</v>
      </c>
      <c r="E439" s="84">
        <v>101.66465617999999</v>
      </c>
      <c r="F439" s="84">
        <v>101.66465617999999</v>
      </c>
    </row>
    <row r="440" spans="1:6" ht="12.75" customHeight="1" x14ac:dyDescent="0.2">
      <c r="A440" s="83" t="s">
        <v>171</v>
      </c>
      <c r="B440" s="83">
        <v>24</v>
      </c>
      <c r="C440" s="84">
        <v>646.61029743999995</v>
      </c>
      <c r="D440" s="84">
        <v>629.72446047000005</v>
      </c>
      <c r="E440" s="84">
        <v>117.69746782</v>
      </c>
      <c r="F440" s="84">
        <v>117.69746782</v>
      </c>
    </row>
    <row r="441" spans="1:6" ht="12.75" customHeight="1" x14ac:dyDescent="0.2">
      <c r="A441" s="83" t="s">
        <v>172</v>
      </c>
      <c r="B441" s="83">
        <v>1</v>
      </c>
      <c r="C441" s="84">
        <v>756.85309113999995</v>
      </c>
      <c r="D441" s="84">
        <v>739.14627736</v>
      </c>
      <c r="E441" s="84">
        <v>138.14874703999999</v>
      </c>
      <c r="F441" s="84">
        <v>138.14874703999999</v>
      </c>
    </row>
    <row r="442" spans="1:6" ht="12.75" customHeight="1" x14ac:dyDescent="0.2">
      <c r="A442" s="83" t="s">
        <v>172</v>
      </c>
      <c r="B442" s="83">
        <v>2</v>
      </c>
      <c r="C442" s="84">
        <v>804.66816406999999</v>
      </c>
      <c r="D442" s="84">
        <v>786.07837092</v>
      </c>
      <c r="E442" s="84">
        <v>146.92050186</v>
      </c>
      <c r="F442" s="84">
        <v>146.92050186</v>
      </c>
    </row>
    <row r="443" spans="1:6" ht="12.75" customHeight="1" x14ac:dyDescent="0.2">
      <c r="A443" s="83" t="s">
        <v>172</v>
      </c>
      <c r="B443" s="83">
        <v>3</v>
      </c>
      <c r="C443" s="84">
        <v>852.91279700999996</v>
      </c>
      <c r="D443" s="84">
        <v>833.47663230000001</v>
      </c>
      <c r="E443" s="84">
        <v>155.7793849</v>
      </c>
      <c r="F443" s="84">
        <v>155.7793849</v>
      </c>
    </row>
    <row r="444" spans="1:6" ht="12.75" customHeight="1" x14ac:dyDescent="0.2">
      <c r="A444" s="83" t="s">
        <v>172</v>
      </c>
      <c r="B444" s="83">
        <v>4</v>
      </c>
      <c r="C444" s="84">
        <v>888.47515966000003</v>
      </c>
      <c r="D444" s="84">
        <v>869.32834914</v>
      </c>
      <c r="E444" s="84">
        <v>162.48018271999999</v>
      </c>
      <c r="F444" s="84">
        <v>162.48018271999999</v>
      </c>
    </row>
    <row r="445" spans="1:6" ht="12.75" customHeight="1" x14ac:dyDescent="0.2">
      <c r="A445" s="83" t="s">
        <v>172</v>
      </c>
      <c r="B445" s="83">
        <v>5</v>
      </c>
      <c r="C445" s="84">
        <v>905.14101866999999</v>
      </c>
      <c r="D445" s="84">
        <v>887.44119924999995</v>
      </c>
      <c r="E445" s="84">
        <v>165.86553096</v>
      </c>
      <c r="F445" s="84">
        <v>165.86553096</v>
      </c>
    </row>
    <row r="446" spans="1:6" ht="12.75" customHeight="1" x14ac:dyDescent="0.2">
      <c r="A446" s="83" t="s">
        <v>172</v>
      </c>
      <c r="B446" s="83">
        <v>6</v>
      </c>
      <c r="C446" s="84">
        <v>874.20530197000005</v>
      </c>
      <c r="D446" s="84">
        <v>856.49964640999997</v>
      </c>
      <c r="E446" s="84">
        <v>160.08245812000001</v>
      </c>
      <c r="F446" s="84">
        <v>160.08245812000001</v>
      </c>
    </row>
    <row r="447" spans="1:6" ht="12.75" customHeight="1" x14ac:dyDescent="0.2">
      <c r="A447" s="83" t="s">
        <v>172</v>
      </c>
      <c r="B447" s="83">
        <v>7</v>
      </c>
      <c r="C447" s="84">
        <v>823.33826354999997</v>
      </c>
      <c r="D447" s="84">
        <v>806.50658609000004</v>
      </c>
      <c r="E447" s="84">
        <v>150.73859906000001</v>
      </c>
      <c r="F447" s="84">
        <v>150.73859906000001</v>
      </c>
    </row>
    <row r="448" spans="1:6" ht="12.75" customHeight="1" x14ac:dyDescent="0.2">
      <c r="A448" s="83" t="s">
        <v>172</v>
      </c>
      <c r="B448" s="83">
        <v>8</v>
      </c>
      <c r="C448" s="84">
        <v>777.47093783000003</v>
      </c>
      <c r="D448" s="84">
        <v>760.61052774999996</v>
      </c>
      <c r="E448" s="84">
        <v>142.16048246</v>
      </c>
      <c r="F448" s="84">
        <v>142.16048246</v>
      </c>
    </row>
    <row r="449" spans="1:6" ht="12.75" customHeight="1" x14ac:dyDescent="0.2">
      <c r="A449" s="83" t="s">
        <v>172</v>
      </c>
      <c r="B449" s="83">
        <v>9</v>
      </c>
      <c r="C449" s="84">
        <v>745.25733296999999</v>
      </c>
      <c r="D449" s="84">
        <v>727.43162144999997</v>
      </c>
      <c r="E449" s="84">
        <v>135.95924127000001</v>
      </c>
      <c r="F449" s="84">
        <v>135.95924127000001</v>
      </c>
    </row>
    <row r="450" spans="1:6" ht="12.75" customHeight="1" x14ac:dyDescent="0.2">
      <c r="A450" s="83" t="s">
        <v>172</v>
      </c>
      <c r="B450" s="83">
        <v>10</v>
      </c>
      <c r="C450" s="84">
        <v>715.34474857999999</v>
      </c>
      <c r="D450" s="84">
        <v>698.45490691999998</v>
      </c>
      <c r="E450" s="84">
        <v>130.54340285999999</v>
      </c>
      <c r="F450" s="84">
        <v>130.54340285999999</v>
      </c>
    </row>
    <row r="451" spans="1:6" ht="12.75" customHeight="1" x14ac:dyDescent="0.2">
      <c r="A451" s="83" t="s">
        <v>172</v>
      </c>
      <c r="B451" s="83">
        <v>11</v>
      </c>
      <c r="C451" s="84">
        <v>717.30777012999999</v>
      </c>
      <c r="D451" s="84">
        <v>701.46460993000005</v>
      </c>
      <c r="E451" s="84">
        <v>131.10592575000001</v>
      </c>
      <c r="F451" s="84">
        <v>131.10592575000001</v>
      </c>
    </row>
    <row r="452" spans="1:6" ht="12.75" customHeight="1" x14ac:dyDescent="0.2">
      <c r="A452" s="83" t="s">
        <v>172</v>
      </c>
      <c r="B452" s="83">
        <v>12</v>
      </c>
      <c r="C452" s="84">
        <v>662.67846945999997</v>
      </c>
      <c r="D452" s="84">
        <v>651.36957805999998</v>
      </c>
      <c r="E452" s="84">
        <v>121.74300787999999</v>
      </c>
      <c r="F452" s="84">
        <v>121.74300787999999</v>
      </c>
    </row>
    <row r="453" spans="1:6" ht="12.75" customHeight="1" x14ac:dyDescent="0.2">
      <c r="A453" s="83" t="s">
        <v>172</v>
      </c>
      <c r="B453" s="83">
        <v>13</v>
      </c>
      <c r="C453" s="84">
        <v>607.70803224999997</v>
      </c>
      <c r="D453" s="84">
        <v>596.77115877000006</v>
      </c>
      <c r="E453" s="84">
        <v>111.53839284</v>
      </c>
      <c r="F453" s="84">
        <v>111.53839284</v>
      </c>
    </row>
    <row r="454" spans="1:6" ht="12.75" customHeight="1" x14ac:dyDescent="0.2">
      <c r="A454" s="83" t="s">
        <v>172</v>
      </c>
      <c r="B454" s="83">
        <v>14</v>
      </c>
      <c r="C454" s="84">
        <v>573.8570833</v>
      </c>
      <c r="D454" s="84">
        <v>562.79867905000003</v>
      </c>
      <c r="E454" s="84">
        <v>105.18883031</v>
      </c>
      <c r="F454" s="84">
        <v>105.18883031</v>
      </c>
    </row>
    <row r="455" spans="1:6" ht="12.75" customHeight="1" x14ac:dyDescent="0.2">
      <c r="A455" s="83" t="s">
        <v>172</v>
      </c>
      <c r="B455" s="83">
        <v>15</v>
      </c>
      <c r="C455" s="84">
        <v>615.28453061000005</v>
      </c>
      <c r="D455" s="84">
        <v>598.34300227000006</v>
      </c>
      <c r="E455" s="84">
        <v>111.8321753</v>
      </c>
      <c r="F455" s="84">
        <v>111.8321753</v>
      </c>
    </row>
    <row r="456" spans="1:6" ht="12.75" customHeight="1" x14ac:dyDescent="0.2">
      <c r="A456" s="83" t="s">
        <v>172</v>
      </c>
      <c r="B456" s="83">
        <v>16</v>
      </c>
      <c r="C456" s="84">
        <v>607.91618888000005</v>
      </c>
      <c r="D456" s="84">
        <v>593.25776939000002</v>
      </c>
      <c r="E456" s="84">
        <v>110.8817294</v>
      </c>
      <c r="F456" s="84">
        <v>110.8817294</v>
      </c>
    </row>
    <row r="457" spans="1:6" ht="12.75" customHeight="1" x14ac:dyDescent="0.2">
      <c r="A457" s="83" t="s">
        <v>172</v>
      </c>
      <c r="B457" s="83">
        <v>17</v>
      </c>
      <c r="C457" s="84">
        <v>584.35880041999997</v>
      </c>
      <c r="D457" s="84">
        <v>570.30943732000003</v>
      </c>
      <c r="E457" s="84">
        <v>106.59261449</v>
      </c>
      <c r="F457" s="84">
        <v>106.59261449</v>
      </c>
    </row>
    <row r="458" spans="1:6" ht="12.75" customHeight="1" x14ac:dyDescent="0.2">
      <c r="A458" s="83" t="s">
        <v>172</v>
      </c>
      <c r="B458" s="83">
        <v>18</v>
      </c>
      <c r="C458" s="84">
        <v>577.79604945000006</v>
      </c>
      <c r="D458" s="84">
        <v>563.35290883000005</v>
      </c>
      <c r="E458" s="84">
        <v>105.29241759</v>
      </c>
      <c r="F458" s="84">
        <v>105.29241759</v>
      </c>
    </row>
    <row r="459" spans="1:6" ht="12.75" customHeight="1" x14ac:dyDescent="0.2">
      <c r="A459" s="83" t="s">
        <v>172</v>
      </c>
      <c r="B459" s="83">
        <v>19</v>
      </c>
      <c r="C459" s="84">
        <v>569.41575316000001</v>
      </c>
      <c r="D459" s="84">
        <v>554.98537563000002</v>
      </c>
      <c r="E459" s="84">
        <v>103.72849951000001</v>
      </c>
      <c r="F459" s="84">
        <v>103.72849951000001</v>
      </c>
    </row>
    <row r="460" spans="1:6" ht="12.75" customHeight="1" x14ac:dyDescent="0.2">
      <c r="A460" s="83" t="s">
        <v>172</v>
      </c>
      <c r="B460" s="83">
        <v>20</v>
      </c>
      <c r="C460" s="84">
        <v>553.41847916999996</v>
      </c>
      <c r="D460" s="84">
        <v>539.51514175</v>
      </c>
      <c r="E460" s="84">
        <v>100.8370645</v>
      </c>
      <c r="F460" s="84">
        <v>100.8370645</v>
      </c>
    </row>
    <row r="461" spans="1:6" ht="12.75" customHeight="1" x14ac:dyDescent="0.2">
      <c r="A461" s="83" t="s">
        <v>172</v>
      </c>
      <c r="B461" s="83">
        <v>21</v>
      </c>
      <c r="C461" s="84">
        <v>556.57334777000005</v>
      </c>
      <c r="D461" s="84">
        <v>542.59323210000002</v>
      </c>
      <c r="E461" s="84">
        <v>101.41236919000001</v>
      </c>
      <c r="F461" s="84">
        <v>101.41236919000001</v>
      </c>
    </row>
    <row r="462" spans="1:6" ht="12.75" customHeight="1" x14ac:dyDescent="0.2">
      <c r="A462" s="83" t="s">
        <v>172</v>
      </c>
      <c r="B462" s="83">
        <v>22</v>
      </c>
      <c r="C462" s="84">
        <v>555.67640771000003</v>
      </c>
      <c r="D462" s="84">
        <v>541.72607817999994</v>
      </c>
      <c r="E462" s="84">
        <v>101.25029542</v>
      </c>
      <c r="F462" s="84">
        <v>101.25029542</v>
      </c>
    </row>
    <row r="463" spans="1:6" ht="12.75" customHeight="1" x14ac:dyDescent="0.2">
      <c r="A463" s="83" t="s">
        <v>172</v>
      </c>
      <c r="B463" s="83">
        <v>23</v>
      </c>
      <c r="C463" s="84">
        <v>599.74193677999995</v>
      </c>
      <c r="D463" s="84">
        <v>584.96843220999995</v>
      </c>
      <c r="E463" s="84">
        <v>109.3324264</v>
      </c>
      <c r="F463" s="84">
        <v>109.3324264</v>
      </c>
    </row>
    <row r="464" spans="1:6" ht="12.75" customHeight="1" x14ac:dyDescent="0.2">
      <c r="A464" s="83" t="s">
        <v>172</v>
      </c>
      <c r="B464" s="83">
        <v>24</v>
      </c>
      <c r="C464" s="84">
        <v>686.17998024999997</v>
      </c>
      <c r="D464" s="84">
        <v>669.09590007999998</v>
      </c>
      <c r="E464" s="84">
        <v>125.05611281</v>
      </c>
      <c r="F464" s="84">
        <v>125.05611281</v>
      </c>
    </row>
    <row r="465" spans="1:6" ht="12.75" customHeight="1" x14ac:dyDescent="0.2">
      <c r="A465" s="83" t="s">
        <v>173</v>
      </c>
      <c r="B465" s="83">
        <v>1</v>
      </c>
      <c r="C465" s="84">
        <v>777.37140364000004</v>
      </c>
      <c r="D465" s="84">
        <v>761.57122025000001</v>
      </c>
      <c r="E465" s="84">
        <v>142.34003888000001</v>
      </c>
      <c r="F465" s="84">
        <v>142.34003888000001</v>
      </c>
    </row>
    <row r="466" spans="1:6" ht="12.75" customHeight="1" x14ac:dyDescent="0.2">
      <c r="A466" s="83" t="s">
        <v>173</v>
      </c>
      <c r="B466" s="83">
        <v>2</v>
      </c>
      <c r="C466" s="84">
        <v>814.33629378000001</v>
      </c>
      <c r="D466" s="84">
        <v>797.99347217000002</v>
      </c>
      <c r="E466" s="84">
        <v>149.14747148999999</v>
      </c>
      <c r="F466" s="84">
        <v>149.14747148999999</v>
      </c>
    </row>
    <row r="467" spans="1:6" ht="12.75" customHeight="1" x14ac:dyDescent="0.2">
      <c r="A467" s="83" t="s">
        <v>173</v>
      </c>
      <c r="B467" s="83">
        <v>3</v>
      </c>
      <c r="C467" s="84">
        <v>841.86628528999995</v>
      </c>
      <c r="D467" s="84">
        <v>821.68133611999997</v>
      </c>
      <c r="E467" s="84">
        <v>153.57480722</v>
      </c>
      <c r="F467" s="84">
        <v>153.57480722</v>
      </c>
    </row>
    <row r="468" spans="1:6" ht="12.75" customHeight="1" x14ac:dyDescent="0.2">
      <c r="A468" s="83" t="s">
        <v>173</v>
      </c>
      <c r="B468" s="83">
        <v>4</v>
      </c>
      <c r="C468" s="84">
        <v>859.46457649000001</v>
      </c>
      <c r="D468" s="84">
        <v>842.05964859000005</v>
      </c>
      <c r="E468" s="84">
        <v>157.38357744000001</v>
      </c>
      <c r="F468" s="84">
        <v>157.38357744000001</v>
      </c>
    </row>
    <row r="469" spans="1:6" ht="12.75" customHeight="1" x14ac:dyDescent="0.2">
      <c r="A469" s="83" t="s">
        <v>173</v>
      </c>
      <c r="B469" s="83">
        <v>5</v>
      </c>
      <c r="C469" s="84">
        <v>862.16250027000001</v>
      </c>
      <c r="D469" s="84">
        <v>845.87267047</v>
      </c>
      <c r="E469" s="84">
        <v>158.09624314000001</v>
      </c>
      <c r="F469" s="84">
        <v>158.09624314000001</v>
      </c>
    </row>
    <row r="470" spans="1:6" ht="12.75" customHeight="1" x14ac:dyDescent="0.2">
      <c r="A470" s="83" t="s">
        <v>173</v>
      </c>
      <c r="B470" s="83">
        <v>6</v>
      </c>
      <c r="C470" s="84">
        <v>849.31487348999997</v>
      </c>
      <c r="D470" s="84">
        <v>833.38009972999998</v>
      </c>
      <c r="E470" s="84">
        <v>155.76134266</v>
      </c>
      <c r="F470" s="84">
        <v>155.76134266</v>
      </c>
    </row>
    <row r="471" spans="1:6" ht="12.75" customHeight="1" x14ac:dyDescent="0.2">
      <c r="A471" s="83" t="s">
        <v>173</v>
      </c>
      <c r="B471" s="83">
        <v>7</v>
      </c>
      <c r="C471" s="84">
        <v>818.99259818999997</v>
      </c>
      <c r="D471" s="84">
        <v>803.47536844000001</v>
      </c>
      <c r="E471" s="84">
        <v>150.17205501000001</v>
      </c>
      <c r="F471" s="84">
        <v>150.17205501000001</v>
      </c>
    </row>
    <row r="472" spans="1:6" ht="12.75" customHeight="1" x14ac:dyDescent="0.2">
      <c r="A472" s="83" t="s">
        <v>173</v>
      </c>
      <c r="B472" s="83">
        <v>8</v>
      </c>
      <c r="C472" s="84">
        <v>789.14769578000005</v>
      </c>
      <c r="D472" s="84">
        <v>772.70330468999998</v>
      </c>
      <c r="E472" s="84">
        <v>144.42066022</v>
      </c>
      <c r="F472" s="84">
        <v>144.42066022</v>
      </c>
    </row>
    <row r="473" spans="1:6" ht="12.75" customHeight="1" x14ac:dyDescent="0.2">
      <c r="A473" s="83" t="s">
        <v>173</v>
      </c>
      <c r="B473" s="83">
        <v>9</v>
      </c>
      <c r="C473" s="84">
        <v>733.08464649999996</v>
      </c>
      <c r="D473" s="84">
        <v>714.91811060999999</v>
      </c>
      <c r="E473" s="84">
        <v>133.62042703</v>
      </c>
      <c r="F473" s="84">
        <v>133.62042703</v>
      </c>
    </row>
    <row r="474" spans="1:6" ht="12.75" customHeight="1" x14ac:dyDescent="0.2">
      <c r="A474" s="83" t="s">
        <v>173</v>
      </c>
      <c r="B474" s="83">
        <v>10</v>
      </c>
      <c r="C474" s="84">
        <v>694.70467052000004</v>
      </c>
      <c r="D474" s="84">
        <v>677.33559217000004</v>
      </c>
      <c r="E474" s="84">
        <v>126.59613699000001</v>
      </c>
      <c r="F474" s="84">
        <v>126.59613699000001</v>
      </c>
    </row>
    <row r="475" spans="1:6" ht="12.75" customHeight="1" x14ac:dyDescent="0.2">
      <c r="A475" s="83" t="s">
        <v>173</v>
      </c>
      <c r="B475" s="83">
        <v>11</v>
      </c>
      <c r="C475" s="84">
        <v>672.20200146000002</v>
      </c>
      <c r="D475" s="84">
        <v>656.36682604999999</v>
      </c>
      <c r="E475" s="84">
        <v>122.67700913</v>
      </c>
      <c r="F475" s="84">
        <v>122.67700913</v>
      </c>
    </row>
    <row r="476" spans="1:6" ht="12.75" customHeight="1" x14ac:dyDescent="0.2">
      <c r="A476" s="83" t="s">
        <v>173</v>
      </c>
      <c r="B476" s="83">
        <v>12</v>
      </c>
      <c r="C476" s="84">
        <v>623.32371109999997</v>
      </c>
      <c r="D476" s="84">
        <v>612.32324748999997</v>
      </c>
      <c r="E476" s="84">
        <v>114.44512678</v>
      </c>
      <c r="F476" s="84">
        <v>114.44512678</v>
      </c>
    </row>
    <row r="477" spans="1:6" ht="12.75" customHeight="1" x14ac:dyDescent="0.2">
      <c r="A477" s="83" t="s">
        <v>173</v>
      </c>
      <c r="B477" s="83">
        <v>13</v>
      </c>
      <c r="C477" s="84">
        <v>581.04329997000002</v>
      </c>
      <c r="D477" s="84">
        <v>570.30996881999999</v>
      </c>
      <c r="E477" s="84">
        <v>106.59271382</v>
      </c>
      <c r="F477" s="84">
        <v>106.59271382</v>
      </c>
    </row>
    <row r="478" spans="1:6" ht="12.75" customHeight="1" x14ac:dyDescent="0.2">
      <c r="A478" s="83" t="s">
        <v>173</v>
      </c>
      <c r="B478" s="83">
        <v>14</v>
      </c>
      <c r="C478" s="84">
        <v>577.88919124999995</v>
      </c>
      <c r="D478" s="84">
        <v>566.70664653999995</v>
      </c>
      <c r="E478" s="84">
        <v>105.91924164</v>
      </c>
      <c r="F478" s="84">
        <v>105.91924164</v>
      </c>
    </row>
    <row r="479" spans="1:6" ht="12.75" customHeight="1" x14ac:dyDescent="0.2">
      <c r="A479" s="83" t="s">
        <v>173</v>
      </c>
      <c r="B479" s="83">
        <v>15</v>
      </c>
      <c r="C479" s="84">
        <v>592.15446391</v>
      </c>
      <c r="D479" s="84">
        <v>576.87455883999996</v>
      </c>
      <c r="E479" s="84">
        <v>107.8196562</v>
      </c>
      <c r="F479" s="84">
        <v>107.8196562</v>
      </c>
    </row>
    <row r="480" spans="1:6" ht="12.75" customHeight="1" x14ac:dyDescent="0.2">
      <c r="A480" s="83" t="s">
        <v>173</v>
      </c>
      <c r="B480" s="83">
        <v>16</v>
      </c>
      <c r="C480" s="84">
        <v>574.28631790999998</v>
      </c>
      <c r="D480" s="84">
        <v>557.46608342000002</v>
      </c>
      <c r="E480" s="84">
        <v>104.19215154</v>
      </c>
      <c r="F480" s="84">
        <v>104.19215154</v>
      </c>
    </row>
    <row r="481" spans="1:6" ht="12.75" customHeight="1" x14ac:dyDescent="0.2">
      <c r="A481" s="83" t="s">
        <v>173</v>
      </c>
      <c r="B481" s="83">
        <v>17</v>
      </c>
      <c r="C481" s="84">
        <v>559.10885589999998</v>
      </c>
      <c r="D481" s="84">
        <v>543.51968543999999</v>
      </c>
      <c r="E481" s="84">
        <v>101.58552621</v>
      </c>
      <c r="F481" s="84">
        <v>101.58552621</v>
      </c>
    </row>
    <row r="482" spans="1:6" ht="12.75" customHeight="1" x14ac:dyDescent="0.2">
      <c r="A482" s="83" t="s">
        <v>173</v>
      </c>
      <c r="B482" s="83">
        <v>18</v>
      </c>
      <c r="C482" s="84">
        <v>563.52336019999996</v>
      </c>
      <c r="D482" s="84">
        <v>549.56928125000002</v>
      </c>
      <c r="E482" s="84">
        <v>102.71621456</v>
      </c>
      <c r="F482" s="84">
        <v>102.71621456</v>
      </c>
    </row>
    <row r="483" spans="1:6" ht="12.75" customHeight="1" x14ac:dyDescent="0.2">
      <c r="A483" s="83" t="s">
        <v>173</v>
      </c>
      <c r="B483" s="83">
        <v>19</v>
      </c>
      <c r="C483" s="84">
        <v>574.33743647999995</v>
      </c>
      <c r="D483" s="84">
        <v>560.70880213999999</v>
      </c>
      <c r="E483" s="84">
        <v>104.79822579</v>
      </c>
      <c r="F483" s="84">
        <v>104.79822579</v>
      </c>
    </row>
    <row r="484" spans="1:6" ht="12.75" customHeight="1" x14ac:dyDescent="0.2">
      <c r="A484" s="83" t="s">
        <v>173</v>
      </c>
      <c r="B484" s="83">
        <v>20</v>
      </c>
      <c r="C484" s="84">
        <v>571.89920170000005</v>
      </c>
      <c r="D484" s="84">
        <v>558.78807621999999</v>
      </c>
      <c r="E484" s="84">
        <v>104.43923612</v>
      </c>
      <c r="F484" s="84">
        <v>104.43923612</v>
      </c>
    </row>
    <row r="485" spans="1:6" ht="12.75" customHeight="1" x14ac:dyDescent="0.2">
      <c r="A485" s="83" t="s">
        <v>173</v>
      </c>
      <c r="B485" s="83">
        <v>21</v>
      </c>
      <c r="C485" s="84">
        <v>584.09633786999996</v>
      </c>
      <c r="D485" s="84">
        <v>570.09794863000002</v>
      </c>
      <c r="E485" s="84">
        <v>106.55308659000001</v>
      </c>
      <c r="F485" s="84">
        <v>106.55308659000001</v>
      </c>
    </row>
    <row r="486" spans="1:6" ht="12.75" customHeight="1" x14ac:dyDescent="0.2">
      <c r="A486" s="83" t="s">
        <v>173</v>
      </c>
      <c r="B486" s="83">
        <v>22</v>
      </c>
      <c r="C486" s="84">
        <v>578.91581216999998</v>
      </c>
      <c r="D486" s="84">
        <v>565.35233282000002</v>
      </c>
      <c r="E486" s="84">
        <v>105.66611618</v>
      </c>
      <c r="F486" s="84">
        <v>105.66611618</v>
      </c>
    </row>
    <row r="487" spans="1:6" ht="12.75" customHeight="1" x14ac:dyDescent="0.2">
      <c r="A487" s="83" t="s">
        <v>173</v>
      </c>
      <c r="B487" s="83">
        <v>23</v>
      </c>
      <c r="C487" s="84">
        <v>603.80370787000004</v>
      </c>
      <c r="D487" s="84">
        <v>590.18719320000002</v>
      </c>
      <c r="E487" s="84">
        <v>110.30782911999999</v>
      </c>
      <c r="F487" s="84">
        <v>110.30782911999999</v>
      </c>
    </row>
    <row r="488" spans="1:6" ht="12.75" customHeight="1" x14ac:dyDescent="0.2">
      <c r="A488" s="83" t="s">
        <v>173</v>
      </c>
      <c r="B488" s="83">
        <v>24</v>
      </c>
      <c r="C488" s="84">
        <v>657.32791279000003</v>
      </c>
      <c r="D488" s="84">
        <v>641.92684339000004</v>
      </c>
      <c r="E488" s="84">
        <v>119.97813128999999</v>
      </c>
      <c r="F488" s="84">
        <v>119.97813128999999</v>
      </c>
    </row>
    <row r="489" spans="1:6" ht="12.75" customHeight="1" x14ac:dyDescent="0.2">
      <c r="A489" s="83" t="s">
        <v>174</v>
      </c>
      <c r="B489" s="83">
        <v>1</v>
      </c>
      <c r="C489" s="84">
        <v>703.51908588000003</v>
      </c>
      <c r="D489" s="84">
        <v>692.08245815999999</v>
      </c>
      <c r="E489" s="84">
        <v>129.35237229000001</v>
      </c>
      <c r="F489" s="84">
        <v>129.35237229000001</v>
      </c>
    </row>
    <row r="490" spans="1:6" ht="12.75" customHeight="1" x14ac:dyDescent="0.2">
      <c r="A490" s="83" t="s">
        <v>174</v>
      </c>
      <c r="B490" s="83">
        <v>2</v>
      </c>
      <c r="C490" s="84">
        <v>739.51315367999996</v>
      </c>
      <c r="D490" s="84">
        <v>724.84828619999996</v>
      </c>
      <c r="E490" s="84">
        <v>135.47640784999999</v>
      </c>
      <c r="F490" s="84">
        <v>135.47640784999999</v>
      </c>
    </row>
    <row r="491" spans="1:6" ht="12.75" customHeight="1" x14ac:dyDescent="0.2">
      <c r="A491" s="83" t="s">
        <v>174</v>
      </c>
      <c r="B491" s="83">
        <v>3</v>
      </c>
      <c r="C491" s="84">
        <v>776.07108617999995</v>
      </c>
      <c r="D491" s="84">
        <v>759.23588697000002</v>
      </c>
      <c r="E491" s="84">
        <v>141.90355779999999</v>
      </c>
      <c r="F491" s="84">
        <v>141.90355779999999</v>
      </c>
    </row>
    <row r="492" spans="1:6" ht="12.75" customHeight="1" x14ac:dyDescent="0.2">
      <c r="A492" s="83" t="s">
        <v>174</v>
      </c>
      <c r="B492" s="83">
        <v>4</v>
      </c>
      <c r="C492" s="84">
        <v>805.43565792000004</v>
      </c>
      <c r="D492" s="84">
        <v>789.63245934999998</v>
      </c>
      <c r="E492" s="84">
        <v>147.58477207999999</v>
      </c>
      <c r="F492" s="84">
        <v>147.58477207999999</v>
      </c>
    </row>
    <row r="493" spans="1:6" ht="12.75" customHeight="1" x14ac:dyDescent="0.2">
      <c r="A493" s="83" t="s">
        <v>174</v>
      </c>
      <c r="B493" s="83">
        <v>5</v>
      </c>
      <c r="C493" s="84">
        <v>814.65254210000001</v>
      </c>
      <c r="D493" s="84">
        <v>797.15840156000002</v>
      </c>
      <c r="E493" s="84">
        <v>148.99139417999999</v>
      </c>
      <c r="F493" s="84">
        <v>148.99139417999999</v>
      </c>
    </row>
    <row r="494" spans="1:6" ht="12.75" customHeight="1" x14ac:dyDescent="0.2">
      <c r="A494" s="83" t="s">
        <v>174</v>
      </c>
      <c r="B494" s="83">
        <v>6</v>
      </c>
      <c r="C494" s="84">
        <v>801.58207923999998</v>
      </c>
      <c r="D494" s="84">
        <v>785.73463824999999</v>
      </c>
      <c r="E494" s="84">
        <v>146.85625715</v>
      </c>
      <c r="F494" s="84">
        <v>146.85625715</v>
      </c>
    </row>
    <row r="495" spans="1:6" ht="12.75" customHeight="1" x14ac:dyDescent="0.2">
      <c r="A495" s="83" t="s">
        <v>174</v>
      </c>
      <c r="B495" s="83">
        <v>7</v>
      </c>
      <c r="C495" s="84">
        <v>781.76526220999995</v>
      </c>
      <c r="D495" s="84">
        <v>766.49762685999997</v>
      </c>
      <c r="E495" s="84">
        <v>143.26079966</v>
      </c>
      <c r="F495" s="84">
        <v>143.26079966</v>
      </c>
    </row>
    <row r="496" spans="1:6" ht="12.75" customHeight="1" x14ac:dyDescent="0.2">
      <c r="A496" s="83" t="s">
        <v>174</v>
      </c>
      <c r="B496" s="83">
        <v>8</v>
      </c>
      <c r="C496" s="84">
        <v>735.97377336</v>
      </c>
      <c r="D496" s="84">
        <v>720.84906873</v>
      </c>
      <c r="E496" s="84">
        <v>134.72894162</v>
      </c>
      <c r="F496" s="84">
        <v>134.72894162</v>
      </c>
    </row>
    <row r="497" spans="1:6" ht="12.75" customHeight="1" x14ac:dyDescent="0.2">
      <c r="A497" s="83" t="s">
        <v>174</v>
      </c>
      <c r="B497" s="83">
        <v>9</v>
      </c>
      <c r="C497" s="84">
        <v>692.30469754000001</v>
      </c>
      <c r="D497" s="84">
        <v>675.65723665999997</v>
      </c>
      <c r="E497" s="84">
        <v>126.2824471</v>
      </c>
      <c r="F497" s="84">
        <v>126.2824471</v>
      </c>
    </row>
    <row r="498" spans="1:6" ht="12.75" customHeight="1" x14ac:dyDescent="0.2">
      <c r="A498" s="83" t="s">
        <v>174</v>
      </c>
      <c r="B498" s="83">
        <v>10</v>
      </c>
      <c r="C498" s="84">
        <v>676.78611418000003</v>
      </c>
      <c r="D498" s="84">
        <v>660.98047502999998</v>
      </c>
      <c r="E498" s="84">
        <v>123.53931453</v>
      </c>
      <c r="F498" s="84">
        <v>123.53931453</v>
      </c>
    </row>
    <row r="499" spans="1:6" ht="12.75" customHeight="1" x14ac:dyDescent="0.2">
      <c r="A499" s="83" t="s">
        <v>174</v>
      </c>
      <c r="B499" s="83">
        <v>11</v>
      </c>
      <c r="C499" s="84">
        <v>672.54426593999995</v>
      </c>
      <c r="D499" s="84">
        <v>658.16514428999994</v>
      </c>
      <c r="E499" s="84">
        <v>123.01312043</v>
      </c>
      <c r="F499" s="84">
        <v>123.01312043</v>
      </c>
    </row>
    <row r="500" spans="1:6" ht="12.75" customHeight="1" x14ac:dyDescent="0.2">
      <c r="A500" s="83" t="s">
        <v>174</v>
      </c>
      <c r="B500" s="83">
        <v>12</v>
      </c>
      <c r="C500" s="84">
        <v>635.86904298000002</v>
      </c>
      <c r="D500" s="84">
        <v>625.44751188999999</v>
      </c>
      <c r="E500" s="84">
        <v>116.89809278</v>
      </c>
      <c r="F500" s="84">
        <v>116.89809278</v>
      </c>
    </row>
    <row r="501" spans="1:6" ht="12.75" customHeight="1" x14ac:dyDescent="0.2">
      <c r="A501" s="83" t="s">
        <v>174</v>
      </c>
      <c r="B501" s="83">
        <v>13</v>
      </c>
      <c r="C501" s="84">
        <v>606.20883855</v>
      </c>
      <c r="D501" s="84">
        <v>596.16252185999997</v>
      </c>
      <c r="E501" s="84">
        <v>111.42463671</v>
      </c>
      <c r="F501" s="84">
        <v>111.42463671</v>
      </c>
    </row>
    <row r="502" spans="1:6" ht="12.75" customHeight="1" x14ac:dyDescent="0.2">
      <c r="A502" s="83" t="s">
        <v>174</v>
      </c>
      <c r="B502" s="83">
        <v>14</v>
      </c>
      <c r="C502" s="84">
        <v>610.87619960999996</v>
      </c>
      <c r="D502" s="84">
        <v>600.24318788999994</v>
      </c>
      <c r="E502" s="84">
        <v>112.18732593</v>
      </c>
      <c r="F502" s="84">
        <v>112.18732593</v>
      </c>
    </row>
    <row r="503" spans="1:6" ht="12.75" customHeight="1" x14ac:dyDescent="0.2">
      <c r="A503" s="83" t="s">
        <v>174</v>
      </c>
      <c r="B503" s="83">
        <v>15</v>
      </c>
      <c r="C503" s="84">
        <v>611.35773200000006</v>
      </c>
      <c r="D503" s="84">
        <v>593.15747941999996</v>
      </c>
      <c r="E503" s="84">
        <v>110.86298489000001</v>
      </c>
      <c r="F503" s="84">
        <v>110.86298489000001</v>
      </c>
    </row>
    <row r="504" spans="1:6" ht="12.75" customHeight="1" x14ac:dyDescent="0.2">
      <c r="A504" s="83" t="s">
        <v>174</v>
      </c>
      <c r="B504" s="83">
        <v>16</v>
      </c>
      <c r="C504" s="84">
        <v>608.99206226000001</v>
      </c>
      <c r="D504" s="84">
        <v>594.16060098000003</v>
      </c>
      <c r="E504" s="84">
        <v>111.05047144</v>
      </c>
      <c r="F504" s="84">
        <v>111.05047144</v>
      </c>
    </row>
    <row r="505" spans="1:6" ht="12.75" customHeight="1" x14ac:dyDescent="0.2">
      <c r="A505" s="83" t="s">
        <v>174</v>
      </c>
      <c r="B505" s="83">
        <v>17</v>
      </c>
      <c r="C505" s="84">
        <v>603.42113877999998</v>
      </c>
      <c r="D505" s="84">
        <v>592.34008578999999</v>
      </c>
      <c r="E505" s="84">
        <v>110.71021147</v>
      </c>
      <c r="F505" s="84">
        <v>110.71021147</v>
      </c>
    </row>
    <row r="506" spans="1:6" ht="12.75" customHeight="1" x14ac:dyDescent="0.2">
      <c r="A506" s="83" t="s">
        <v>174</v>
      </c>
      <c r="B506" s="83">
        <v>18</v>
      </c>
      <c r="C506" s="84">
        <v>618.51861985000005</v>
      </c>
      <c r="D506" s="84">
        <v>604.11767367000004</v>
      </c>
      <c r="E506" s="84">
        <v>112.91147942000001</v>
      </c>
      <c r="F506" s="84">
        <v>112.91147942000001</v>
      </c>
    </row>
    <row r="507" spans="1:6" ht="12.75" customHeight="1" x14ac:dyDescent="0.2">
      <c r="A507" s="83" t="s">
        <v>174</v>
      </c>
      <c r="B507" s="83">
        <v>19</v>
      </c>
      <c r="C507" s="84">
        <v>637.15617454000005</v>
      </c>
      <c r="D507" s="84">
        <v>619.28478077</v>
      </c>
      <c r="E507" s="84">
        <v>115.74625909</v>
      </c>
      <c r="F507" s="84">
        <v>115.74625909</v>
      </c>
    </row>
    <row r="508" spans="1:6" ht="12.75" customHeight="1" x14ac:dyDescent="0.2">
      <c r="A508" s="83" t="s">
        <v>174</v>
      </c>
      <c r="B508" s="83">
        <v>20</v>
      </c>
      <c r="C508" s="84">
        <v>652.45010399</v>
      </c>
      <c r="D508" s="84">
        <v>635.88881891999995</v>
      </c>
      <c r="E508" s="84">
        <v>118.84960565999999</v>
      </c>
      <c r="F508" s="84">
        <v>118.84960565999999</v>
      </c>
    </row>
    <row r="509" spans="1:6" ht="12.75" customHeight="1" x14ac:dyDescent="0.2">
      <c r="A509" s="83" t="s">
        <v>174</v>
      </c>
      <c r="B509" s="83">
        <v>21</v>
      </c>
      <c r="C509" s="84">
        <v>664.75074033999999</v>
      </c>
      <c r="D509" s="84">
        <v>649.13888242999997</v>
      </c>
      <c r="E509" s="84">
        <v>121.3260839</v>
      </c>
      <c r="F509" s="84">
        <v>121.3260839</v>
      </c>
    </row>
    <row r="510" spans="1:6" ht="12.75" customHeight="1" x14ac:dyDescent="0.2">
      <c r="A510" s="83" t="s">
        <v>174</v>
      </c>
      <c r="B510" s="83">
        <v>22</v>
      </c>
      <c r="C510" s="84">
        <v>652.51886343000001</v>
      </c>
      <c r="D510" s="84">
        <v>636.96145142</v>
      </c>
      <c r="E510" s="84">
        <v>119.05008402999999</v>
      </c>
      <c r="F510" s="84">
        <v>119.05008402999999</v>
      </c>
    </row>
    <row r="511" spans="1:6" ht="12.75" customHeight="1" x14ac:dyDescent="0.2">
      <c r="A511" s="83" t="s">
        <v>174</v>
      </c>
      <c r="B511" s="83">
        <v>23</v>
      </c>
      <c r="C511" s="84">
        <v>628.18844916</v>
      </c>
      <c r="D511" s="84">
        <v>611.98021154000003</v>
      </c>
      <c r="E511" s="84">
        <v>114.38101229</v>
      </c>
      <c r="F511" s="84">
        <v>114.38101229</v>
      </c>
    </row>
    <row r="512" spans="1:6" ht="12.75" customHeight="1" x14ac:dyDescent="0.2">
      <c r="A512" s="83" t="s">
        <v>174</v>
      </c>
      <c r="B512" s="83">
        <v>24</v>
      </c>
      <c r="C512" s="84">
        <v>705.12765242</v>
      </c>
      <c r="D512" s="84">
        <v>687.11286419999999</v>
      </c>
      <c r="E512" s="84">
        <v>128.42353965999999</v>
      </c>
      <c r="F512" s="84">
        <v>128.42353965999999</v>
      </c>
    </row>
    <row r="513" spans="1:6" ht="12.75" customHeight="1" x14ac:dyDescent="0.2">
      <c r="A513" s="83" t="s">
        <v>175</v>
      </c>
      <c r="B513" s="83">
        <v>1</v>
      </c>
      <c r="C513" s="84">
        <v>734.58092668999996</v>
      </c>
      <c r="D513" s="84">
        <v>717.50330551000002</v>
      </c>
      <c r="E513" s="84">
        <v>134.10360803</v>
      </c>
      <c r="F513" s="84">
        <v>134.10360803</v>
      </c>
    </row>
    <row r="514" spans="1:6" ht="12.75" customHeight="1" x14ac:dyDescent="0.2">
      <c r="A514" s="83" t="s">
        <v>175</v>
      </c>
      <c r="B514" s="83">
        <v>2</v>
      </c>
      <c r="C514" s="84">
        <v>740.83932654</v>
      </c>
      <c r="D514" s="84">
        <v>726.14176325999995</v>
      </c>
      <c r="E514" s="84">
        <v>135.71816275</v>
      </c>
      <c r="F514" s="84">
        <v>135.71816275</v>
      </c>
    </row>
    <row r="515" spans="1:6" ht="12.75" customHeight="1" x14ac:dyDescent="0.2">
      <c r="A515" s="83" t="s">
        <v>175</v>
      </c>
      <c r="B515" s="83">
        <v>3</v>
      </c>
      <c r="C515" s="84">
        <v>752.46840307000002</v>
      </c>
      <c r="D515" s="84">
        <v>734.11868357000003</v>
      </c>
      <c r="E515" s="84">
        <v>137.20907406000001</v>
      </c>
      <c r="F515" s="84">
        <v>137.20907406000001</v>
      </c>
    </row>
    <row r="516" spans="1:6" ht="12.75" customHeight="1" x14ac:dyDescent="0.2">
      <c r="A516" s="83" t="s">
        <v>175</v>
      </c>
      <c r="B516" s="83">
        <v>4</v>
      </c>
      <c r="C516" s="84">
        <v>770.61778624999999</v>
      </c>
      <c r="D516" s="84">
        <v>754.47439665000002</v>
      </c>
      <c r="E516" s="84">
        <v>141.01362039</v>
      </c>
      <c r="F516" s="84">
        <v>141.01362039</v>
      </c>
    </row>
    <row r="517" spans="1:6" ht="12.75" customHeight="1" x14ac:dyDescent="0.2">
      <c r="A517" s="83" t="s">
        <v>175</v>
      </c>
      <c r="B517" s="83">
        <v>5</v>
      </c>
      <c r="C517" s="84">
        <v>769.78931790000001</v>
      </c>
      <c r="D517" s="84">
        <v>754.55502563000005</v>
      </c>
      <c r="E517" s="84">
        <v>141.0286902</v>
      </c>
      <c r="F517" s="84">
        <v>141.0286902</v>
      </c>
    </row>
    <row r="518" spans="1:6" ht="12.75" customHeight="1" x14ac:dyDescent="0.2">
      <c r="A518" s="83" t="s">
        <v>175</v>
      </c>
      <c r="B518" s="83">
        <v>6</v>
      </c>
      <c r="C518" s="84">
        <v>755.59133437000003</v>
      </c>
      <c r="D518" s="84">
        <v>740.43303159000004</v>
      </c>
      <c r="E518" s="84">
        <v>138.38924542000001</v>
      </c>
      <c r="F518" s="84">
        <v>138.38924542000001</v>
      </c>
    </row>
    <row r="519" spans="1:6" ht="12.75" customHeight="1" x14ac:dyDescent="0.2">
      <c r="A519" s="83" t="s">
        <v>175</v>
      </c>
      <c r="B519" s="83">
        <v>7</v>
      </c>
      <c r="C519" s="84">
        <v>709.96617764999996</v>
      </c>
      <c r="D519" s="84">
        <v>696.20695495999996</v>
      </c>
      <c r="E519" s="84">
        <v>130.12325362000001</v>
      </c>
      <c r="F519" s="84">
        <v>130.12325362000001</v>
      </c>
    </row>
    <row r="520" spans="1:6" ht="12.75" customHeight="1" x14ac:dyDescent="0.2">
      <c r="A520" s="83" t="s">
        <v>175</v>
      </c>
      <c r="B520" s="83">
        <v>8</v>
      </c>
      <c r="C520" s="84">
        <v>658.21636859</v>
      </c>
      <c r="D520" s="84">
        <v>645.15773756999999</v>
      </c>
      <c r="E520" s="84">
        <v>120.5819955</v>
      </c>
      <c r="F520" s="84">
        <v>120.5819955</v>
      </c>
    </row>
    <row r="521" spans="1:6" ht="12.75" customHeight="1" x14ac:dyDescent="0.2">
      <c r="A521" s="83" t="s">
        <v>175</v>
      </c>
      <c r="B521" s="83">
        <v>9</v>
      </c>
      <c r="C521" s="84">
        <v>623.28010785000004</v>
      </c>
      <c r="D521" s="84">
        <v>607.69860440000002</v>
      </c>
      <c r="E521" s="84">
        <v>113.58076655000001</v>
      </c>
      <c r="F521" s="84">
        <v>113.58076655000001</v>
      </c>
    </row>
    <row r="522" spans="1:6" ht="12.75" customHeight="1" x14ac:dyDescent="0.2">
      <c r="A522" s="83" t="s">
        <v>175</v>
      </c>
      <c r="B522" s="83">
        <v>10</v>
      </c>
      <c r="C522" s="84">
        <v>607.94579657999998</v>
      </c>
      <c r="D522" s="84">
        <v>593.23131923000005</v>
      </c>
      <c r="E522" s="84">
        <v>110.87678578000001</v>
      </c>
      <c r="F522" s="84">
        <v>110.87678578000001</v>
      </c>
    </row>
    <row r="523" spans="1:6" ht="12.75" customHeight="1" x14ac:dyDescent="0.2">
      <c r="A523" s="83" t="s">
        <v>175</v>
      </c>
      <c r="B523" s="83">
        <v>11</v>
      </c>
      <c r="C523" s="84">
        <v>620.12831931000005</v>
      </c>
      <c r="D523" s="84">
        <v>609.32055926999999</v>
      </c>
      <c r="E523" s="84">
        <v>113.88391498</v>
      </c>
      <c r="F523" s="84">
        <v>113.88391498</v>
      </c>
    </row>
    <row r="524" spans="1:6" ht="12.75" customHeight="1" x14ac:dyDescent="0.2">
      <c r="A524" s="83" t="s">
        <v>175</v>
      </c>
      <c r="B524" s="83">
        <v>12</v>
      </c>
      <c r="C524" s="84">
        <v>588.69640367</v>
      </c>
      <c r="D524" s="84">
        <v>578.47171778999996</v>
      </c>
      <c r="E524" s="84">
        <v>108.11817019</v>
      </c>
      <c r="F524" s="84">
        <v>108.11817019</v>
      </c>
    </row>
    <row r="525" spans="1:6" ht="12.75" customHeight="1" x14ac:dyDescent="0.2">
      <c r="A525" s="83" t="s">
        <v>175</v>
      </c>
      <c r="B525" s="83">
        <v>13</v>
      </c>
      <c r="C525" s="84">
        <v>545.74151156000005</v>
      </c>
      <c r="D525" s="84">
        <v>535.93144654000002</v>
      </c>
      <c r="E525" s="84">
        <v>100.16726067</v>
      </c>
      <c r="F525" s="84">
        <v>100.16726067</v>
      </c>
    </row>
    <row r="526" spans="1:6" ht="12.75" customHeight="1" x14ac:dyDescent="0.2">
      <c r="A526" s="83" t="s">
        <v>175</v>
      </c>
      <c r="B526" s="83">
        <v>14</v>
      </c>
      <c r="C526" s="84">
        <v>547.16370440000003</v>
      </c>
      <c r="D526" s="84">
        <v>536.88556681</v>
      </c>
      <c r="E526" s="84">
        <v>100.34558873</v>
      </c>
      <c r="F526" s="84">
        <v>100.34558873</v>
      </c>
    </row>
    <row r="527" spans="1:6" ht="12.75" customHeight="1" x14ac:dyDescent="0.2">
      <c r="A527" s="83" t="s">
        <v>175</v>
      </c>
      <c r="B527" s="83">
        <v>15</v>
      </c>
      <c r="C527" s="84">
        <v>547.40206293000006</v>
      </c>
      <c r="D527" s="84">
        <v>531.60226958999999</v>
      </c>
      <c r="E527" s="84">
        <v>99.358123980000002</v>
      </c>
      <c r="F527" s="84">
        <v>99.358123980000002</v>
      </c>
    </row>
    <row r="528" spans="1:6" ht="12.75" customHeight="1" x14ac:dyDescent="0.2">
      <c r="A528" s="83" t="s">
        <v>175</v>
      </c>
      <c r="B528" s="83">
        <v>16</v>
      </c>
      <c r="C528" s="84">
        <v>542.73521731000005</v>
      </c>
      <c r="D528" s="84">
        <v>529.36270137999998</v>
      </c>
      <c r="E528" s="84">
        <v>98.939541689999999</v>
      </c>
      <c r="F528" s="84">
        <v>98.939541689999999</v>
      </c>
    </row>
    <row r="529" spans="1:6" ht="12.75" customHeight="1" x14ac:dyDescent="0.2">
      <c r="A529" s="83" t="s">
        <v>175</v>
      </c>
      <c r="B529" s="83">
        <v>17</v>
      </c>
      <c r="C529" s="84">
        <v>540.94476954000004</v>
      </c>
      <c r="D529" s="84">
        <v>527.76833488</v>
      </c>
      <c r="E529" s="84">
        <v>98.641549620000006</v>
      </c>
      <c r="F529" s="84">
        <v>98.641549620000006</v>
      </c>
    </row>
    <row r="530" spans="1:6" ht="12.75" customHeight="1" x14ac:dyDescent="0.2">
      <c r="A530" s="83" t="s">
        <v>175</v>
      </c>
      <c r="B530" s="83">
        <v>18</v>
      </c>
      <c r="C530" s="84">
        <v>550.65376285000002</v>
      </c>
      <c r="D530" s="84">
        <v>537.04684882000004</v>
      </c>
      <c r="E530" s="84">
        <v>100.37573284</v>
      </c>
      <c r="F530" s="84">
        <v>100.37573284</v>
      </c>
    </row>
    <row r="531" spans="1:6" ht="12.75" customHeight="1" x14ac:dyDescent="0.2">
      <c r="A531" s="83" t="s">
        <v>175</v>
      </c>
      <c r="B531" s="83">
        <v>19</v>
      </c>
      <c r="C531" s="84">
        <v>576.25725871999998</v>
      </c>
      <c r="D531" s="84">
        <v>562.50584419999996</v>
      </c>
      <c r="E531" s="84">
        <v>105.13409857000001</v>
      </c>
      <c r="F531" s="84">
        <v>105.13409857000001</v>
      </c>
    </row>
    <row r="532" spans="1:6" ht="12.75" customHeight="1" x14ac:dyDescent="0.2">
      <c r="A532" s="83" t="s">
        <v>175</v>
      </c>
      <c r="B532" s="83">
        <v>20</v>
      </c>
      <c r="C532" s="84">
        <v>590.90989475000003</v>
      </c>
      <c r="D532" s="84">
        <v>576.46263633000001</v>
      </c>
      <c r="E532" s="84">
        <v>107.74266659</v>
      </c>
      <c r="F532" s="84">
        <v>107.74266659</v>
      </c>
    </row>
    <row r="533" spans="1:6" ht="12.75" customHeight="1" x14ac:dyDescent="0.2">
      <c r="A533" s="83" t="s">
        <v>175</v>
      </c>
      <c r="B533" s="83">
        <v>21</v>
      </c>
      <c r="C533" s="84">
        <v>600.04259239999999</v>
      </c>
      <c r="D533" s="84">
        <v>585.01589059000003</v>
      </c>
      <c r="E533" s="84">
        <v>109.34129652</v>
      </c>
      <c r="F533" s="84">
        <v>109.34129652</v>
      </c>
    </row>
    <row r="534" spans="1:6" ht="12.75" customHeight="1" x14ac:dyDescent="0.2">
      <c r="A534" s="83" t="s">
        <v>175</v>
      </c>
      <c r="B534" s="83">
        <v>22</v>
      </c>
      <c r="C534" s="84">
        <v>578.49545413999999</v>
      </c>
      <c r="D534" s="84">
        <v>563.82043119000002</v>
      </c>
      <c r="E534" s="84">
        <v>105.37979898</v>
      </c>
      <c r="F534" s="84">
        <v>105.37979898</v>
      </c>
    </row>
    <row r="535" spans="1:6" ht="12.75" customHeight="1" x14ac:dyDescent="0.2">
      <c r="A535" s="83" t="s">
        <v>175</v>
      </c>
      <c r="B535" s="83">
        <v>23</v>
      </c>
      <c r="C535" s="84">
        <v>554.27953077999996</v>
      </c>
      <c r="D535" s="84">
        <v>540.27630289000001</v>
      </c>
      <c r="E535" s="84">
        <v>100.97932788999999</v>
      </c>
      <c r="F535" s="84">
        <v>100.97932788999999</v>
      </c>
    </row>
    <row r="536" spans="1:6" ht="12.75" customHeight="1" x14ac:dyDescent="0.2">
      <c r="A536" s="83" t="s">
        <v>175</v>
      </c>
      <c r="B536" s="83">
        <v>24</v>
      </c>
      <c r="C536" s="84">
        <v>644.62063607000005</v>
      </c>
      <c r="D536" s="84">
        <v>628.76893553000002</v>
      </c>
      <c r="E536" s="84">
        <v>117.51887723</v>
      </c>
      <c r="F536" s="84">
        <v>117.51887723</v>
      </c>
    </row>
    <row r="537" spans="1:6" ht="12.75" customHeight="1" x14ac:dyDescent="0.2">
      <c r="A537" s="83" t="s">
        <v>176</v>
      </c>
      <c r="B537" s="83">
        <v>1</v>
      </c>
      <c r="C537" s="84">
        <v>737.86042380000004</v>
      </c>
      <c r="D537" s="84">
        <v>722.48861543999999</v>
      </c>
      <c r="E537" s="84">
        <v>135.03537802</v>
      </c>
      <c r="F537" s="84">
        <v>135.03537802</v>
      </c>
    </row>
    <row r="538" spans="1:6" ht="12.75" customHeight="1" x14ac:dyDescent="0.2">
      <c r="A538" s="83" t="s">
        <v>176</v>
      </c>
      <c r="B538" s="83">
        <v>2</v>
      </c>
      <c r="C538" s="84">
        <v>777.41874728000005</v>
      </c>
      <c r="D538" s="84">
        <v>761.54521399999999</v>
      </c>
      <c r="E538" s="84">
        <v>142.33517823</v>
      </c>
      <c r="F538" s="84">
        <v>142.33517823</v>
      </c>
    </row>
    <row r="539" spans="1:6" ht="12.75" customHeight="1" x14ac:dyDescent="0.2">
      <c r="A539" s="83" t="s">
        <v>176</v>
      </c>
      <c r="B539" s="83">
        <v>3</v>
      </c>
      <c r="C539" s="84">
        <v>797.86895861999994</v>
      </c>
      <c r="D539" s="84">
        <v>780.80021784999997</v>
      </c>
      <c r="E539" s="84">
        <v>145.93399857</v>
      </c>
      <c r="F539" s="84">
        <v>145.93399857</v>
      </c>
    </row>
    <row r="540" spans="1:6" ht="12.75" customHeight="1" x14ac:dyDescent="0.2">
      <c r="A540" s="83" t="s">
        <v>176</v>
      </c>
      <c r="B540" s="83">
        <v>4</v>
      </c>
      <c r="C540" s="84">
        <v>818.47902695000005</v>
      </c>
      <c r="D540" s="84">
        <v>801.65833783999994</v>
      </c>
      <c r="E540" s="84">
        <v>149.83244632</v>
      </c>
      <c r="F540" s="84">
        <v>149.83244632</v>
      </c>
    </row>
    <row r="541" spans="1:6" ht="12.75" customHeight="1" x14ac:dyDescent="0.2">
      <c r="A541" s="83" t="s">
        <v>176</v>
      </c>
      <c r="B541" s="83">
        <v>5</v>
      </c>
      <c r="C541" s="84">
        <v>804.75558794999995</v>
      </c>
      <c r="D541" s="84">
        <v>786.26650141000005</v>
      </c>
      <c r="E541" s="84">
        <v>146.95566403999999</v>
      </c>
      <c r="F541" s="84">
        <v>146.95566403999999</v>
      </c>
    </row>
    <row r="542" spans="1:6" ht="12.75" customHeight="1" x14ac:dyDescent="0.2">
      <c r="A542" s="83" t="s">
        <v>176</v>
      </c>
      <c r="B542" s="83">
        <v>6</v>
      </c>
      <c r="C542" s="84">
        <v>778.13513812999997</v>
      </c>
      <c r="D542" s="84">
        <v>761.73193529000002</v>
      </c>
      <c r="E542" s="84">
        <v>142.37007703</v>
      </c>
      <c r="F542" s="84">
        <v>142.37007703</v>
      </c>
    </row>
    <row r="543" spans="1:6" ht="12.75" customHeight="1" x14ac:dyDescent="0.2">
      <c r="A543" s="83" t="s">
        <v>176</v>
      </c>
      <c r="B543" s="83">
        <v>7</v>
      </c>
      <c r="C543" s="84">
        <v>737.92323662000001</v>
      </c>
      <c r="D543" s="84">
        <v>722.25050279000004</v>
      </c>
      <c r="E543" s="84">
        <v>134.99087402000001</v>
      </c>
      <c r="F543" s="84">
        <v>134.99087402000001</v>
      </c>
    </row>
    <row r="544" spans="1:6" ht="12.75" customHeight="1" x14ac:dyDescent="0.2">
      <c r="A544" s="83" t="s">
        <v>176</v>
      </c>
      <c r="B544" s="83">
        <v>8</v>
      </c>
      <c r="C544" s="84">
        <v>708.81725263999999</v>
      </c>
      <c r="D544" s="84">
        <v>693.01066889000003</v>
      </c>
      <c r="E544" s="84">
        <v>129.52585776999999</v>
      </c>
      <c r="F544" s="84">
        <v>129.52585776999999</v>
      </c>
    </row>
    <row r="545" spans="1:6" ht="12.75" customHeight="1" x14ac:dyDescent="0.2">
      <c r="A545" s="83" t="s">
        <v>176</v>
      </c>
      <c r="B545" s="83">
        <v>9</v>
      </c>
      <c r="C545" s="84">
        <v>679.84410016000004</v>
      </c>
      <c r="D545" s="84">
        <v>663.01588633999995</v>
      </c>
      <c r="E545" s="84">
        <v>123.91973926</v>
      </c>
      <c r="F545" s="84">
        <v>123.91973926</v>
      </c>
    </row>
    <row r="546" spans="1:6" ht="12.75" customHeight="1" x14ac:dyDescent="0.2">
      <c r="A546" s="83" t="s">
        <v>176</v>
      </c>
      <c r="B546" s="83">
        <v>10</v>
      </c>
      <c r="C546" s="84">
        <v>668.30962574</v>
      </c>
      <c r="D546" s="84">
        <v>652.69499413999995</v>
      </c>
      <c r="E546" s="84">
        <v>121.99073228</v>
      </c>
      <c r="F546" s="84">
        <v>121.99073228</v>
      </c>
    </row>
    <row r="547" spans="1:6" ht="12.75" customHeight="1" x14ac:dyDescent="0.2">
      <c r="A547" s="83" t="s">
        <v>176</v>
      </c>
      <c r="B547" s="83">
        <v>11</v>
      </c>
      <c r="C547" s="84">
        <v>667.40003707000005</v>
      </c>
      <c r="D547" s="84">
        <v>652.12472442000001</v>
      </c>
      <c r="E547" s="84">
        <v>121.88414709</v>
      </c>
      <c r="F547" s="84">
        <v>121.88414709</v>
      </c>
    </row>
    <row r="548" spans="1:6" ht="12.75" customHeight="1" x14ac:dyDescent="0.2">
      <c r="A548" s="83" t="s">
        <v>176</v>
      </c>
      <c r="B548" s="83">
        <v>12</v>
      </c>
      <c r="C548" s="84">
        <v>637.69980458999999</v>
      </c>
      <c r="D548" s="84">
        <v>626.59398964000002</v>
      </c>
      <c r="E548" s="84">
        <v>117.11237305</v>
      </c>
      <c r="F548" s="84">
        <v>117.11237305</v>
      </c>
    </row>
    <row r="549" spans="1:6" ht="12.75" customHeight="1" x14ac:dyDescent="0.2">
      <c r="A549" s="83" t="s">
        <v>176</v>
      </c>
      <c r="B549" s="83">
        <v>13</v>
      </c>
      <c r="C549" s="84">
        <v>587.17750453999997</v>
      </c>
      <c r="D549" s="84">
        <v>576.44899020000003</v>
      </c>
      <c r="E549" s="84">
        <v>107.74011609</v>
      </c>
      <c r="F549" s="84">
        <v>107.74011609</v>
      </c>
    </row>
    <row r="550" spans="1:6" ht="12.75" customHeight="1" x14ac:dyDescent="0.2">
      <c r="A550" s="83" t="s">
        <v>176</v>
      </c>
      <c r="B550" s="83">
        <v>14</v>
      </c>
      <c r="C550" s="84">
        <v>577.58024737000005</v>
      </c>
      <c r="D550" s="84">
        <v>566.31195266999998</v>
      </c>
      <c r="E550" s="84">
        <v>105.84547212</v>
      </c>
      <c r="F550" s="84">
        <v>105.84547212</v>
      </c>
    </row>
    <row r="551" spans="1:6" ht="12.75" customHeight="1" x14ac:dyDescent="0.2">
      <c r="A551" s="83" t="s">
        <v>176</v>
      </c>
      <c r="B551" s="83">
        <v>15</v>
      </c>
      <c r="C551" s="84">
        <v>580.20214922000002</v>
      </c>
      <c r="D551" s="84">
        <v>561.97371889999999</v>
      </c>
      <c r="E551" s="84">
        <v>105.03464269</v>
      </c>
      <c r="F551" s="84">
        <v>105.03464269</v>
      </c>
    </row>
    <row r="552" spans="1:6" ht="12.75" customHeight="1" x14ac:dyDescent="0.2">
      <c r="A552" s="83" t="s">
        <v>176</v>
      </c>
      <c r="B552" s="83">
        <v>16</v>
      </c>
      <c r="C552" s="84">
        <v>575.11012603999995</v>
      </c>
      <c r="D552" s="84">
        <v>564.13644339999996</v>
      </c>
      <c r="E552" s="84">
        <v>105.43886265</v>
      </c>
      <c r="F552" s="84">
        <v>105.43886265</v>
      </c>
    </row>
    <row r="553" spans="1:6" ht="12.75" customHeight="1" x14ac:dyDescent="0.2">
      <c r="A553" s="83" t="s">
        <v>176</v>
      </c>
      <c r="B553" s="83">
        <v>17</v>
      </c>
      <c r="C553" s="84">
        <v>575.98643379999999</v>
      </c>
      <c r="D553" s="84">
        <v>562.21126704000005</v>
      </c>
      <c r="E553" s="84">
        <v>105.07904118</v>
      </c>
      <c r="F553" s="84">
        <v>105.07904118</v>
      </c>
    </row>
    <row r="554" spans="1:6" ht="12.75" customHeight="1" x14ac:dyDescent="0.2">
      <c r="A554" s="83" t="s">
        <v>176</v>
      </c>
      <c r="B554" s="83">
        <v>18</v>
      </c>
      <c r="C554" s="84">
        <v>583.77914600999998</v>
      </c>
      <c r="D554" s="84">
        <v>568.75518924000005</v>
      </c>
      <c r="E554" s="84">
        <v>106.30212066999999</v>
      </c>
      <c r="F554" s="84">
        <v>106.30212066999999</v>
      </c>
    </row>
    <row r="555" spans="1:6" ht="12.75" customHeight="1" x14ac:dyDescent="0.2">
      <c r="A555" s="83" t="s">
        <v>176</v>
      </c>
      <c r="B555" s="83">
        <v>19</v>
      </c>
      <c r="C555" s="84">
        <v>593.49917352</v>
      </c>
      <c r="D555" s="84">
        <v>578.84714488999998</v>
      </c>
      <c r="E555" s="84">
        <v>108.18833868999999</v>
      </c>
      <c r="F555" s="84">
        <v>108.18833868999999</v>
      </c>
    </row>
    <row r="556" spans="1:6" ht="12.75" customHeight="1" x14ac:dyDescent="0.2">
      <c r="A556" s="83" t="s">
        <v>176</v>
      </c>
      <c r="B556" s="83">
        <v>20</v>
      </c>
      <c r="C556" s="84">
        <v>617.40788411000005</v>
      </c>
      <c r="D556" s="84">
        <v>602.77571831</v>
      </c>
      <c r="E556" s="84">
        <v>112.66066377</v>
      </c>
      <c r="F556" s="84">
        <v>112.66066377</v>
      </c>
    </row>
    <row r="557" spans="1:6" ht="12.75" customHeight="1" x14ac:dyDescent="0.2">
      <c r="A557" s="83" t="s">
        <v>176</v>
      </c>
      <c r="B557" s="83">
        <v>21</v>
      </c>
      <c r="C557" s="84">
        <v>617.94618378999996</v>
      </c>
      <c r="D557" s="84">
        <v>603.12250883000002</v>
      </c>
      <c r="E557" s="84">
        <v>112.72548</v>
      </c>
      <c r="F557" s="84">
        <v>112.72548</v>
      </c>
    </row>
    <row r="558" spans="1:6" ht="12.75" customHeight="1" x14ac:dyDescent="0.2">
      <c r="A558" s="83" t="s">
        <v>176</v>
      </c>
      <c r="B558" s="83">
        <v>22</v>
      </c>
      <c r="C558" s="84">
        <v>605.34491714000001</v>
      </c>
      <c r="D558" s="84">
        <v>590.89738666999995</v>
      </c>
      <c r="E558" s="84">
        <v>110.4405665</v>
      </c>
      <c r="F558" s="84">
        <v>110.4405665</v>
      </c>
    </row>
    <row r="559" spans="1:6" ht="12.75" customHeight="1" x14ac:dyDescent="0.2">
      <c r="A559" s="83" t="s">
        <v>176</v>
      </c>
      <c r="B559" s="83">
        <v>23</v>
      </c>
      <c r="C559" s="84">
        <v>602.93373552000003</v>
      </c>
      <c r="D559" s="84">
        <v>588.18843775000005</v>
      </c>
      <c r="E559" s="84">
        <v>109.93425549</v>
      </c>
      <c r="F559" s="84">
        <v>109.93425549</v>
      </c>
    </row>
    <row r="560" spans="1:6" ht="12.75" customHeight="1" x14ac:dyDescent="0.2">
      <c r="A560" s="83" t="s">
        <v>176</v>
      </c>
      <c r="B560" s="83">
        <v>24</v>
      </c>
      <c r="C560" s="84">
        <v>679.04379682000001</v>
      </c>
      <c r="D560" s="84">
        <v>662.59233400999995</v>
      </c>
      <c r="E560" s="84">
        <v>123.84057601000001</v>
      </c>
      <c r="F560" s="84">
        <v>123.84057601000001</v>
      </c>
    </row>
    <row r="561" spans="1:6" ht="12.75" customHeight="1" x14ac:dyDescent="0.2">
      <c r="A561" s="83" t="s">
        <v>177</v>
      </c>
      <c r="B561" s="83">
        <v>1</v>
      </c>
      <c r="C561" s="84">
        <v>730.53338941000004</v>
      </c>
      <c r="D561" s="84">
        <v>713.09969994000005</v>
      </c>
      <c r="E561" s="84">
        <v>133.28056040000001</v>
      </c>
      <c r="F561" s="84">
        <v>133.28056040000001</v>
      </c>
    </row>
    <row r="562" spans="1:6" ht="12.75" customHeight="1" x14ac:dyDescent="0.2">
      <c r="A562" s="83" t="s">
        <v>177</v>
      </c>
      <c r="B562" s="83">
        <v>2</v>
      </c>
      <c r="C562" s="84">
        <v>767.31963188999998</v>
      </c>
      <c r="D562" s="84">
        <v>749.71405181</v>
      </c>
      <c r="E562" s="84">
        <v>140.12389708000001</v>
      </c>
      <c r="F562" s="84">
        <v>140.12389708000001</v>
      </c>
    </row>
    <row r="563" spans="1:6" ht="12.75" customHeight="1" x14ac:dyDescent="0.2">
      <c r="A563" s="83" t="s">
        <v>177</v>
      </c>
      <c r="B563" s="83">
        <v>3</v>
      </c>
      <c r="C563" s="84">
        <v>782.60296384000003</v>
      </c>
      <c r="D563" s="84">
        <v>764.63352975999999</v>
      </c>
      <c r="E563" s="84">
        <v>142.91239408999999</v>
      </c>
      <c r="F563" s="84">
        <v>142.91239408999999</v>
      </c>
    </row>
    <row r="564" spans="1:6" ht="12.75" customHeight="1" x14ac:dyDescent="0.2">
      <c r="A564" s="83" t="s">
        <v>177</v>
      </c>
      <c r="B564" s="83">
        <v>4</v>
      </c>
      <c r="C564" s="84">
        <v>800.35287912000001</v>
      </c>
      <c r="D564" s="84">
        <v>783.03039209999997</v>
      </c>
      <c r="E564" s="84">
        <v>146.35082510000001</v>
      </c>
      <c r="F564" s="84">
        <v>146.35082510000001</v>
      </c>
    </row>
    <row r="565" spans="1:6" ht="12.75" customHeight="1" x14ac:dyDescent="0.2">
      <c r="A565" s="83" t="s">
        <v>177</v>
      </c>
      <c r="B565" s="83">
        <v>5</v>
      </c>
      <c r="C565" s="84">
        <v>809.31851853000001</v>
      </c>
      <c r="D565" s="84">
        <v>792.15884905999997</v>
      </c>
      <c r="E565" s="84">
        <v>148.05696220999999</v>
      </c>
      <c r="F565" s="84">
        <v>148.05696220999999</v>
      </c>
    </row>
    <row r="566" spans="1:6" ht="12.75" customHeight="1" x14ac:dyDescent="0.2">
      <c r="A566" s="83" t="s">
        <v>177</v>
      </c>
      <c r="B566" s="83">
        <v>6</v>
      </c>
      <c r="C566" s="84">
        <v>789.17757735999999</v>
      </c>
      <c r="D566" s="84">
        <v>772.33943910999994</v>
      </c>
      <c r="E566" s="84">
        <v>144.35265261000001</v>
      </c>
      <c r="F566" s="84">
        <v>144.35265261000001</v>
      </c>
    </row>
    <row r="567" spans="1:6" ht="12.75" customHeight="1" x14ac:dyDescent="0.2">
      <c r="A567" s="83" t="s">
        <v>177</v>
      </c>
      <c r="B567" s="83">
        <v>7</v>
      </c>
      <c r="C567" s="84">
        <v>735.30991528000004</v>
      </c>
      <c r="D567" s="84">
        <v>719.63690230999998</v>
      </c>
      <c r="E567" s="84">
        <v>134.50238393000001</v>
      </c>
      <c r="F567" s="84">
        <v>134.50238393000001</v>
      </c>
    </row>
    <row r="568" spans="1:6" ht="12.75" customHeight="1" x14ac:dyDescent="0.2">
      <c r="A568" s="83" t="s">
        <v>177</v>
      </c>
      <c r="B568" s="83">
        <v>8</v>
      </c>
      <c r="C568" s="84">
        <v>677.79539813999997</v>
      </c>
      <c r="D568" s="84">
        <v>662.41173795999998</v>
      </c>
      <c r="E568" s="84">
        <v>123.80682204</v>
      </c>
      <c r="F568" s="84">
        <v>123.80682204</v>
      </c>
    </row>
    <row r="569" spans="1:6" ht="12.75" customHeight="1" x14ac:dyDescent="0.2">
      <c r="A569" s="83" t="s">
        <v>177</v>
      </c>
      <c r="B569" s="83">
        <v>9</v>
      </c>
      <c r="C569" s="84">
        <v>649.64538911</v>
      </c>
      <c r="D569" s="84">
        <v>633.94728436000003</v>
      </c>
      <c r="E569" s="84">
        <v>118.48672679000001</v>
      </c>
      <c r="F569" s="84">
        <v>118.48672679000001</v>
      </c>
    </row>
    <row r="570" spans="1:6" ht="12.75" customHeight="1" x14ac:dyDescent="0.2">
      <c r="A570" s="83" t="s">
        <v>177</v>
      </c>
      <c r="B570" s="83">
        <v>10</v>
      </c>
      <c r="C570" s="84">
        <v>645.38926026000001</v>
      </c>
      <c r="D570" s="84">
        <v>629.62315128</v>
      </c>
      <c r="E570" s="84">
        <v>117.67853282</v>
      </c>
      <c r="F570" s="84">
        <v>117.67853282</v>
      </c>
    </row>
    <row r="571" spans="1:6" ht="12.75" customHeight="1" x14ac:dyDescent="0.2">
      <c r="A571" s="83" t="s">
        <v>177</v>
      </c>
      <c r="B571" s="83">
        <v>11</v>
      </c>
      <c r="C571" s="84">
        <v>636.95813353999995</v>
      </c>
      <c r="D571" s="84">
        <v>622.94960533999995</v>
      </c>
      <c r="E571" s="84">
        <v>116.43122624</v>
      </c>
      <c r="F571" s="84">
        <v>116.43122624</v>
      </c>
    </row>
    <row r="572" spans="1:6" ht="12.75" customHeight="1" x14ac:dyDescent="0.2">
      <c r="A572" s="83" t="s">
        <v>177</v>
      </c>
      <c r="B572" s="83">
        <v>12</v>
      </c>
      <c r="C572" s="84">
        <v>592.33712963999994</v>
      </c>
      <c r="D572" s="84">
        <v>582.14347679000002</v>
      </c>
      <c r="E572" s="84">
        <v>108.80443341</v>
      </c>
      <c r="F572" s="84">
        <v>108.80443341</v>
      </c>
    </row>
    <row r="573" spans="1:6" ht="12.75" customHeight="1" x14ac:dyDescent="0.2">
      <c r="A573" s="83" t="s">
        <v>177</v>
      </c>
      <c r="B573" s="83">
        <v>13</v>
      </c>
      <c r="C573" s="84">
        <v>587.19665666000003</v>
      </c>
      <c r="D573" s="84">
        <v>577.09928812999999</v>
      </c>
      <c r="E573" s="84">
        <v>107.8616588</v>
      </c>
      <c r="F573" s="84">
        <v>107.8616588</v>
      </c>
    </row>
    <row r="574" spans="1:6" ht="12.75" customHeight="1" x14ac:dyDescent="0.2">
      <c r="A574" s="83" t="s">
        <v>177</v>
      </c>
      <c r="B574" s="83">
        <v>14</v>
      </c>
      <c r="C574" s="84">
        <v>586.21626252999999</v>
      </c>
      <c r="D574" s="84">
        <v>575.65979443000003</v>
      </c>
      <c r="E574" s="84">
        <v>107.59261293</v>
      </c>
      <c r="F574" s="84">
        <v>107.59261293</v>
      </c>
    </row>
    <row r="575" spans="1:6" ht="12.75" customHeight="1" x14ac:dyDescent="0.2">
      <c r="A575" s="83" t="s">
        <v>177</v>
      </c>
      <c r="B575" s="83">
        <v>15</v>
      </c>
      <c r="C575" s="84">
        <v>585.72655599999996</v>
      </c>
      <c r="D575" s="84">
        <v>570.91985222999995</v>
      </c>
      <c r="E575" s="84">
        <v>106.70670294</v>
      </c>
      <c r="F575" s="84">
        <v>106.70670294</v>
      </c>
    </row>
    <row r="576" spans="1:6" ht="12.75" customHeight="1" x14ac:dyDescent="0.2">
      <c r="A576" s="83" t="s">
        <v>177</v>
      </c>
      <c r="B576" s="83">
        <v>16</v>
      </c>
      <c r="C576" s="84">
        <v>586.88957129000005</v>
      </c>
      <c r="D576" s="84">
        <v>571.02469535</v>
      </c>
      <c r="E576" s="84">
        <v>106.72629843999999</v>
      </c>
      <c r="F576" s="84">
        <v>106.72629843999999</v>
      </c>
    </row>
    <row r="577" spans="1:6" ht="12.75" customHeight="1" x14ac:dyDescent="0.2">
      <c r="A577" s="83" t="s">
        <v>177</v>
      </c>
      <c r="B577" s="83">
        <v>17</v>
      </c>
      <c r="C577" s="84">
        <v>583.17028742000002</v>
      </c>
      <c r="D577" s="84">
        <v>566.66074219999996</v>
      </c>
      <c r="E577" s="84">
        <v>105.91066198</v>
      </c>
      <c r="F577" s="84">
        <v>105.91066198</v>
      </c>
    </row>
    <row r="578" spans="1:6" ht="12.75" customHeight="1" x14ac:dyDescent="0.2">
      <c r="A578" s="83" t="s">
        <v>177</v>
      </c>
      <c r="B578" s="83">
        <v>18</v>
      </c>
      <c r="C578" s="84">
        <v>587.61524574999999</v>
      </c>
      <c r="D578" s="84">
        <v>573.28226153000003</v>
      </c>
      <c r="E578" s="84">
        <v>107.14824461000001</v>
      </c>
      <c r="F578" s="84">
        <v>107.14824461000001</v>
      </c>
    </row>
    <row r="579" spans="1:6" ht="12.75" customHeight="1" x14ac:dyDescent="0.2">
      <c r="A579" s="83" t="s">
        <v>177</v>
      </c>
      <c r="B579" s="83">
        <v>19</v>
      </c>
      <c r="C579" s="84">
        <v>591.08065489000001</v>
      </c>
      <c r="D579" s="84">
        <v>576.01899739999999</v>
      </c>
      <c r="E579" s="84">
        <v>107.65974909000001</v>
      </c>
      <c r="F579" s="84">
        <v>107.65974909000001</v>
      </c>
    </row>
    <row r="580" spans="1:6" ht="12.75" customHeight="1" x14ac:dyDescent="0.2">
      <c r="A580" s="83" t="s">
        <v>177</v>
      </c>
      <c r="B580" s="83">
        <v>20</v>
      </c>
      <c r="C580" s="84">
        <v>610.37233833000005</v>
      </c>
      <c r="D580" s="84">
        <v>593.81036104999998</v>
      </c>
      <c r="E580" s="84">
        <v>110.98501051</v>
      </c>
      <c r="F580" s="84">
        <v>110.98501051</v>
      </c>
    </row>
    <row r="581" spans="1:6" ht="12.75" customHeight="1" x14ac:dyDescent="0.2">
      <c r="A581" s="83" t="s">
        <v>177</v>
      </c>
      <c r="B581" s="83">
        <v>21</v>
      </c>
      <c r="C581" s="84">
        <v>602.51647744000002</v>
      </c>
      <c r="D581" s="84">
        <v>587.32953003</v>
      </c>
      <c r="E581" s="84">
        <v>109.77372295000001</v>
      </c>
      <c r="F581" s="84">
        <v>109.77372295000001</v>
      </c>
    </row>
    <row r="582" spans="1:6" ht="12.75" customHeight="1" x14ac:dyDescent="0.2">
      <c r="A582" s="83" t="s">
        <v>177</v>
      </c>
      <c r="B582" s="83">
        <v>22</v>
      </c>
      <c r="C582" s="84">
        <v>591.21859999000003</v>
      </c>
      <c r="D582" s="84">
        <v>577.15289774999997</v>
      </c>
      <c r="E582" s="84">
        <v>107.87167861</v>
      </c>
      <c r="F582" s="84">
        <v>107.87167861</v>
      </c>
    </row>
    <row r="583" spans="1:6" ht="12.75" customHeight="1" x14ac:dyDescent="0.2">
      <c r="A583" s="83" t="s">
        <v>177</v>
      </c>
      <c r="B583" s="83">
        <v>23</v>
      </c>
      <c r="C583" s="84">
        <v>579.04326213000002</v>
      </c>
      <c r="D583" s="84">
        <v>565.06143686999997</v>
      </c>
      <c r="E583" s="84">
        <v>105.61174681999999</v>
      </c>
      <c r="F583" s="84">
        <v>105.61174681999999</v>
      </c>
    </row>
    <row r="584" spans="1:6" ht="12.75" customHeight="1" x14ac:dyDescent="0.2">
      <c r="A584" s="83" t="s">
        <v>177</v>
      </c>
      <c r="B584" s="83">
        <v>24</v>
      </c>
      <c r="C584" s="84">
        <v>638.07094820999998</v>
      </c>
      <c r="D584" s="84">
        <v>622.25408451999999</v>
      </c>
      <c r="E584" s="84">
        <v>116.30123123</v>
      </c>
      <c r="F584" s="84">
        <v>116.30123123</v>
      </c>
    </row>
    <row r="585" spans="1:6" ht="12.75" customHeight="1" x14ac:dyDescent="0.2">
      <c r="A585" s="83" t="s">
        <v>178</v>
      </c>
      <c r="B585" s="83">
        <v>1</v>
      </c>
      <c r="C585" s="84">
        <v>753.52274542999999</v>
      </c>
      <c r="D585" s="84">
        <v>738.00919495999995</v>
      </c>
      <c r="E585" s="84">
        <v>137.93622278999999</v>
      </c>
      <c r="F585" s="84">
        <v>137.93622278999999</v>
      </c>
    </row>
    <row r="586" spans="1:6" ht="12.75" customHeight="1" x14ac:dyDescent="0.2">
      <c r="A586" s="83" t="s">
        <v>178</v>
      </c>
      <c r="B586" s="83">
        <v>2</v>
      </c>
      <c r="C586" s="84">
        <v>771.20694096</v>
      </c>
      <c r="D586" s="84">
        <v>755.79784046999998</v>
      </c>
      <c r="E586" s="84">
        <v>141.26097618</v>
      </c>
      <c r="F586" s="84">
        <v>141.26097618</v>
      </c>
    </row>
    <row r="587" spans="1:6" ht="12.75" customHeight="1" x14ac:dyDescent="0.2">
      <c r="A587" s="83" t="s">
        <v>178</v>
      </c>
      <c r="B587" s="83">
        <v>3</v>
      </c>
      <c r="C587" s="84">
        <v>789.48362204</v>
      </c>
      <c r="D587" s="84">
        <v>772.80355316999999</v>
      </c>
      <c r="E587" s="84">
        <v>144.43939698</v>
      </c>
      <c r="F587" s="84">
        <v>144.43939698</v>
      </c>
    </row>
    <row r="588" spans="1:6" ht="12.75" customHeight="1" x14ac:dyDescent="0.2">
      <c r="A588" s="83" t="s">
        <v>178</v>
      </c>
      <c r="B588" s="83">
        <v>4</v>
      </c>
      <c r="C588" s="84">
        <v>795.62378767999996</v>
      </c>
      <c r="D588" s="84">
        <v>778.65358268</v>
      </c>
      <c r="E588" s="84">
        <v>145.53278576</v>
      </c>
      <c r="F588" s="84">
        <v>145.53278576</v>
      </c>
    </row>
    <row r="589" spans="1:6" ht="12.75" customHeight="1" x14ac:dyDescent="0.2">
      <c r="A589" s="83" t="s">
        <v>178</v>
      </c>
      <c r="B589" s="83">
        <v>5</v>
      </c>
      <c r="C589" s="84">
        <v>787.76537380000002</v>
      </c>
      <c r="D589" s="84">
        <v>769.51149930999998</v>
      </c>
      <c r="E589" s="84">
        <v>143.82410182999999</v>
      </c>
      <c r="F589" s="84">
        <v>143.82410182999999</v>
      </c>
    </row>
    <row r="590" spans="1:6" ht="12.75" customHeight="1" x14ac:dyDescent="0.2">
      <c r="A590" s="83" t="s">
        <v>178</v>
      </c>
      <c r="B590" s="83">
        <v>6</v>
      </c>
      <c r="C590" s="84">
        <v>783.58355703999996</v>
      </c>
      <c r="D590" s="84">
        <v>767.11707791000003</v>
      </c>
      <c r="E590" s="84">
        <v>143.376577</v>
      </c>
      <c r="F590" s="84">
        <v>143.376577</v>
      </c>
    </row>
    <row r="591" spans="1:6" ht="12.75" customHeight="1" x14ac:dyDescent="0.2">
      <c r="A591" s="83" t="s">
        <v>178</v>
      </c>
      <c r="B591" s="83">
        <v>7</v>
      </c>
      <c r="C591" s="84">
        <v>785.43709105999994</v>
      </c>
      <c r="D591" s="84">
        <v>769.46543928999995</v>
      </c>
      <c r="E591" s="84">
        <v>143.81549307</v>
      </c>
      <c r="F591" s="84">
        <v>143.81549307</v>
      </c>
    </row>
    <row r="592" spans="1:6" ht="12.75" customHeight="1" x14ac:dyDescent="0.2">
      <c r="A592" s="83" t="s">
        <v>178</v>
      </c>
      <c r="B592" s="83">
        <v>8</v>
      </c>
      <c r="C592" s="84">
        <v>696.64755922999996</v>
      </c>
      <c r="D592" s="84">
        <v>681.26757376</v>
      </c>
      <c r="E592" s="84">
        <v>127.33103663</v>
      </c>
      <c r="F592" s="84">
        <v>127.33103663</v>
      </c>
    </row>
    <row r="593" spans="1:6" ht="12.75" customHeight="1" x14ac:dyDescent="0.2">
      <c r="A593" s="83" t="s">
        <v>178</v>
      </c>
      <c r="B593" s="83">
        <v>9</v>
      </c>
      <c r="C593" s="84">
        <v>665.24287394999999</v>
      </c>
      <c r="D593" s="84">
        <v>649.07052397999996</v>
      </c>
      <c r="E593" s="84">
        <v>121.31330749</v>
      </c>
      <c r="F593" s="84">
        <v>121.31330749</v>
      </c>
    </row>
    <row r="594" spans="1:6" ht="12.75" customHeight="1" x14ac:dyDescent="0.2">
      <c r="A594" s="83" t="s">
        <v>178</v>
      </c>
      <c r="B594" s="83">
        <v>10</v>
      </c>
      <c r="C594" s="84">
        <v>668.43921523999995</v>
      </c>
      <c r="D594" s="84">
        <v>653.07306763999998</v>
      </c>
      <c r="E594" s="84">
        <v>122.06139539999999</v>
      </c>
      <c r="F594" s="84">
        <v>122.06139539999999</v>
      </c>
    </row>
    <row r="595" spans="1:6" ht="12.75" customHeight="1" x14ac:dyDescent="0.2">
      <c r="A595" s="83" t="s">
        <v>178</v>
      </c>
      <c r="B595" s="83">
        <v>11</v>
      </c>
      <c r="C595" s="84">
        <v>679.05692756999997</v>
      </c>
      <c r="D595" s="84">
        <v>663.79492187999995</v>
      </c>
      <c r="E595" s="84">
        <v>124.06534344000001</v>
      </c>
      <c r="F595" s="84">
        <v>124.06534344000001</v>
      </c>
    </row>
    <row r="596" spans="1:6" ht="12.75" customHeight="1" x14ac:dyDescent="0.2">
      <c r="A596" s="83" t="s">
        <v>178</v>
      </c>
      <c r="B596" s="83">
        <v>12</v>
      </c>
      <c r="C596" s="84">
        <v>637.42526964000001</v>
      </c>
      <c r="D596" s="84">
        <v>626.55610817000002</v>
      </c>
      <c r="E596" s="84">
        <v>117.10529287999999</v>
      </c>
      <c r="F596" s="84">
        <v>117.10529287999999</v>
      </c>
    </row>
    <row r="597" spans="1:6" ht="12.75" customHeight="1" x14ac:dyDescent="0.2">
      <c r="A597" s="83" t="s">
        <v>178</v>
      </c>
      <c r="B597" s="83">
        <v>13</v>
      </c>
      <c r="C597" s="84">
        <v>590.19994152000004</v>
      </c>
      <c r="D597" s="84">
        <v>579.53432296000005</v>
      </c>
      <c r="E597" s="84">
        <v>108.31677440999999</v>
      </c>
      <c r="F597" s="84">
        <v>108.31677440999999</v>
      </c>
    </row>
    <row r="598" spans="1:6" ht="12.75" customHeight="1" x14ac:dyDescent="0.2">
      <c r="A598" s="83" t="s">
        <v>178</v>
      </c>
      <c r="B598" s="83">
        <v>14</v>
      </c>
      <c r="C598" s="84">
        <v>589.27166033000003</v>
      </c>
      <c r="D598" s="84">
        <v>577.41972246</v>
      </c>
      <c r="E598" s="84">
        <v>107.92154898</v>
      </c>
      <c r="F598" s="84">
        <v>107.92154898</v>
      </c>
    </row>
    <row r="599" spans="1:6" ht="12.75" customHeight="1" x14ac:dyDescent="0.2">
      <c r="A599" s="83" t="s">
        <v>178</v>
      </c>
      <c r="B599" s="83">
        <v>15</v>
      </c>
      <c r="C599" s="84">
        <v>593.31083704000002</v>
      </c>
      <c r="D599" s="84">
        <v>575.14206229000001</v>
      </c>
      <c r="E599" s="84">
        <v>107.49584718</v>
      </c>
      <c r="F599" s="84">
        <v>107.49584718</v>
      </c>
    </row>
    <row r="600" spans="1:6" ht="12.75" customHeight="1" x14ac:dyDescent="0.2">
      <c r="A600" s="83" t="s">
        <v>178</v>
      </c>
      <c r="B600" s="83">
        <v>16</v>
      </c>
      <c r="C600" s="84">
        <v>586.80812040000001</v>
      </c>
      <c r="D600" s="84">
        <v>570.24637407</v>
      </c>
      <c r="E600" s="84">
        <v>106.58082777</v>
      </c>
      <c r="F600" s="84">
        <v>106.58082777</v>
      </c>
    </row>
    <row r="601" spans="1:6" ht="12.75" customHeight="1" x14ac:dyDescent="0.2">
      <c r="A601" s="83" t="s">
        <v>178</v>
      </c>
      <c r="B601" s="83">
        <v>17</v>
      </c>
      <c r="C601" s="84">
        <v>583.40603415999999</v>
      </c>
      <c r="D601" s="84">
        <v>565.99201806999997</v>
      </c>
      <c r="E601" s="84">
        <v>105.78567535000001</v>
      </c>
      <c r="F601" s="84">
        <v>105.78567535000001</v>
      </c>
    </row>
    <row r="602" spans="1:6" ht="12.75" customHeight="1" x14ac:dyDescent="0.2">
      <c r="A602" s="83" t="s">
        <v>178</v>
      </c>
      <c r="B602" s="83">
        <v>18</v>
      </c>
      <c r="C602" s="84">
        <v>588.40159447999997</v>
      </c>
      <c r="D602" s="84">
        <v>571.01054822000003</v>
      </c>
      <c r="E602" s="84">
        <v>106.72365430000001</v>
      </c>
      <c r="F602" s="84">
        <v>106.72365430000001</v>
      </c>
    </row>
    <row r="603" spans="1:6" ht="12.75" customHeight="1" x14ac:dyDescent="0.2">
      <c r="A603" s="83" t="s">
        <v>178</v>
      </c>
      <c r="B603" s="83">
        <v>19</v>
      </c>
      <c r="C603" s="84">
        <v>592.60863239000003</v>
      </c>
      <c r="D603" s="84">
        <v>576.67323918</v>
      </c>
      <c r="E603" s="84">
        <v>107.78202892</v>
      </c>
      <c r="F603" s="84">
        <v>107.78202892</v>
      </c>
    </row>
    <row r="604" spans="1:6" ht="12.75" customHeight="1" x14ac:dyDescent="0.2">
      <c r="A604" s="83" t="s">
        <v>178</v>
      </c>
      <c r="B604" s="83">
        <v>20</v>
      </c>
      <c r="C604" s="84">
        <v>623.91206276000003</v>
      </c>
      <c r="D604" s="84">
        <v>608.76014330999999</v>
      </c>
      <c r="E604" s="84">
        <v>113.77917149</v>
      </c>
      <c r="F604" s="84">
        <v>113.77917149</v>
      </c>
    </row>
    <row r="605" spans="1:6" ht="12.75" customHeight="1" x14ac:dyDescent="0.2">
      <c r="A605" s="83" t="s">
        <v>178</v>
      </c>
      <c r="B605" s="83">
        <v>21</v>
      </c>
      <c r="C605" s="84">
        <v>621.09549923999998</v>
      </c>
      <c r="D605" s="84">
        <v>605.27298332999999</v>
      </c>
      <c r="E605" s="84">
        <v>113.1274104</v>
      </c>
      <c r="F605" s="84">
        <v>113.1274104</v>
      </c>
    </row>
    <row r="606" spans="1:6" ht="12.75" customHeight="1" x14ac:dyDescent="0.2">
      <c r="A606" s="83" t="s">
        <v>178</v>
      </c>
      <c r="B606" s="83">
        <v>22</v>
      </c>
      <c r="C606" s="84">
        <v>669.36746668000001</v>
      </c>
      <c r="D606" s="84">
        <v>653.54254590000005</v>
      </c>
      <c r="E606" s="84">
        <v>122.14914235000001</v>
      </c>
      <c r="F606" s="84">
        <v>122.14914235000001</v>
      </c>
    </row>
    <row r="607" spans="1:6" ht="12.75" customHeight="1" x14ac:dyDescent="0.2">
      <c r="A607" s="83" t="s">
        <v>178</v>
      </c>
      <c r="B607" s="83">
        <v>23</v>
      </c>
      <c r="C607" s="84">
        <v>684.87872616000004</v>
      </c>
      <c r="D607" s="84">
        <v>669.12968618000002</v>
      </c>
      <c r="E607" s="84">
        <v>125.06242754</v>
      </c>
      <c r="F607" s="84">
        <v>125.06242754</v>
      </c>
    </row>
    <row r="608" spans="1:6" ht="12.75" customHeight="1" x14ac:dyDescent="0.2">
      <c r="A608" s="83" t="s">
        <v>178</v>
      </c>
      <c r="B608" s="83">
        <v>24</v>
      </c>
      <c r="C608" s="84">
        <v>731.03956565999999</v>
      </c>
      <c r="D608" s="84">
        <v>714.01664920999997</v>
      </c>
      <c r="E608" s="84">
        <v>133.45194108000001</v>
      </c>
      <c r="F608" s="84">
        <v>133.45194108000001</v>
      </c>
    </row>
    <row r="609" spans="1:6" ht="12.75" customHeight="1" x14ac:dyDescent="0.2">
      <c r="A609" s="83" t="s">
        <v>179</v>
      </c>
      <c r="B609" s="83">
        <v>1</v>
      </c>
      <c r="C609" s="84">
        <v>723.16689629999996</v>
      </c>
      <c r="D609" s="84">
        <v>707.87723352</v>
      </c>
      <c r="E609" s="84">
        <v>132.30446512</v>
      </c>
      <c r="F609" s="84">
        <v>132.30446512</v>
      </c>
    </row>
    <row r="610" spans="1:6" ht="12.75" customHeight="1" x14ac:dyDescent="0.2">
      <c r="A610" s="83" t="s">
        <v>179</v>
      </c>
      <c r="B610" s="83">
        <v>2</v>
      </c>
      <c r="C610" s="84">
        <v>737.63100036000003</v>
      </c>
      <c r="D610" s="84">
        <v>722.54482776999998</v>
      </c>
      <c r="E610" s="84">
        <v>135.04588428</v>
      </c>
      <c r="F610" s="84">
        <v>135.04588428</v>
      </c>
    </row>
    <row r="611" spans="1:6" ht="12.75" customHeight="1" x14ac:dyDescent="0.2">
      <c r="A611" s="83" t="s">
        <v>179</v>
      </c>
      <c r="B611" s="83">
        <v>3</v>
      </c>
      <c r="C611" s="84">
        <v>753.31307774000004</v>
      </c>
      <c r="D611" s="84">
        <v>736.42984989000001</v>
      </c>
      <c r="E611" s="84">
        <v>137.64103825999999</v>
      </c>
      <c r="F611" s="84">
        <v>137.64103825999999</v>
      </c>
    </row>
    <row r="612" spans="1:6" ht="12.75" customHeight="1" x14ac:dyDescent="0.2">
      <c r="A612" s="83" t="s">
        <v>179</v>
      </c>
      <c r="B612" s="83">
        <v>4</v>
      </c>
      <c r="C612" s="84">
        <v>755.00290442999994</v>
      </c>
      <c r="D612" s="84">
        <v>739.18600147999996</v>
      </c>
      <c r="E612" s="84">
        <v>138.15617159999999</v>
      </c>
      <c r="F612" s="84">
        <v>138.15617159999999</v>
      </c>
    </row>
    <row r="613" spans="1:6" ht="12.75" customHeight="1" x14ac:dyDescent="0.2">
      <c r="A613" s="83" t="s">
        <v>179</v>
      </c>
      <c r="B613" s="83">
        <v>5</v>
      </c>
      <c r="C613" s="84">
        <v>751.10135815000001</v>
      </c>
      <c r="D613" s="84">
        <v>733.35505926999997</v>
      </c>
      <c r="E613" s="84">
        <v>137.06635030000001</v>
      </c>
      <c r="F613" s="84">
        <v>137.06635030000001</v>
      </c>
    </row>
    <row r="614" spans="1:6" ht="12.75" customHeight="1" x14ac:dyDescent="0.2">
      <c r="A614" s="83" t="s">
        <v>179</v>
      </c>
      <c r="B614" s="83">
        <v>6</v>
      </c>
      <c r="C614" s="84">
        <v>733.53126828999996</v>
      </c>
      <c r="D614" s="84">
        <v>717.82753975000003</v>
      </c>
      <c r="E614" s="84">
        <v>134.16420841999999</v>
      </c>
      <c r="F614" s="84">
        <v>134.16420841999999</v>
      </c>
    </row>
    <row r="615" spans="1:6" ht="12.75" customHeight="1" x14ac:dyDescent="0.2">
      <c r="A615" s="83" t="s">
        <v>179</v>
      </c>
      <c r="B615" s="83">
        <v>7</v>
      </c>
      <c r="C615" s="84">
        <v>697.39031870999997</v>
      </c>
      <c r="D615" s="84">
        <v>681.80676959000004</v>
      </c>
      <c r="E615" s="84">
        <v>127.43181401</v>
      </c>
      <c r="F615" s="84">
        <v>127.43181401</v>
      </c>
    </row>
    <row r="616" spans="1:6" ht="12.75" customHeight="1" x14ac:dyDescent="0.2">
      <c r="A616" s="83" t="s">
        <v>179</v>
      </c>
      <c r="B616" s="83">
        <v>8</v>
      </c>
      <c r="C616" s="84">
        <v>671.31939965000004</v>
      </c>
      <c r="D616" s="84">
        <v>655.81661251000003</v>
      </c>
      <c r="E616" s="84">
        <v>122.5741725</v>
      </c>
      <c r="F616" s="84">
        <v>122.5741725</v>
      </c>
    </row>
    <row r="617" spans="1:6" ht="12.75" customHeight="1" x14ac:dyDescent="0.2">
      <c r="A617" s="83" t="s">
        <v>179</v>
      </c>
      <c r="B617" s="83">
        <v>9</v>
      </c>
      <c r="C617" s="84">
        <v>663.06332552000003</v>
      </c>
      <c r="D617" s="84">
        <v>646.10250171999996</v>
      </c>
      <c r="E617" s="84">
        <v>120.75857487</v>
      </c>
      <c r="F617" s="84">
        <v>120.75857487</v>
      </c>
    </row>
    <row r="618" spans="1:6" ht="12.75" customHeight="1" x14ac:dyDescent="0.2">
      <c r="A618" s="83" t="s">
        <v>179</v>
      </c>
      <c r="B618" s="83">
        <v>10</v>
      </c>
      <c r="C618" s="84">
        <v>658.06268875000001</v>
      </c>
      <c r="D618" s="84">
        <v>642.97823767</v>
      </c>
      <c r="E618" s="84">
        <v>120.17464016</v>
      </c>
      <c r="F618" s="84">
        <v>120.17464016</v>
      </c>
    </row>
    <row r="619" spans="1:6" ht="12.75" customHeight="1" x14ac:dyDescent="0.2">
      <c r="A619" s="83" t="s">
        <v>179</v>
      </c>
      <c r="B619" s="83">
        <v>11</v>
      </c>
      <c r="C619" s="84">
        <v>667.38009033000003</v>
      </c>
      <c r="D619" s="84">
        <v>653.47020153000005</v>
      </c>
      <c r="E619" s="84">
        <v>122.13562097000001</v>
      </c>
      <c r="F619" s="84">
        <v>122.13562097000001</v>
      </c>
    </row>
    <row r="620" spans="1:6" ht="12.75" customHeight="1" x14ac:dyDescent="0.2">
      <c r="A620" s="83" t="s">
        <v>179</v>
      </c>
      <c r="B620" s="83">
        <v>12</v>
      </c>
      <c r="C620" s="84">
        <v>622.96721279999997</v>
      </c>
      <c r="D620" s="84">
        <v>612.62989913000001</v>
      </c>
      <c r="E620" s="84">
        <v>114.50244093000001</v>
      </c>
      <c r="F620" s="84">
        <v>114.50244093000001</v>
      </c>
    </row>
    <row r="621" spans="1:6" ht="12.75" customHeight="1" x14ac:dyDescent="0.2">
      <c r="A621" s="83" t="s">
        <v>179</v>
      </c>
      <c r="B621" s="83">
        <v>13</v>
      </c>
      <c r="C621" s="84">
        <v>582.34274971000002</v>
      </c>
      <c r="D621" s="84">
        <v>572.33959680999999</v>
      </c>
      <c r="E621" s="84">
        <v>106.97205762999999</v>
      </c>
      <c r="F621" s="84">
        <v>106.97205762999999</v>
      </c>
    </row>
    <row r="622" spans="1:6" ht="12.75" customHeight="1" x14ac:dyDescent="0.2">
      <c r="A622" s="83" t="s">
        <v>179</v>
      </c>
      <c r="B622" s="83">
        <v>14</v>
      </c>
      <c r="C622" s="84">
        <v>561.05458611999995</v>
      </c>
      <c r="D622" s="84">
        <v>550.73763088999999</v>
      </c>
      <c r="E622" s="84">
        <v>102.93458276</v>
      </c>
      <c r="F622" s="84">
        <v>102.93458276</v>
      </c>
    </row>
    <row r="623" spans="1:6" ht="12.75" customHeight="1" x14ac:dyDescent="0.2">
      <c r="A623" s="83" t="s">
        <v>179</v>
      </c>
      <c r="B623" s="83">
        <v>15</v>
      </c>
      <c r="C623" s="84">
        <v>562.61465519000001</v>
      </c>
      <c r="D623" s="84">
        <v>546.37299659999996</v>
      </c>
      <c r="E623" s="84">
        <v>102.11881898</v>
      </c>
      <c r="F623" s="84">
        <v>102.11881898</v>
      </c>
    </row>
    <row r="624" spans="1:6" ht="12.75" customHeight="1" x14ac:dyDescent="0.2">
      <c r="A624" s="83" t="s">
        <v>179</v>
      </c>
      <c r="B624" s="83">
        <v>16</v>
      </c>
      <c r="C624" s="84">
        <v>556.15642358000002</v>
      </c>
      <c r="D624" s="84">
        <v>543.47345843999994</v>
      </c>
      <c r="E624" s="84">
        <v>101.57688623999999</v>
      </c>
      <c r="F624" s="84">
        <v>101.57688623999999</v>
      </c>
    </row>
    <row r="625" spans="1:6" ht="12.75" customHeight="1" x14ac:dyDescent="0.2">
      <c r="A625" s="83" t="s">
        <v>179</v>
      </c>
      <c r="B625" s="83">
        <v>17</v>
      </c>
      <c r="C625" s="84">
        <v>557.65649286999997</v>
      </c>
      <c r="D625" s="84">
        <v>544.55731003000005</v>
      </c>
      <c r="E625" s="84">
        <v>101.77946149</v>
      </c>
      <c r="F625" s="84">
        <v>101.77946149</v>
      </c>
    </row>
    <row r="626" spans="1:6" ht="12.75" customHeight="1" x14ac:dyDescent="0.2">
      <c r="A626" s="83" t="s">
        <v>179</v>
      </c>
      <c r="B626" s="83">
        <v>18</v>
      </c>
      <c r="C626" s="84">
        <v>560.69526223000003</v>
      </c>
      <c r="D626" s="84">
        <v>547.59664387999999</v>
      </c>
      <c r="E626" s="84">
        <v>102.34752247999999</v>
      </c>
      <c r="F626" s="84">
        <v>102.34752247999999</v>
      </c>
    </row>
    <row r="627" spans="1:6" ht="12.75" customHeight="1" x14ac:dyDescent="0.2">
      <c r="A627" s="83" t="s">
        <v>179</v>
      </c>
      <c r="B627" s="83">
        <v>19</v>
      </c>
      <c r="C627" s="84">
        <v>550.69578648000004</v>
      </c>
      <c r="D627" s="84">
        <v>537.49138671000003</v>
      </c>
      <c r="E627" s="84">
        <v>100.45881836</v>
      </c>
      <c r="F627" s="84">
        <v>100.45881836</v>
      </c>
    </row>
    <row r="628" spans="1:6" ht="12.75" customHeight="1" x14ac:dyDescent="0.2">
      <c r="A628" s="83" t="s">
        <v>179</v>
      </c>
      <c r="B628" s="83">
        <v>20</v>
      </c>
      <c r="C628" s="84">
        <v>563.18236044000002</v>
      </c>
      <c r="D628" s="84">
        <v>549.92680667000002</v>
      </c>
      <c r="E628" s="84">
        <v>102.78303717999999</v>
      </c>
      <c r="F628" s="84">
        <v>102.78303717999999</v>
      </c>
    </row>
    <row r="629" spans="1:6" ht="12.75" customHeight="1" x14ac:dyDescent="0.2">
      <c r="A629" s="83" t="s">
        <v>179</v>
      </c>
      <c r="B629" s="83">
        <v>21</v>
      </c>
      <c r="C629" s="84">
        <v>576.33188122000001</v>
      </c>
      <c r="D629" s="84">
        <v>563.06711111000004</v>
      </c>
      <c r="E629" s="84">
        <v>105.2390011</v>
      </c>
      <c r="F629" s="84">
        <v>105.2390011</v>
      </c>
    </row>
    <row r="630" spans="1:6" ht="12.75" customHeight="1" x14ac:dyDescent="0.2">
      <c r="A630" s="83" t="s">
        <v>179</v>
      </c>
      <c r="B630" s="83">
        <v>22</v>
      </c>
      <c r="C630" s="84">
        <v>564.48646157999997</v>
      </c>
      <c r="D630" s="84">
        <v>550.62212648000002</v>
      </c>
      <c r="E630" s="84">
        <v>102.91299462000001</v>
      </c>
      <c r="F630" s="84">
        <v>102.91299462000001</v>
      </c>
    </row>
    <row r="631" spans="1:6" ht="12.75" customHeight="1" x14ac:dyDescent="0.2">
      <c r="A631" s="83" t="s">
        <v>179</v>
      </c>
      <c r="B631" s="83">
        <v>23</v>
      </c>
      <c r="C631" s="84">
        <v>594.10119808000002</v>
      </c>
      <c r="D631" s="84">
        <v>579.96778190999999</v>
      </c>
      <c r="E631" s="84">
        <v>108.39778925</v>
      </c>
      <c r="F631" s="84">
        <v>108.39778925</v>
      </c>
    </row>
    <row r="632" spans="1:6" ht="12.75" customHeight="1" x14ac:dyDescent="0.2">
      <c r="A632" s="83" t="s">
        <v>179</v>
      </c>
      <c r="B632" s="83">
        <v>24</v>
      </c>
      <c r="C632" s="84">
        <v>677.06872162000002</v>
      </c>
      <c r="D632" s="84">
        <v>661.22577736000005</v>
      </c>
      <c r="E632" s="84">
        <v>123.58516229999999</v>
      </c>
      <c r="F632" s="84">
        <v>123.58516229999999</v>
      </c>
    </row>
    <row r="633" spans="1:6" ht="12.75" customHeight="1" x14ac:dyDescent="0.2">
      <c r="A633" s="83" t="s">
        <v>180</v>
      </c>
      <c r="B633" s="83">
        <v>1</v>
      </c>
      <c r="C633" s="84">
        <v>746.46786172999998</v>
      </c>
      <c r="D633" s="84">
        <v>731.03054414999997</v>
      </c>
      <c r="E633" s="84">
        <v>136.63189116000001</v>
      </c>
      <c r="F633" s="84">
        <v>136.63189116000001</v>
      </c>
    </row>
    <row r="634" spans="1:6" ht="12.75" customHeight="1" x14ac:dyDescent="0.2">
      <c r="A634" s="83" t="s">
        <v>180</v>
      </c>
      <c r="B634" s="83">
        <v>2</v>
      </c>
      <c r="C634" s="84">
        <v>776.82565897999996</v>
      </c>
      <c r="D634" s="84">
        <v>761.13597677999996</v>
      </c>
      <c r="E634" s="84">
        <v>142.25869051999999</v>
      </c>
      <c r="F634" s="84">
        <v>142.25869051999999</v>
      </c>
    </row>
    <row r="635" spans="1:6" ht="12.75" customHeight="1" x14ac:dyDescent="0.2">
      <c r="A635" s="83" t="s">
        <v>180</v>
      </c>
      <c r="B635" s="83">
        <v>3</v>
      </c>
      <c r="C635" s="84">
        <v>794.56813566000005</v>
      </c>
      <c r="D635" s="84">
        <v>777.89356339999995</v>
      </c>
      <c r="E635" s="84">
        <v>145.39073578</v>
      </c>
      <c r="F635" s="84">
        <v>145.39073578</v>
      </c>
    </row>
    <row r="636" spans="1:6" ht="12.75" customHeight="1" x14ac:dyDescent="0.2">
      <c r="A636" s="83" t="s">
        <v>180</v>
      </c>
      <c r="B636" s="83">
        <v>4</v>
      </c>
      <c r="C636" s="84">
        <v>804.20348206000006</v>
      </c>
      <c r="D636" s="84">
        <v>787.67751475</v>
      </c>
      <c r="E636" s="84">
        <v>147.21938684</v>
      </c>
      <c r="F636" s="84">
        <v>147.21938684</v>
      </c>
    </row>
    <row r="637" spans="1:6" ht="12.75" customHeight="1" x14ac:dyDescent="0.2">
      <c r="A637" s="83" t="s">
        <v>180</v>
      </c>
      <c r="B637" s="83">
        <v>5</v>
      </c>
      <c r="C637" s="84">
        <v>810.38478815999997</v>
      </c>
      <c r="D637" s="84">
        <v>792.14890500000001</v>
      </c>
      <c r="E637" s="84">
        <v>148.05510362999999</v>
      </c>
      <c r="F637" s="84">
        <v>148.05510362999999</v>
      </c>
    </row>
    <row r="638" spans="1:6" ht="12.75" customHeight="1" x14ac:dyDescent="0.2">
      <c r="A638" s="83" t="s">
        <v>180</v>
      </c>
      <c r="B638" s="83">
        <v>6</v>
      </c>
      <c r="C638" s="84">
        <v>798.34837154000002</v>
      </c>
      <c r="D638" s="84">
        <v>781.68099950999999</v>
      </c>
      <c r="E638" s="84">
        <v>146.09861941</v>
      </c>
      <c r="F638" s="84">
        <v>146.09861941</v>
      </c>
    </row>
    <row r="639" spans="1:6" ht="12.75" customHeight="1" x14ac:dyDescent="0.2">
      <c r="A639" s="83" t="s">
        <v>180</v>
      </c>
      <c r="B639" s="83">
        <v>7</v>
      </c>
      <c r="C639" s="84">
        <v>773.67129174000002</v>
      </c>
      <c r="D639" s="84">
        <v>757.91122468000003</v>
      </c>
      <c r="E639" s="84">
        <v>141.65597428000001</v>
      </c>
      <c r="F639" s="84">
        <v>141.65597428000001</v>
      </c>
    </row>
    <row r="640" spans="1:6" ht="12.75" customHeight="1" x14ac:dyDescent="0.2">
      <c r="A640" s="83" t="s">
        <v>180</v>
      </c>
      <c r="B640" s="83">
        <v>8</v>
      </c>
      <c r="C640" s="84">
        <v>735.96710197000004</v>
      </c>
      <c r="D640" s="84">
        <v>720.38469035000003</v>
      </c>
      <c r="E640" s="84">
        <v>134.64214784999999</v>
      </c>
      <c r="F640" s="84">
        <v>134.64214784999999</v>
      </c>
    </row>
    <row r="641" spans="1:6" ht="12.75" customHeight="1" x14ac:dyDescent="0.2">
      <c r="A641" s="83" t="s">
        <v>180</v>
      </c>
      <c r="B641" s="83">
        <v>9</v>
      </c>
      <c r="C641" s="84">
        <v>697.09680636999997</v>
      </c>
      <c r="D641" s="84">
        <v>680.57274165000001</v>
      </c>
      <c r="E641" s="84">
        <v>127.20117033</v>
      </c>
      <c r="F641" s="84">
        <v>127.20117033</v>
      </c>
    </row>
    <row r="642" spans="1:6" ht="12.75" customHeight="1" x14ac:dyDescent="0.2">
      <c r="A642" s="83" t="s">
        <v>180</v>
      </c>
      <c r="B642" s="83">
        <v>10</v>
      </c>
      <c r="C642" s="84">
        <v>674.17393991999995</v>
      </c>
      <c r="D642" s="84">
        <v>658.28166019000003</v>
      </c>
      <c r="E642" s="84">
        <v>123.03489761</v>
      </c>
      <c r="F642" s="84">
        <v>123.03489761</v>
      </c>
    </row>
    <row r="643" spans="1:6" ht="12.75" customHeight="1" x14ac:dyDescent="0.2">
      <c r="A643" s="83" t="s">
        <v>180</v>
      </c>
      <c r="B643" s="83">
        <v>11</v>
      </c>
      <c r="C643" s="84">
        <v>662.74614661999999</v>
      </c>
      <c r="D643" s="84">
        <v>647.86967763999996</v>
      </c>
      <c r="E643" s="84">
        <v>121.08886556</v>
      </c>
      <c r="F643" s="84">
        <v>121.08886556</v>
      </c>
    </row>
    <row r="644" spans="1:6" ht="12.75" customHeight="1" x14ac:dyDescent="0.2">
      <c r="A644" s="83" t="s">
        <v>180</v>
      </c>
      <c r="B644" s="83">
        <v>12</v>
      </c>
      <c r="C644" s="84">
        <v>617.17963396000005</v>
      </c>
      <c r="D644" s="84">
        <v>606.37721563000002</v>
      </c>
      <c r="E644" s="84">
        <v>113.33379486</v>
      </c>
      <c r="F644" s="84">
        <v>113.33379486</v>
      </c>
    </row>
    <row r="645" spans="1:6" ht="12.75" customHeight="1" x14ac:dyDescent="0.2">
      <c r="A645" s="83" t="s">
        <v>180</v>
      </c>
      <c r="B645" s="83">
        <v>13</v>
      </c>
      <c r="C645" s="84">
        <v>583.46741084999996</v>
      </c>
      <c r="D645" s="84">
        <v>573.36073639999995</v>
      </c>
      <c r="E645" s="84">
        <v>107.16291181</v>
      </c>
      <c r="F645" s="84">
        <v>107.16291181</v>
      </c>
    </row>
    <row r="646" spans="1:6" ht="12.75" customHeight="1" x14ac:dyDescent="0.2">
      <c r="A646" s="83" t="s">
        <v>180</v>
      </c>
      <c r="B646" s="83">
        <v>14</v>
      </c>
      <c r="C646" s="84">
        <v>567.14789656999994</v>
      </c>
      <c r="D646" s="84">
        <v>556.87479593</v>
      </c>
      <c r="E646" s="84">
        <v>104.08163806</v>
      </c>
      <c r="F646" s="84">
        <v>104.08163806</v>
      </c>
    </row>
    <row r="647" spans="1:6" ht="12.75" customHeight="1" x14ac:dyDescent="0.2">
      <c r="A647" s="83" t="s">
        <v>180</v>
      </c>
      <c r="B647" s="83">
        <v>15</v>
      </c>
      <c r="C647" s="84">
        <v>571.08915887000001</v>
      </c>
      <c r="D647" s="84">
        <v>554.88052259999995</v>
      </c>
      <c r="E647" s="84">
        <v>103.70890215</v>
      </c>
      <c r="F647" s="84">
        <v>103.70890215</v>
      </c>
    </row>
    <row r="648" spans="1:6" ht="12.75" customHeight="1" x14ac:dyDescent="0.2">
      <c r="A648" s="83" t="s">
        <v>180</v>
      </c>
      <c r="B648" s="83">
        <v>16</v>
      </c>
      <c r="C648" s="84">
        <v>567.52309836999996</v>
      </c>
      <c r="D648" s="84">
        <v>554.58807752999996</v>
      </c>
      <c r="E648" s="84">
        <v>103.65424324999999</v>
      </c>
      <c r="F648" s="84">
        <v>103.65424324999999</v>
      </c>
    </row>
    <row r="649" spans="1:6" ht="12.75" customHeight="1" x14ac:dyDescent="0.2">
      <c r="A649" s="83" t="s">
        <v>180</v>
      </c>
      <c r="B649" s="83">
        <v>17</v>
      </c>
      <c r="C649" s="84">
        <v>565.16270739000004</v>
      </c>
      <c r="D649" s="84">
        <v>551.58968434999997</v>
      </c>
      <c r="E649" s="84">
        <v>103.09383421</v>
      </c>
      <c r="F649" s="84">
        <v>103.09383421</v>
      </c>
    </row>
    <row r="650" spans="1:6" ht="12.75" customHeight="1" x14ac:dyDescent="0.2">
      <c r="A650" s="83" t="s">
        <v>180</v>
      </c>
      <c r="B650" s="83">
        <v>18</v>
      </c>
      <c r="C650" s="84">
        <v>565.17214113</v>
      </c>
      <c r="D650" s="84">
        <v>551.50810884999999</v>
      </c>
      <c r="E650" s="84">
        <v>103.07858749</v>
      </c>
      <c r="F650" s="84">
        <v>103.07858749</v>
      </c>
    </row>
    <row r="651" spans="1:6" ht="12.75" customHeight="1" x14ac:dyDescent="0.2">
      <c r="A651" s="83" t="s">
        <v>180</v>
      </c>
      <c r="B651" s="83">
        <v>19</v>
      </c>
      <c r="C651" s="84">
        <v>559.45641148000004</v>
      </c>
      <c r="D651" s="84">
        <v>545.22258174000001</v>
      </c>
      <c r="E651" s="84">
        <v>101.90380285000001</v>
      </c>
      <c r="F651" s="84">
        <v>101.90380285000001</v>
      </c>
    </row>
    <row r="652" spans="1:6" ht="12.75" customHeight="1" x14ac:dyDescent="0.2">
      <c r="A652" s="83" t="s">
        <v>180</v>
      </c>
      <c r="B652" s="83">
        <v>20</v>
      </c>
      <c r="C652" s="84">
        <v>577.77511100000004</v>
      </c>
      <c r="D652" s="84">
        <v>561.90178518000005</v>
      </c>
      <c r="E652" s="84">
        <v>105.02119805</v>
      </c>
      <c r="F652" s="84">
        <v>105.02119805</v>
      </c>
    </row>
    <row r="653" spans="1:6" ht="12.75" customHeight="1" x14ac:dyDescent="0.2">
      <c r="A653" s="83" t="s">
        <v>180</v>
      </c>
      <c r="B653" s="83">
        <v>21</v>
      </c>
      <c r="C653" s="84">
        <v>579.19971800999997</v>
      </c>
      <c r="D653" s="84">
        <v>564.11936871</v>
      </c>
      <c r="E653" s="84">
        <v>105.43567134</v>
      </c>
      <c r="F653" s="84">
        <v>105.43567134</v>
      </c>
    </row>
    <row r="654" spans="1:6" ht="12.75" customHeight="1" x14ac:dyDescent="0.2">
      <c r="A654" s="83" t="s">
        <v>180</v>
      </c>
      <c r="B654" s="83">
        <v>22</v>
      </c>
      <c r="C654" s="84">
        <v>557.99704573999998</v>
      </c>
      <c r="D654" s="84">
        <v>543.24256023999999</v>
      </c>
      <c r="E654" s="84">
        <v>101.53373065</v>
      </c>
      <c r="F654" s="84">
        <v>101.53373065</v>
      </c>
    </row>
    <row r="655" spans="1:6" ht="12.75" customHeight="1" x14ac:dyDescent="0.2">
      <c r="A655" s="83" t="s">
        <v>180</v>
      </c>
      <c r="B655" s="83">
        <v>23</v>
      </c>
      <c r="C655" s="84">
        <v>586.70046077999996</v>
      </c>
      <c r="D655" s="84">
        <v>571.87848835</v>
      </c>
      <c r="E655" s="84">
        <v>106.88587502</v>
      </c>
      <c r="F655" s="84">
        <v>106.88587502</v>
      </c>
    </row>
    <row r="656" spans="1:6" ht="12.75" customHeight="1" x14ac:dyDescent="0.2">
      <c r="A656" s="83" t="s">
        <v>180</v>
      </c>
      <c r="B656" s="83">
        <v>24</v>
      </c>
      <c r="C656" s="84">
        <v>672.79614781999999</v>
      </c>
      <c r="D656" s="84">
        <v>656.63139332000003</v>
      </c>
      <c r="E656" s="84">
        <v>122.72645758</v>
      </c>
      <c r="F656" s="84">
        <v>122.72645758</v>
      </c>
    </row>
    <row r="657" spans="1:6" ht="12.75" customHeight="1" x14ac:dyDescent="0.2">
      <c r="A657" s="83" t="s">
        <v>181</v>
      </c>
      <c r="B657" s="83">
        <v>1</v>
      </c>
      <c r="C657" s="84">
        <v>729.01748929999997</v>
      </c>
      <c r="D657" s="84">
        <v>713.60774791999995</v>
      </c>
      <c r="E657" s="84">
        <v>133.37551615000001</v>
      </c>
      <c r="F657" s="84">
        <v>133.37551615000001</v>
      </c>
    </row>
    <row r="658" spans="1:6" ht="12.75" customHeight="1" x14ac:dyDescent="0.2">
      <c r="A658" s="83" t="s">
        <v>181</v>
      </c>
      <c r="B658" s="83">
        <v>2</v>
      </c>
      <c r="C658" s="84">
        <v>754.65493078999998</v>
      </c>
      <c r="D658" s="84">
        <v>738.96961704</v>
      </c>
      <c r="E658" s="84">
        <v>138.11572867999999</v>
      </c>
      <c r="F658" s="84">
        <v>138.11572867999999</v>
      </c>
    </row>
    <row r="659" spans="1:6" ht="12.75" customHeight="1" x14ac:dyDescent="0.2">
      <c r="A659" s="83" t="s">
        <v>181</v>
      </c>
      <c r="B659" s="83">
        <v>3</v>
      </c>
      <c r="C659" s="84">
        <v>776.84750694000002</v>
      </c>
      <c r="D659" s="84">
        <v>758.53925135999998</v>
      </c>
      <c r="E659" s="84">
        <v>141.77335443000001</v>
      </c>
      <c r="F659" s="84">
        <v>141.77335443000001</v>
      </c>
    </row>
    <row r="660" spans="1:6" ht="12.75" customHeight="1" x14ac:dyDescent="0.2">
      <c r="A660" s="83" t="s">
        <v>181</v>
      </c>
      <c r="B660" s="83">
        <v>4</v>
      </c>
      <c r="C660" s="84">
        <v>785.94739971000001</v>
      </c>
      <c r="D660" s="84">
        <v>769.13038371000005</v>
      </c>
      <c r="E660" s="84">
        <v>143.75287014</v>
      </c>
      <c r="F660" s="84">
        <v>143.75287014</v>
      </c>
    </row>
    <row r="661" spans="1:6" ht="12.75" customHeight="1" x14ac:dyDescent="0.2">
      <c r="A661" s="83" t="s">
        <v>181</v>
      </c>
      <c r="B661" s="83">
        <v>5</v>
      </c>
      <c r="C661" s="84">
        <v>790.85233745000005</v>
      </c>
      <c r="D661" s="84">
        <v>771.96192685000005</v>
      </c>
      <c r="E661" s="84">
        <v>144.28209439</v>
      </c>
      <c r="F661" s="84">
        <v>144.28209439</v>
      </c>
    </row>
    <row r="662" spans="1:6" ht="12.75" customHeight="1" x14ac:dyDescent="0.2">
      <c r="A662" s="83" t="s">
        <v>181</v>
      </c>
      <c r="B662" s="83">
        <v>6</v>
      </c>
      <c r="C662" s="84">
        <v>784.57083784999998</v>
      </c>
      <c r="D662" s="84">
        <v>767.07017800999995</v>
      </c>
      <c r="E662" s="84">
        <v>143.36781126</v>
      </c>
      <c r="F662" s="84">
        <v>143.36781126</v>
      </c>
    </row>
    <row r="663" spans="1:6" ht="12.75" customHeight="1" x14ac:dyDescent="0.2">
      <c r="A663" s="83" t="s">
        <v>181</v>
      </c>
      <c r="B663" s="83">
        <v>7</v>
      </c>
      <c r="C663" s="84">
        <v>765.65057271000001</v>
      </c>
      <c r="D663" s="84">
        <v>748.70593061</v>
      </c>
      <c r="E663" s="84">
        <v>139.93547608</v>
      </c>
      <c r="F663" s="84">
        <v>139.93547608</v>
      </c>
    </row>
    <row r="664" spans="1:6" ht="12.75" customHeight="1" x14ac:dyDescent="0.2">
      <c r="A664" s="83" t="s">
        <v>181</v>
      </c>
      <c r="B664" s="83">
        <v>8</v>
      </c>
      <c r="C664" s="84">
        <v>737.55052165999996</v>
      </c>
      <c r="D664" s="84">
        <v>721.08141997999996</v>
      </c>
      <c r="E664" s="84">
        <v>134.77236879</v>
      </c>
      <c r="F664" s="84">
        <v>134.77236879</v>
      </c>
    </row>
    <row r="665" spans="1:6" ht="12.75" customHeight="1" x14ac:dyDescent="0.2">
      <c r="A665" s="83" t="s">
        <v>181</v>
      </c>
      <c r="B665" s="83">
        <v>9</v>
      </c>
      <c r="C665" s="84">
        <v>702.06646269999999</v>
      </c>
      <c r="D665" s="84">
        <v>684.63649277000002</v>
      </c>
      <c r="E665" s="84">
        <v>127.96069811</v>
      </c>
      <c r="F665" s="84">
        <v>127.96069811</v>
      </c>
    </row>
    <row r="666" spans="1:6" ht="12.75" customHeight="1" x14ac:dyDescent="0.2">
      <c r="A666" s="83" t="s">
        <v>181</v>
      </c>
      <c r="B666" s="83">
        <v>10</v>
      </c>
      <c r="C666" s="84">
        <v>663.38217610000004</v>
      </c>
      <c r="D666" s="84">
        <v>647.88711122999996</v>
      </c>
      <c r="E666" s="84">
        <v>121.09212396</v>
      </c>
      <c r="F666" s="84">
        <v>121.09212396</v>
      </c>
    </row>
    <row r="667" spans="1:6" ht="12.75" customHeight="1" x14ac:dyDescent="0.2">
      <c r="A667" s="83" t="s">
        <v>181</v>
      </c>
      <c r="B667" s="83">
        <v>11</v>
      </c>
      <c r="C667" s="84">
        <v>646.29974963999996</v>
      </c>
      <c r="D667" s="84">
        <v>631.69941163999999</v>
      </c>
      <c r="E667" s="84">
        <v>118.06659236</v>
      </c>
      <c r="F667" s="84">
        <v>118.06659236</v>
      </c>
    </row>
    <row r="668" spans="1:6" ht="12.75" customHeight="1" x14ac:dyDescent="0.2">
      <c r="A668" s="83" t="s">
        <v>181</v>
      </c>
      <c r="B668" s="83">
        <v>12</v>
      </c>
      <c r="C668" s="84">
        <v>600.74431139000001</v>
      </c>
      <c r="D668" s="84">
        <v>590.11493718999998</v>
      </c>
      <c r="E668" s="84">
        <v>110.29432425</v>
      </c>
      <c r="F668" s="84">
        <v>110.29432425</v>
      </c>
    </row>
    <row r="669" spans="1:6" ht="12.75" customHeight="1" x14ac:dyDescent="0.2">
      <c r="A669" s="83" t="s">
        <v>181</v>
      </c>
      <c r="B669" s="83">
        <v>13</v>
      </c>
      <c r="C669" s="84">
        <v>555.47070066000003</v>
      </c>
      <c r="D669" s="84">
        <v>545.14092413000003</v>
      </c>
      <c r="E669" s="84">
        <v>101.88854078999999</v>
      </c>
      <c r="F669" s="84">
        <v>101.88854078999999</v>
      </c>
    </row>
    <row r="670" spans="1:6" ht="12.75" customHeight="1" x14ac:dyDescent="0.2">
      <c r="A670" s="83" t="s">
        <v>181</v>
      </c>
      <c r="B670" s="83">
        <v>14</v>
      </c>
      <c r="C670" s="84">
        <v>539.88936522999995</v>
      </c>
      <c r="D670" s="84">
        <v>529.24475754000002</v>
      </c>
      <c r="E670" s="84">
        <v>98.917497620000006</v>
      </c>
      <c r="F670" s="84">
        <v>98.917497620000006</v>
      </c>
    </row>
    <row r="671" spans="1:6" ht="12.75" customHeight="1" x14ac:dyDescent="0.2">
      <c r="A671" s="83" t="s">
        <v>181</v>
      </c>
      <c r="B671" s="83">
        <v>15</v>
      </c>
      <c r="C671" s="84">
        <v>545.33834981999996</v>
      </c>
      <c r="D671" s="84">
        <v>530.62400118000005</v>
      </c>
      <c r="E671" s="84">
        <v>99.175282559999999</v>
      </c>
      <c r="F671" s="84">
        <v>99.175282559999999</v>
      </c>
    </row>
    <row r="672" spans="1:6" ht="12.75" customHeight="1" x14ac:dyDescent="0.2">
      <c r="A672" s="83" t="s">
        <v>181</v>
      </c>
      <c r="B672" s="83">
        <v>16</v>
      </c>
      <c r="C672" s="84">
        <v>549.92995459999997</v>
      </c>
      <c r="D672" s="84">
        <v>536.37834650000002</v>
      </c>
      <c r="E672" s="84">
        <v>100.25078766999999</v>
      </c>
      <c r="F672" s="84">
        <v>100.25078766999999</v>
      </c>
    </row>
    <row r="673" spans="1:6" ht="12.75" customHeight="1" x14ac:dyDescent="0.2">
      <c r="A673" s="83" t="s">
        <v>181</v>
      </c>
      <c r="B673" s="83">
        <v>17</v>
      </c>
      <c r="C673" s="84">
        <v>547.64245612000002</v>
      </c>
      <c r="D673" s="84">
        <v>534.28401602999998</v>
      </c>
      <c r="E673" s="84">
        <v>99.859350770000006</v>
      </c>
      <c r="F673" s="84">
        <v>99.859350770000006</v>
      </c>
    </row>
    <row r="674" spans="1:6" ht="12.75" customHeight="1" x14ac:dyDescent="0.2">
      <c r="A674" s="83" t="s">
        <v>181</v>
      </c>
      <c r="B674" s="83">
        <v>18</v>
      </c>
      <c r="C674" s="84">
        <v>543.50309701000003</v>
      </c>
      <c r="D674" s="84">
        <v>531.76476974000002</v>
      </c>
      <c r="E674" s="84">
        <v>99.388495770000006</v>
      </c>
      <c r="F674" s="84">
        <v>99.388495770000006</v>
      </c>
    </row>
    <row r="675" spans="1:6" ht="12.75" customHeight="1" x14ac:dyDescent="0.2">
      <c r="A675" s="83" t="s">
        <v>181</v>
      </c>
      <c r="B675" s="83">
        <v>19</v>
      </c>
      <c r="C675" s="84">
        <v>548.76347119000002</v>
      </c>
      <c r="D675" s="84">
        <v>534.33251246999998</v>
      </c>
      <c r="E675" s="84">
        <v>99.868414900000005</v>
      </c>
      <c r="F675" s="84">
        <v>99.868414900000005</v>
      </c>
    </row>
    <row r="676" spans="1:6" ht="12.75" customHeight="1" x14ac:dyDescent="0.2">
      <c r="A676" s="83" t="s">
        <v>181</v>
      </c>
      <c r="B676" s="83">
        <v>20</v>
      </c>
      <c r="C676" s="84">
        <v>582.64790058999995</v>
      </c>
      <c r="D676" s="84">
        <v>567.81013808</v>
      </c>
      <c r="E676" s="84">
        <v>106.12548765</v>
      </c>
      <c r="F676" s="84">
        <v>106.12548765</v>
      </c>
    </row>
    <row r="677" spans="1:6" ht="12.75" customHeight="1" x14ac:dyDescent="0.2">
      <c r="A677" s="83" t="s">
        <v>181</v>
      </c>
      <c r="B677" s="83">
        <v>21</v>
      </c>
      <c r="C677" s="84">
        <v>589.52676919999999</v>
      </c>
      <c r="D677" s="84">
        <v>575.07516493000003</v>
      </c>
      <c r="E677" s="84">
        <v>107.48334386000001</v>
      </c>
      <c r="F677" s="84">
        <v>107.48334386000001</v>
      </c>
    </row>
    <row r="678" spans="1:6" ht="12.75" customHeight="1" x14ac:dyDescent="0.2">
      <c r="A678" s="83" t="s">
        <v>181</v>
      </c>
      <c r="B678" s="83">
        <v>22</v>
      </c>
      <c r="C678" s="84">
        <v>572.05588951000004</v>
      </c>
      <c r="D678" s="84">
        <v>556.88826104999998</v>
      </c>
      <c r="E678" s="84">
        <v>104.08415474</v>
      </c>
      <c r="F678" s="84">
        <v>104.08415474</v>
      </c>
    </row>
    <row r="679" spans="1:6" ht="12.75" customHeight="1" x14ac:dyDescent="0.2">
      <c r="A679" s="83" t="s">
        <v>181</v>
      </c>
      <c r="B679" s="83">
        <v>23</v>
      </c>
      <c r="C679" s="84">
        <v>558.68772385</v>
      </c>
      <c r="D679" s="84">
        <v>543.01324193999994</v>
      </c>
      <c r="E679" s="84">
        <v>101.49087034</v>
      </c>
      <c r="F679" s="84">
        <v>101.49087034</v>
      </c>
    </row>
    <row r="680" spans="1:6" ht="12.75" customHeight="1" x14ac:dyDescent="0.2">
      <c r="A680" s="83" t="s">
        <v>181</v>
      </c>
      <c r="B680" s="83">
        <v>24</v>
      </c>
      <c r="C680" s="84">
        <v>650.61572708000006</v>
      </c>
      <c r="D680" s="84">
        <v>633.04963614999997</v>
      </c>
      <c r="E680" s="84">
        <v>118.31895354</v>
      </c>
      <c r="F680" s="84">
        <v>118.31895354</v>
      </c>
    </row>
    <row r="681" spans="1:6" ht="12.75" customHeight="1" x14ac:dyDescent="0.2">
      <c r="A681" s="83" t="s">
        <v>182</v>
      </c>
      <c r="B681" s="83">
        <v>1</v>
      </c>
      <c r="C681" s="84">
        <v>722.38949760000003</v>
      </c>
      <c r="D681" s="84">
        <v>705.15440120000005</v>
      </c>
      <c r="E681" s="84">
        <v>131.79555925</v>
      </c>
      <c r="F681" s="84">
        <v>131.79555925</v>
      </c>
    </row>
    <row r="682" spans="1:6" ht="12.75" customHeight="1" x14ac:dyDescent="0.2">
      <c r="A682" s="83" t="s">
        <v>182</v>
      </c>
      <c r="B682" s="83">
        <v>2</v>
      </c>
      <c r="C682" s="84">
        <v>739.31617570000003</v>
      </c>
      <c r="D682" s="84">
        <v>721.68703271000004</v>
      </c>
      <c r="E682" s="84">
        <v>134.88555969999999</v>
      </c>
      <c r="F682" s="84">
        <v>134.88555969999999</v>
      </c>
    </row>
    <row r="683" spans="1:6" ht="12.75" customHeight="1" x14ac:dyDescent="0.2">
      <c r="A683" s="83" t="s">
        <v>182</v>
      </c>
      <c r="B683" s="83">
        <v>3</v>
      </c>
      <c r="C683" s="84">
        <v>753.77824143999999</v>
      </c>
      <c r="D683" s="84">
        <v>734.11643898</v>
      </c>
      <c r="E683" s="84">
        <v>137.20865454</v>
      </c>
      <c r="F683" s="84">
        <v>137.20865454</v>
      </c>
    </row>
    <row r="684" spans="1:6" ht="12.75" customHeight="1" x14ac:dyDescent="0.2">
      <c r="A684" s="83" t="s">
        <v>182</v>
      </c>
      <c r="B684" s="83">
        <v>4</v>
      </c>
      <c r="C684" s="84">
        <v>766.62574157999995</v>
      </c>
      <c r="D684" s="84">
        <v>747.51244467000004</v>
      </c>
      <c r="E684" s="84">
        <v>139.71240983000001</v>
      </c>
      <c r="F684" s="84">
        <v>139.71240983000001</v>
      </c>
    </row>
    <row r="685" spans="1:6" ht="12.75" customHeight="1" x14ac:dyDescent="0.2">
      <c r="A685" s="83" t="s">
        <v>182</v>
      </c>
      <c r="B685" s="83">
        <v>5</v>
      </c>
      <c r="C685" s="84">
        <v>767.02504268999996</v>
      </c>
      <c r="D685" s="84">
        <v>747.89120164999997</v>
      </c>
      <c r="E685" s="84">
        <v>139.78320069</v>
      </c>
      <c r="F685" s="84">
        <v>139.78320069</v>
      </c>
    </row>
    <row r="686" spans="1:6" ht="12.75" customHeight="1" x14ac:dyDescent="0.2">
      <c r="A686" s="83" t="s">
        <v>182</v>
      </c>
      <c r="B686" s="83">
        <v>6</v>
      </c>
      <c r="C686" s="84">
        <v>751.42699389999996</v>
      </c>
      <c r="D686" s="84">
        <v>732.82496486000002</v>
      </c>
      <c r="E686" s="84">
        <v>136.967274</v>
      </c>
      <c r="F686" s="84">
        <v>136.967274</v>
      </c>
    </row>
    <row r="687" spans="1:6" ht="12.75" customHeight="1" x14ac:dyDescent="0.2">
      <c r="A687" s="83" t="s">
        <v>182</v>
      </c>
      <c r="B687" s="83">
        <v>7</v>
      </c>
      <c r="C687" s="84">
        <v>704.75966756000003</v>
      </c>
      <c r="D687" s="84">
        <v>687.02155646000006</v>
      </c>
      <c r="E687" s="84">
        <v>128.40647396</v>
      </c>
      <c r="F687" s="84">
        <v>128.40647396</v>
      </c>
    </row>
    <row r="688" spans="1:6" ht="12.75" customHeight="1" x14ac:dyDescent="0.2">
      <c r="A688" s="83" t="s">
        <v>182</v>
      </c>
      <c r="B688" s="83">
        <v>8</v>
      </c>
      <c r="C688" s="84">
        <v>683.67449040999998</v>
      </c>
      <c r="D688" s="84">
        <v>666.34764995</v>
      </c>
      <c r="E688" s="84">
        <v>124.54245628</v>
      </c>
      <c r="F688" s="84">
        <v>124.54245628</v>
      </c>
    </row>
    <row r="689" spans="1:6" ht="12.75" customHeight="1" x14ac:dyDescent="0.2">
      <c r="A689" s="83" t="s">
        <v>182</v>
      </c>
      <c r="B689" s="83">
        <v>9</v>
      </c>
      <c r="C689" s="84">
        <v>645.73274398000001</v>
      </c>
      <c r="D689" s="84">
        <v>628.81159948000004</v>
      </c>
      <c r="E689" s="84">
        <v>117.52685125000001</v>
      </c>
      <c r="F689" s="84">
        <v>117.52685125000001</v>
      </c>
    </row>
    <row r="690" spans="1:6" ht="12.75" customHeight="1" x14ac:dyDescent="0.2">
      <c r="A690" s="83" t="s">
        <v>182</v>
      </c>
      <c r="B690" s="83">
        <v>10</v>
      </c>
      <c r="C690" s="84">
        <v>637.35649286</v>
      </c>
      <c r="D690" s="84">
        <v>620.81491925</v>
      </c>
      <c r="E690" s="84">
        <v>116.03224675</v>
      </c>
      <c r="F690" s="84">
        <v>116.03224675</v>
      </c>
    </row>
    <row r="691" spans="1:6" ht="12.75" customHeight="1" x14ac:dyDescent="0.2">
      <c r="A691" s="83" t="s">
        <v>182</v>
      </c>
      <c r="B691" s="83">
        <v>11</v>
      </c>
      <c r="C691" s="84">
        <v>638.62361432</v>
      </c>
      <c r="D691" s="84">
        <v>623.97314673000005</v>
      </c>
      <c r="E691" s="84">
        <v>116.62252933000001</v>
      </c>
      <c r="F691" s="84">
        <v>116.62252933000001</v>
      </c>
    </row>
    <row r="692" spans="1:6" ht="12.75" customHeight="1" x14ac:dyDescent="0.2">
      <c r="A692" s="83" t="s">
        <v>182</v>
      </c>
      <c r="B692" s="83">
        <v>12</v>
      </c>
      <c r="C692" s="84">
        <v>594.32279813000002</v>
      </c>
      <c r="D692" s="84">
        <v>583.60345408000001</v>
      </c>
      <c r="E692" s="84">
        <v>109.07730773</v>
      </c>
      <c r="F692" s="84">
        <v>109.07730773</v>
      </c>
    </row>
    <row r="693" spans="1:6" ht="12.75" customHeight="1" x14ac:dyDescent="0.2">
      <c r="A693" s="83" t="s">
        <v>182</v>
      </c>
      <c r="B693" s="83">
        <v>13</v>
      </c>
      <c r="C693" s="84">
        <v>547.35403235000001</v>
      </c>
      <c r="D693" s="84">
        <v>536.68543998999996</v>
      </c>
      <c r="E693" s="84">
        <v>100.3081844</v>
      </c>
      <c r="F693" s="84">
        <v>100.3081844</v>
      </c>
    </row>
    <row r="694" spans="1:6" ht="12.75" customHeight="1" x14ac:dyDescent="0.2">
      <c r="A694" s="83" t="s">
        <v>182</v>
      </c>
      <c r="B694" s="83">
        <v>14</v>
      </c>
      <c r="C694" s="84">
        <v>531.56181331000005</v>
      </c>
      <c r="D694" s="84">
        <v>520.99765848000004</v>
      </c>
      <c r="E694" s="84">
        <v>97.376089059999998</v>
      </c>
      <c r="F694" s="84">
        <v>97.376089059999998</v>
      </c>
    </row>
    <row r="695" spans="1:6" ht="12.75" customHeight="1" x14ac:dyDescent="0.2">
      <c r="A695" s="83" t="s">
        <v>182</v>
      </c>
      <c r="B695" s="83">
        <v>15</v>
      </c>
      <c r="C695" s="84">
        <v>530.60399526000003</v>
      </c>
      <c r="D695" s="84">
        <v>514.74373991000004</v>
      </c>
      <c r="E695" s="84">
        <v>96.207212150000004</v>
      </c>
      <c r="F695" s="84">
        <v>96.207212150000004</v>
      </c>
    </row>
    <row r="696" spans="1:6" ht="12.75" customHeight="1" x14ac:dyDescent="0.2">
      <c r="A696" s="83" t="s">
        <v>182</v>
      </c>
      <c r="B696" s="83">
        <v>16</v>
      </c>
      <c r="C696" s="84">
        <v>529.48682324000004</v>
      </c>
      <c r="D696" s="84">
        <v>514.71630744000004</v>
      </c>
      <c r="E696" s="84">
        <v>96.202084940000006</v>
      </c>
      <c r="F696" s="84">
        <v>96.202084940000006</v>
      </c>
    </row>
    <row r="697" spans="1:6" ht="12.75" customHeight="1" x14ac:dyDescent="0.2">
      <c r="A697" s="83" t="s">
        <v>182</v>
      </c>
      <c r="B697" s="83">
        <v>17</v>
      </c>
      <c r="C697" s="84">
        <v>520.04245130000004</v>
      </c>
      <c r="D697" s="84">
        <v>506.20260184</v>
      </c>
      <c r="E697" s="84">
        <v>94.610846780000003</v>
      </c>
      <c r="F697" s="84">
        <v>94.610846780000003</v>
      </c>
    </row>
    <row r="698" spans="1:6" ht="12.75" customHeight="1" x14ac:dyDescent="0.2">
      <c r="A698" s="83" t="s">
        <v>182</v>
      </c>
      <c r="B698" s="83">
        <v>18</v>
      </c>
      <c r="C698" s="84">
        <v>537.89744906999999</v>
      </c>
      <c r="D698" s="84">
        <v>524.30673705000004</v>
      </c>
      <c r="E698" s="84">
        <v>97.994566169999999</v>
      </c>
      <c r="F698" s="84">
        <v>97.994566169999999</v>
      </c>
    </row>
    <row r="699" spans="1:6" ht="12.75" customHeight="1" x14ac:dyDescent="0.2">
      <c r="A699" s="83" t="s">
        <v>182</v>
      </c>
      <c r="B699" s="83">
        <v>19</v>
      </c>
      <c r="C699" s="84">
        <v>551.42728736000004</v>
      </c>
      <c r="D699" s="84">
        <v>537.98749393000003</v>
      </c>
      <c r="E699" s="84">
        <v>100.55154235000001</v>
      </c>
      <c r="F699" s="84">
        <v>100.55154235000001</v>
      </c>
    </row>
    <row r="700" spans="1:6" ht="12.75" customHeight="1" x14ac:dyDescent="0.2">
      <c r="A700" s="83" t="s">
        <v>182</v>
      </c>
      <c r="B700" s="83">
        <v>20</v>
      </c>
      <c r="C700" s="84">
        <v>578.32412821000003</v>
      </c>
      <c r="D700" s="84">
        <v>564.43478230000005</v>
      </c>
      <c r="E700" s="84">
        <v>105.49462312</v>
      </c>
      <c r="F700" s="84">
        <v>105.49462312</v>
      </c>
    </row>
    <row r="701" spans="1:6" ht="12.75" customHeight="1" x14ac:dyDescent="0.2">
      <c r="A701" s="83" t="s">
        <v>182</v>
      </c>
      <c r="B701" s="83">
        <v>21</v>
      </c>
      <c r="C701" s="84">
        <v>569.52510605999998</v>
      </c>
      <c r="D701" s="84">
        <v>555.14888196000004</v>
      </c>
      <c r="E701" s="84">
        <v>103.75905935</v>
      </c>
      <c r="F701" s="84">
        <v>103.75905935</v>
      </c>
    </row>
    <row r="702" spans="1:6" ht="12.75" customHeight="1" x14ac:dyDescent="0.2">
      <c r="A702" s="83" t="s">
        <v>182</v>
      </c>
      <c r="B702" s="83">
        <v>22</v>
      </c>
      <c r="C702" s="84">
        <v>552.22870780000005</v>
      </c>
      <c r="D702" s="84">
        <v>537.68224794000002</v>
      </c>
      <c r="E702" s="84">
        <v>100.49449092</v>
      </c>
      <c r="F702" s="84">
        <v>100.49449092</v>
      </c>
    </row>
    <row r="703" spans="1:6" ht="12.75" customHeight="1" x14ac:dyDescent="0.2">
      <c r="A703" s="83" t="s">
        <v>182</v>
      </c>
      <c r="B703" s="83">
        <v>23</v>
      </c>
      <c r="C703" s="84">
        <v>557.42354688</v>
      </c>
      <c r="D703" s="84">
        <v>542.29493763000005</v>
      </c>
      <c r="E703" s="84">
        <v>101.35661703</v>
      </c>
      <c r="F703" s="84">
        <v>101.35661703</v>
      </c>
    </row>
    <row r="704" spans="1:6" ht="12.75" customHeight="1" x14ac:dyDescent="0.2">
      <c r="A704" s="83" t="s">
        <v>182</v>
      </c>
      <c r="B704" s="83">
        <v>24</v>
      </c>
      <c r="C704" s="84">
        <v>638.27709388999995</v>
      </c>
      <c r="D704" s="84">
        <v>620.86541721000003</v>
      </c>
      <c r="E704" s="84">
        <v>116.04168498</v>
      </c>
      <c r="F704" s="84">
        <v>116.04168498</v>
      </c>
    </row>
    <row r="705" spans="1:6" ht="12.75" customHeight="1" x14ac:dyDescent="0.2">
      <c r="A705" s="83" t="s">
        <v>183</v>
      </c>
      <c r="B705" s="83">
        <v>1</v>
      </c>
      <c r="C705" s="84">
        <v>694.42105068000001</v>
      </c>
      <c r="D705" s="84">
        <v>677.72448981000002</v>
      </c>
      <c r="E705" s="84">
        <v>126.66882317</v>
      </c>
      <c r="F705" s="84">
        <v>126.66882317</v>
      </c>
    </row>
    <row r="706" spans="1:6" ht="12.75" customHeight="1" x14ac:dyDescent="0.2">
      <c r="A706" s="83" t="s">
        <v>183</v>
      </c>
      <c r="B706" s="83">
        <v>2</v>
      </c>
      <c r="C706" s="84">
        <v>725.44195419000005</v>
      </c>
      <c r="D706" s="84">
        <v>708.05211535000001</v>
      </c>
      <c r="E706" s="84">
        <v>132.33715108000001</v>
      </c>
      <c r="F706" s="84">
        <v>132.33715108000001</v>
      </c>
    </row>
    <row r="707" spans="1:6" ht="12.75" customHeight="1" x14ac:dyDescent="0.2">
      <c r="A707" s="83" t="s">
        <v>183</v>
      </c>
      <c r="B707" s="83">
        <v>3</v>
      </c>
      <c r="C707" s="84">
        <v>742.16509498000005</v>
      </c>
      <c r="D707" s="84">
        <v>723.71230844000002</v>
      </c>
      <c r="E707" s="84">
        <v>135.26409006</v>
      </c>
      <c r="F707" s="84">
        <v>135.26409006</v>
      </c>
    </row>
    <row r="708" spans="1:6" ht="12.75" customHeight="1" x14ac:dyDescent="0.2">
      <c r="A708" s="83" t="s">
        <v>183</v>
      </c>
      <c r="B708" s="83">
        <v>4</v>
      </c>
      <c r="C708" s="84">
        <v>760.05174494000005</v>
      </c>
      <c r="D708" s="84">
        <v>741.61289323999995</v>
      </c>
      <c r="E708" s="84">
        <v>138.60976525000001</v>
      </c>
      <c r="F708" s="84">
        <v>138.60976525000001</v>
      </c>
    </row>
    <row r="709" spans="1:6" ht="12.75" customHeight="1" x14ac:dyDescent="0.2">
      <c r="A709" s="83" t="s">
        <v>183</v>
      </c>
      <c r="B709" s="83">
        <v>5</v>
      </c>
      <c r="C709" s="84">
        <v>761.61284369999998</v>
      </c>
      <c r="D709" s="84">
        <v>742.89068114999998</v>
      </c>
      <c r="E709" s="84">
        <v>138.84858779999999</v>
      </c>
      <c r="F709" s="84">
        <v>138.84858779999999</v>
      </c>
    </row>
    <row r="710" spans="1:6" ht="12.75" customHeight="1" x14ac:dyDescent="0.2">
      <c r="A710" s="83" t="s">
        <v>183</v>
      </c>
      <c r="B710" s="83">
        <v>6</v>
      </c>
      <c r="C710" s="84">
        <v>744.00183529000003</v>
      </c>
      <c r="D710" s="84">
        <v>725.45763936000003</v>
      </c>
      <c r="E710" s="84">
        <v>135.59029785999999</v>
      </c>
      <c r="F710" s="84">
        <v>135.59029785999999</v>
      </c>
    </row>
    <row r="711" spans="1:6" ht="12.75" customHeight="1" x14ac:dyDescent="0.2">
      <c r="A711" s="83" t="s">
        <v>183</v>
      </c>
      <c r="B711" s="83">
        <v>7</v>
      </c>
      <c r="C711" s="84">
        <v>700.33617919000005</v>
      </c>
      <c r="D711" s="84">
        <v>682.85199076000004</v>
      </c>
      <c r="E711" s="84">
        <v>127.62716911</v>
      </c>
      <c r="F711" s="84">
        <v>127.62716911</v>
      </c>
    </row>
    <row r="712" spans="1:6" ht="12.75" customHeight="1" x14ac:dyDescent="0.2">
      <c r="A712" s="83" t="s">
        <v>183</v>
      </c>
      <c r="B712" s="83">
        <v>8</v>
      </c>
      <c r="C712" s="84">
        <v>645.20654049999996</v>
      </c>
      <c r="D712" s="84">
        <v>628.59961955000006</v>
      </c>
      <c r="E712" s="84">
        <v>117.48723154</v>
      </c>
      <c r="F712" s="84">
        <v>117.48723154</v>
      </c>
    </row>
    <row r="713" spans="1:6" ht="12.75" customHeight="1" x14ac:dyDescent="0.2">
      <c r="A713" s="83" t="s">
        <v>183</v>
      </c>
      <c r="B713" s="83">
        <v>9</v>
      </c>
      <c r="C713" s="84">
        <v>615.73247374000005</v>
      </c>
      <c r="D713" s="84">
        <v>599.90977223000004</v>
      </c>
      <c r="E713" s="84">
        <v>112.1250095</v>
      </c>
      <c r="F713" s="84">
        <v>112.1250095</v>
      </c>
    </row>
    <row r="714" spans="1:6" ht="12.75" customHeight="1" x14ac:dyDescent="0.2">
      <c r="A714" s="83" t="s">
        <v>183</v>
      </c>
      <c r="B714" s="83">
        <v>10</v>
      </c>
      <c r="C714" s="84">
        <v>606.44461259000002</v>
      </c>
      <c r="D714" s="84">
        <v>589.90355135000004</v>
      </c>
      <c r="E714" s="84">
        <v>110.25481558</v>
      </c>
      <c r="F714" s="84">
        <v>110.25481558</v>
      </c>
    </row>
    <row r="715" spans="1:6" ht="12.75" customHeight="1" x14ac:dyDescent="0.2">
      <c r="A715" s="83" t="s">
        <v>183</v>
      </c>
      <c r="B715" s="83">
        <v>11</v>
      </c>
      <c r="C715" s="84">
        <v>642.68234448999999</v>
      </c>
      <c r="D715" s="84">
        <v>626.98908047999998</v>
      </c>
      <c r="E715" s="84">
        <v>117.18621675999999</v>
      </c>
      <c r="F715" s="84">
        <v>117.18621675999999</v>
      </c>
    </row>
    <row r="716" spans="1:6" ht="12.75" customHeight="1" x14ac:dyDescent="0.2">
      <c r="A716" s="83" t="s">
        <v>183</v>
      </c>
      <c r="B716" s="83">
        <v>12</v>
      </c>
      <c r="C716" s="84">
        <v>619.83810244999995</v>
      </c>
      <c r="D716" s="84">
        <v>609.20949757000005</v>
      </c>
      <c r="E716" s="84">
        <v>113.8631572</v>
      </c>
      <c r="F716" s="84">
        <v>113.8631572</v>
      </c>
    </row>
    <row r="717" spans="1:6" ht="12.75" customHeight="1" x14ac:dyDescent="0.2">
      <c r="A717" s="83" t="s">
        <v>183</v>
      </c>
      <c r="B717" s="83">
        <v>13</v>
      </c>
      <c r="C717" s="84">
        <v>592.91523872000005</v>
      </c>
      <c r="D717" s="84">
        <v>582.72372346999998</v>
      </c>
      <c r="E717" s="84">
        <v>108.91288333</v>
      </c>
      <c r="F717" s="84">
        <v>108.91288333</v>
      </c>
    </row>
    <row r="718" spans="1:6" ht="12.75" customHeight="1" x14ac:dyDescent="0.2">
      <c r="A718" s="83" t="s">
        <v>183</v>
      </c>
      <c r="B718" s="83">
        <v>14</v>
      </c>
      <c r="C718" s="84">
        <v>607.75821531999998</v>
      </c>
      <c r="D718" s="84">
        <v>596.59131255</v>
      </c>
      <c r="E718" s="84">
        <v>111.50477902</v>
      </c>
      <c r="F718" s="84">
        <v>111.50477902</v>
      </c>
    </row>
    <row r="719" spans="1:6" ht="12.75" customHeight="1" x14ac:dyDescent="0.2">
      <c r="A719" s="83" t="s">
        <v>183</v>
      </c>
      <c r="B719" s="83">
        <v>15</v>
      </c>
      <c r="C719" s="84">
        <v>597.1498335</v>
      </c>
      <c r="D719" s="84">
        <v>581.92842128999996</v>
      </c>
      <c r="E719" s="84">
        <v>108.76423887</v>
      </c>
      <c r="F719" s="84">
        <v>108.76423887</v>
      </c>
    </row>
    <row r="720" spans="1:6" ht="12.75" customHeight="1" x14ac:dyDescent="0.2">
      <c r="A720" s="83" t="s">
        <v>183</v>
      </c>
      <c r="B720" s="83">
        <v>16</v>
      </c>
      <c r="C720" s="84">
        <v>576.10482609999997</v>
      </c>
      <c r="D720" s="84">
        <v>562.32288991999997</v>
      </c>
      <c r="E720" s="84">
        <v>105.09990384</v>
      </c>
      <c r="F720" s="84">
        <v>105.09990384</v>
      </c>
    </row>
    <row r="721" spans="1:6" ht="12.75" customHeight="1" x14ac:dyDescent="0.2">
      <c r="A721" s="83" t="s">
        <v>183</v>
      </c>
      <c r="B721" s="83">
        <v>17</v>
      </c>
      <c r="C721" s="84">
        <v>678.74539181</v>
      </c>
      <c r="D721" s="84">
        <v>664.02120253999999</v>
      </c>
      <c r="E721" s="84">
        <v>124.107636</v>
      </c>
      <c r="F721" s="84">
        <v>124.107636</v>
      </c>
    </row>
    <row r="722" spans="1:6" ht="12.75" customHeight="1" x14ac:dyDescent="0.2">
      <c r="A722" s="83" t="s">
        <v>183</v>
      </c>
      <c r="B722" s="83">
        <v>18</v>
      </c>
      <c r="C722" s="84">
        <v>625.22840020000001</v>
      </c>
      <c r="D722" s="84">
        <v>611.43427236000002</v>
      </c>
      <c r="E722" s="84">
        <v>114.27897455999999</v>
      </c>
      <c r="F722" s="84">
        <v>114.27897455999999</v>
      </c>
    </row>
    <row r="723" spans="1:6" ht="12.75" customHeight="1" x14ac:dyDescent="0.2">
      <c r="A723" s="83" t="s">
        <v>183</v>
      </c>
      <c r="B723" s="83">
        <v>19</v>
      </c>
      <c r="C723" s="84">
        <v>582.02044906000003</v>
      </c>
      <c r="D723" s="84">
        <v>568.77222099999994</v>
      </c>
      <c r="E723" s="84">
        <v>106.30530396</v>
      </c>
      <c r="F723" s="84">
        <v>106.30530396</v>
      </c>
    </row>
    <row r="724" spans="1:6" ht="12.75" customHeight="1" x14ac:dyDescent="0.2">
      <c r="A724" s="83" t="s">
        <v>183</v>
      </c>
      <c r="B724" s="83">
        <v>20</v>
      </c>
      <c r="C724" s="84">
        <v>607.16890325999998</v>
      </c>
      <c r="D724" s="84">
        <v>593.60949922999998</v>
      </c>
      <c r="E724" s="84">
        <v>110.94746881</v>
      </c>
      <c r="F724" s="84">
        <v>110.94746881</v>
      </c>
    </row>
    <row r="725" spans="1:6" ht="12.75" customHeight="1" x14ac:dyDescent="0.2">
      <c r="A725" s="83" t="s">
        <v>183</v>
      </c>
      <c r="B725" s="83">
        <v>21</v>
      </c>
      <c r="C725" s="84">
        <v>596.74446962000002</v>
      </c>
      <c r="D725" s="84">
        <v>584.76729499999999</v>
      </c>
      <c r="E725" s="84">
        <v>109.29483322999999</v>
      </c>
      <c r="F725" s="84">
        <v>109.29483322999999</v>
      </c>
    </row>
    <row r="726" spans="1:6" ht="12.75" customHeight="1" x14ac:dyDescent="0.2">
      <c r="A726" s="83" t="s">
        <v>183</v>
      </c>
      <c r="B726" s="83">
        <v>22</v>
      </c>
      <c r="C726" s="84">
        <v>584.70067927000002</v>
      </c>
      <c r="D726" s="84">
        <v>569.89307980000001</v>
      </c>
      <c r="E726" s="84">
        <v>106.51479596999999</v>
      </c>
      <c r="F726" s="84">
        <v>106.51479596999999</v>
      </c>
    </row>
    <row r="727" spans="1:6" ht="12.75" customHeight="1" x14ac:dyDescent="0.2">
      <c r="A727" s="83" t="s">
        <v>183</v>
      </c>
      <c r="B727" s="83">
        <v>23</v>
      </c>
      <c r="C727" s="84">
        <v>557.30145556000002</v>
      </c>
      <c r="D727" s="84">
        <v>542.49297921000004</v>
      </c>
      <c r="E727" s="84">
        <v>101.39363161</v>
      </c>
      <c r="F727" s="84">
        <v>101.39363161</v>
      </c>
    </row>
    <row r="728" spans="1:6" ht="12.75" customHeight="1" x14ac:dyDescent="0.2">
      <c r="A728" s="83" t="s">
        <v>183</v>
      </c>
      <c r="B728" s="83">
        <v>24</v>
      </c>
      <c r="C728" s="84">
        <v>594.44504604999997</v>
      </c>
      <c r="D728" s="84">
        <v>578.23575096000002</v>
      </c>
      <c r="E728" s="84">
        <v>108.07406725</v>
      </c>
      <c r="F728" s="84">
        <v>108.07406725</v>
      </c>
    </row>
    <row r="729" spans="1:6" ht="12.75" customHeight="1" x14ac:dyDescent="0.2">
      <c r="A729" s="83" t="s">
        <v>184</v>
      </c>
      <c r="B729" s="83">
        <v>1</v>
      </c>
      <c r="C729" s="84">
        <v>667.34429612999998</v>
      </c>
      <c r="D729" s="84">
        <v>651.85139337999999</v>
      </c>
      <c r="E729" s="84">
        <v>121.83306066999999</v>
      </c>
      <c r="F729" s="84">
        <v>121.83306066999999</v>
      </c>
    </row>
    <row r="730" spans="1:6" ht="12.75" customHeight="1" x14ac:dyDescent="0.2">
      <c r="A730" s="83" t="s">
        <v>184</v>
      </c>
      <c r="B730" s="83">
        <v>2</v>
      </c>
      <c r="C730" s="84">
        <v>698.84612689000005</v>
      </c>
      <c r="D730" s="84">
        <v>682.78938154000002</v>
      </c>
      <c r="E730" s="84">
        <v>127.61546724999999</v>
      </c>
      <c r="F730" s="84">
        <v>127.61546724999999</v>
      </c>
    </row>
    <row r="731" spans="1:6" ht="12.75" customHeight="1" x14ac:dyDescent="0.2">
      <c r="A731" s="83" t="s">
        <v>184</v>
      </c>
      <c r="B731" s="83">
        <v>3</v>
      </c>
      <c r="C731" s="84">
        <v>719.85487671999999</v>
      </c>
      <c r="D731" s="84">
        <v>702.61354886000004</v>
      </c>
      <c r="E731" s="84">
        <v>131.32066602</v>
      </c>
      <c r="F731" s="84">
        <v>131.32066602</v>
      </c>
    </row>
    <row r="732" spans="1:6" ht="12.75" customHeight="1" x14ac:dyDescent="0.2">
      <c r="A732" s="83" t="s">
        <v>184</v>
      </c>
      <c r="B732" s="83">
        <v>4</v>
      </c>
      <c r="C732" s="84">
        <v>736.55505475999996</v>
      </c>
      <c r="D732" s="84">
        <v>719.13947996000002</v>
      </c>
      <c r="E732" s="84">
        <v>134.40941414</v>
      </c>
      <c r="F732" s="84">
        <v>134.40941414</v>
      </c>
    </row>
    <row r="733" spans="1:6" ht="12.75" customHeight="1" x14ac:dyDescent="0.2">
      <c r="A733" s="83" t="s">
        <v>184</v>
      </c>
      <c r="B733" s="83">
        <v>5</v>
      </c>
      <c r="C733" s="84">
        <v>731.90970770000001</v>
      </c>
      <c r="D733" s="84">
        <v>714.68566549000002</v>
      </c>
      <c r="E733" s="84">
        <v>133.57698231000001</v>
      </c>
      <c r="F733" s="84">
        <v>133.57698231000001</v>
      </c>
    </row>
    <row r="734" spans="1:6" ht="12.75" customHeight="1" x14ac:dyDescent="0.2">
      <c r="A734" s="83" t="s">
        <v>184</v>
      </c>
      <c r="B734" s="83">
        <v>6</v>
      </c>
      <c r="C734" s="84">
        <v>713.06024095999999</v>
      </c>
      <c r="D734" s="84">
        <v>696.18060180999998</v>
      </c>
      <c r="E734" s="84">
        <v>130.11832813000001</v>
      </c>
      <c r="F734" s="84">
        <v>130.11832813000001</v>
      </c>
    </row>
    <row r="735" spans="1:6" ht="12.75" customHeight="1" x14ac:dyDescent="0.2">
      <c r="A735" s="83" t="s">
        <v>184</v>
      </c>
      <c r="B735" s="83">
        <v>7</v>
      </c>
      <c r="C735" s="84">
        <v>668.52899133999995</v>
      </c>
      <c r="D735" s="84">
        <v>652.14244694000001</v>
      </c>
      <c r="E735" s="84">
        <v>121.88745949</v>
      </c>
      <c r="F735" s="84">
        <v>121.88745949</v>
      </c>
    </row>
    <row r="736" spans="1:6" ht="12.75" customHeight="1" x14ac:dyDescent="0.2">
      <c r="A736" s="83" t="s">
        <v>184</v>
      </c>
      <c r="B736" s="83">
        <v>8</v>
      </c>
      <c r="C736" s="84">
        <v>599.79759056</v>
      </c>
      <c r="D736" s="84">
        <v>584.60227957999996</v>
      </c>
      <c r="E736" s="84">
        <v>109.26399133</v>
      </c>
      <c r="F736" s="84">
        <v>109.26399133</v>
      </c>
    </row>
    <row r="737" spans="1:6" ht="12.75" customHeight="1" x14ac:dyDescent="0.2">
      <c r="A737" s="83" t="s">
        <v>184</v>
      </c>
      <c r="B737" s="83">
        <v>9</v>
      </c>
      <c r="C737" s="84">
        <v>570.76603390000002</v>
      </c>
      <c r="D737" s="84">
        <v>555.87805453999999</v>
      </c>
      <c r="E737" s="84">
        <v>103.89534399</v>
      </c>
      <c r="F737" s="84">
        <v>103.89534399</v>
      </c>
    </row>
    <row r="738" spans="1:6" ht="12.75" customHeight="1" x14ac:dyDescent="0.2">
      <c r="A738" s="83" t="s">
        <v>184</v>
      </c>
      <c r="B738" s="83">
        <v>10</v>
      </c>
      <c r="C738" s="84">
        <v>553.46438090000004</v>
      </c>
      <c r="D738" s="84">
        <v>539.60703632000002</v>
      </c>
      <c r="E738" s="84">
        <v>100.85423987999999</v>
      </c>
      <c r="F738" s="84">
        <v>100.85423987999999</v>
      </c>
    </row>
    <row r="739" spans="1:6" ht="12.75" customHeight="1" x14ac:dyDescent="0.2">
      <c r="A739" s="83" t="s">
        <v>184</v>
      </c>
      <c r="B739" s="83">
        <v>11</v>
      </c>
      <c r="C739" s="84">
        <v>566.23260800000003</v>
      </c>
      <c r="D739" s="84">
        <v>552.82342626000002</v>
      </c>
      <c r="E739" s="84">
        <v>103.32442442</v>
      </c>
      <c r="F739" s="84">
        <v>103.32442442</v>
      </c>
    </row>
    <row r="740" spans="1:6" ht="12.75" customHeight="1" x14ac:dyDescent="0.2">
      <c r="A740" s="83" t="s">
        <v>184</v>
      </c>
      <c r="B740" s="83">
        <v>12</v>
      </c>
      <c r="C740" s="84">
        <v>532.26179936999995</v>
      </c>
      <c r="D740" s="84">
        <v>522.18825867999999</v>
      </c>
      <c r="E740" s="84">
        <v>97.598615949999996</v>
      </c>
      <c r="F740" s="84">
        <v>97.598615949999996</v>
      </c>
    </row>
    <row r="741" spans="1:6" ht="12.75" customHeight="1" x14ac:dyDescent="0.2">
      <c r="A741" s="83" t="s">
        <v>184</v>
      </c>
      <c r="B741" s="83">
        <v>13</v>
      </c>
      <c r="C741" s="84">
        <v>489.97318722</v>
      </c>
      <c r="D741" s="84">
        <v>480.12056389999998</v>
      </c>
      <c r="E741" s="84">
        <v>89.736032449999996</v>
      </c>
      <c r="F741" s="84">
        <v>89.736032449999996</v>
      </c>
    </row>
    <row r="742" spans="1:6" ht="12.75" customHeight="1" x14ac:dyDescent="0.2">
      <c r="A742" s="83" t="s">
        <v>184</v>
      </c>
      <c r="B742" s="83">
        <v>14</v>
      </c>
      <c r="C742" s="84">
        <v>475.26367252</v>
      </c>
      <c r="D742" s="84">
        <v>465.01747848999997</v>
      </c>
      <c r="E742" s="84">
        <v>86.913218630000003</v>
      </c>
      <c r="F742" s="84">
        <v>86.913218630000003</v>
      </c>
    </row>
    <row r="743" spans="1:6" ht="12.75" customHeight="1" x14ac:dyDescent="0.2">
      <c r="A743" s="83" t="s">
        <v>184</v>
      </c>
      <c r="B743" s="83">
        <v>15</v>
      </c>
      <c r="C743" s="84">
        <v>477.10838295000002</v>
      </c>
      <c r="D743" s="84">
        <v>463.13123324999998</v>
      </c>
      <c r="E743" s="84">
        <v>86.560673510000001</v>
      </c>
      <c r="F743" s="84">
        <v>86.560673510000001</v>
      </c>
    </row>
    <row r="744" spans="1:6" ht="12.75" customHeight="1" x14ac:dyDescent="0.2">
      <c r="A744" s="83" t="s">
        <v>184</v>
      </c>
      <c r="B744" s="83">
        <v>16</v>
      </c>
      <c r="C744" s="84">
        <v>476.98098476000001</v>
      </c>
      <c r="D744" s="84">
        <v>463.63408934</v>
      </c>
      <c r="E744" s="84">
        <v>86.654658879999999</v>
      </c>
      <c r="F744" s="84">
        <v>86.654658879999999</v>
      </c>
    </row>
    <row r="745" spans="1:6" ht="12.75" customHeight="1" x14ac:dyDescent="0.2">
      <c r="A745" s="83" t="s">
        <v>184</v>
      </c>
      <c r="B745" s="83">
        <v>17</v>
      </c>
      <c r="C745" s="84">
        <v>476.16731850999997</v>
      </c>
      <c r="D745" s="84">
        <v>463.41329028000001</v>
      </c>
      <c r="E745" s="84">
        <v>86.613390850000002</v>
      </c>
      <c r="F745" s="84">
        <v>86.613390850000002</v>
      </c>
    </row>
    <row r="746" spans="1:6" ht="12.75" customHeight="1" x14ac:dyDescent="0.2">
      <c r="A746" s="83" t="s">
        <v>184</v>
      </c>
      <c r="B746" s="83">
        <v>18</v>
      </c>
      <c r="C746" s="84">
        <v>480.18383137000001</v>
      </c>
      <c r="D746" s="84">
        <v>467.18352965000003</v>
      </c>
      <c r="E746" s="84">
        <v>87.318060360000004</v>
      </c>
      <c r="F746" s="84">
        <v>87.318060360000004</v>
      </c>
    </row>
    <row r="747" spans="1:6" ht="12.75" customHeight="1" x14ac:dyDescent="0.2">
      <c r="A747" s="83" t="s">
        <v>184</v>
      </c>
      <c r="B747" s="83">
        <v>19</v>
      </c>
      <c r="C747" s="84">
        <v>472.85747436000003</v>
      </c>
      <c r="D747" s="84">
        <v>459.19235311</v>
      </c>
      <c r="E747" s="84">
        <v>85.824484510000005</v>
      </c>
      <c r="F747" s="84">
        <v>85.824484510000005</v>
      </c>
    </row>
    <row r="748" spans="1:6" ht="12.75" customHeight="1" x14ac:dyDescent="0.2">
      <c r="A748" s="83" t="s">
        <v>184</v>
      </c>
      <c r="B748" s="83">
        <v>20</v>
      </c>
      <c r="C748" s="84">
        <v>491.58370599</v>
      </c>
      <c r="D748" s="84">
        <v>477.94100169000001</v>
      </c>
      <c r="E748" s="84">
        <v>89.328665470000004</v>
      </c>
      <c r="F748" s="84">
        <v>89.328665470000004</v>
      </c>
    </row>
    <row r="749" spans="1:6" ht="12.75" customHeight="1" x14ac:dyDescent="0.2">
      <c r="A749" s="83" t="s">
        <v>184</v>
      </c>
      <c r="B749" s="83">
        <v>21</v>
      </c>
      <c r="C749" s="84">
        <v>474.04946159999997</v>
      </c>
      <c r="D749" s="84">
        <v>462.56551608000001</v>
      </c>
      <c r="E749" s="84">
        <v>86.454939199999998</v>
      </c>
      <c r="F749" s="84">
        <v>86.454939199999998</v>
      </c>
    </row>
    <row r="750" spans="1:6" ht="12.75" customHeight="1" x14ac:dyDescent="0.2">
      <c r="A750" s="83" t="s">
        <v>184</v>
      </c>
      <c r="B750" s="83">
        <v>22</v>
      </c>
      <c r="C750" s="84">
        <v>468.65296347999998</v>
      </c>
      <c r="D750" s="84">
        <v>455.42720327000001</v>
      </c>
      <c r="E750" s="84">
        <v>85.120766250000003</v>
      </c>
      <c r="F750" s="84">
        <v>85.120766250000003</v>
      </c>
    </row>
    <row r="751" spans="1:6" ht="12.75" customHeight="1" x14ac:dyDescent="0.2">
      <c r="A751" s="83" t="s">
        <v>184</v>
      </c>
      <c r="B751" s="83">
        <v>23</v>
      </c>
      <c r="C751" s="84">
        <v>507.86472033000001</v>
      </c>
      <c r="D751" s="84">
        <v>493.35387149000002</v>
      </c>
      <c r="E751" s="84">
        <v>92.209378959999995</v>
      </c>
      <c r="F751" s="84">
        <v>92.209378959999995</v>
      </c>
    </row>
    <row r="752" spans="1:6" ht="12.75" customHeight="1" x14ac:dyDescent="0.2">
      <c r="A752" s="83" t="s">
        <v>184</v>
      </c>
      <c r="B752" s="83">
        <v>24</v>
      </c>
      <c r="C752" s="84">
        <v>577.89891858999999</v>
      </c>
      <c r="D752" s="84">
        <v>561.87143375999995</v>
      </c>
      <c r="E752" s="84">
        <v>105.01552527</v>
      </c>
      <c r="F752" s="84">
        <v>105.01552527</v>
      </c>
    </row>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sheetData>
  <sheetProtection algorithmName="SHA-512" hashValue="dUDtUX5+mYymNHgHRwBaBbJN9ehYW+j8DBn0+h64pH0SFPgpgdiNOHLtqUa+VDuFlOfB6IqTkAe3ZTQNIgGebA==" saltValue="5YvoyQVpBv5wNj1+FNMdQA==" spinCount="100000"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76"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76" r:id="rId4"/>
      </mc:Fallback>
    </mc:AlternateContent>
    <mc:AlternateContent xmlns:mc="http://schemas.openxmlformats.org/markup-compatibility/2006">
      <mc:Choice Requires="x14">
        <oleObject progId="Equation.3" shapeId="1277"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77" r:id="rId6"/>
      </mc:Fallback>
    </mc:AlternateContent>
    <mc:AlternateContent xmlns:mc="http://schemas.openxmlformats.org/markup-compatibility/2006">
      <mc:Choice Requires="x14">
        <oleObject progId="Equation.3" shapeId="1278"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78" r:id="rId8"/>
      </mc:Fallback>
    </mc:AlternateContent>
    <mc:AlternateContent xmlns:mc="http://schemas.openxmlformats.org/markup-compatibility/2006">
      <mc:Choice Requires="x14">
        <oleObject progId="Equation.3" shapeId="1279"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79" r:id="rId10"/>
      </mc:Fallback>
    </mc:AlternateContent>
    <mc:AlternateContent xmlns:mc="http://schemas.openxmlformats.org/markup-compatibility/2006">
      <mc:Choice Requires="x14">
        <oleObject progId="Equation.3" shapeId="1280"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80" r:id="rId12"/>
      </mc:Fallback>
    </mc:AlternateContent>
    <mc:AlternateContent xmlns:mc="http://schemas.openxmlformats.org/markup-compatibility/2006">
      <mc:Choice Requires="x14">
        <oleObject progId="Equation.3" shapeId="1281"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81" r:id="rId14"/>
      </mc:Fallback>
    </mc:AlternateContent>
    <mc:AlternateContent xmlns:mc="http://schemas.openxmlformats.org/markup-compatibility/2006">
      <mc:Choice Requires="x14">
        <oleObject progId="Equation.3" shapeId="1282"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82" r:id="rId16"/>
      </mc:Fallback>
    </mc:AlternateContent>
    <mc:AlternateContent xmlns:mc="http://schemas.openxmlformats.org/markup-compatibility/2006">
      <mc:Choice Requires="x14">
        <oleObject progId="Equation.3" shapeId="1283"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83" r:id="rId18"/>
      </mc:Fallback>
    </mc:AlternateContent>
    <mc:AlternateContent xmlns:mc="http://schemas.openxmlformats.org/markup-compatibility/2006">
      <mc:Choice Requires="x14">
        <oleObject progId="Equation.3" shapeId="1284"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84" r:id="rId20"/>
      </mc:Fallback>
    </mc:AlternateContent>
    <mc:AlternateContent xmlns:mc="http://schemas.openxmlformats.org/markup-compatibility/2006">
      <mc:Choice Requires="x14">
        <oleObject progId="Equation.3" shapeId="1285"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85" r:id="rId22"/>
      </mc:Fallback>
    </mc:AlternateContent>
    <mc:AlternateContent xmlns:mc="http://schemas.openxmlformats.org/markup-compatibility/2006">
      <mc:Choice Requires="x14">
        <oleObject progId="Equation.3" shapeId="1286"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86" r:id="rId24"/>
      </mc:Fallback>
    </mc:AlternateContent>
    <mc:AlternateContent xmlns:mc="http://schemas.openxmlformats.org/markup-compatibility/2006">
      <mc:Choice Requires="x14">
        <oleObject progId="Equation.3" shapeId="1287"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87" r:id="rId26"/>
      </mc:Fallback>
    </mc:AlternateContent>
    <mc:AlternateContent xmlns:mc="http://schemas.openxmlformats.org/markup-compatibility/2006">
      <mc:Choice Requires="x14">
        <oleObject progId="Equation.3" shapeId="1288"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88" r:id="rId28"/>
      </mc:Fallback>
    </mc:AlternateContent>
    <mc:AlternateContent xmlns:mc="http://schemas.openxmlformats.org/markup-compatibility/2006">
      <mc:Choice Requires="x14">
        <oleObject progId="Equation.3" shapeId="1289"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89"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2020-10-20T05:49:20Z</dcterms:modified>
</cp:coreProperties>
</file>